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LAT AL NAHADAH" sheetId="1" r:id="rId1"/>
    <sheet name="SULAIF" sheetId="2" r:id="rId2"/>
    <sheet name="AL-MURTAFA" sheetId="3" r:id="rId3"/>
    <sheet name="MAZERA BIN KHATER" sheetId="4" r:id="rId4"/>
    <sheet name="AL-ARAQI" sheetId="5" r:id="rId5"/>
    <sheet name="AL-SANAEYYAH" sheetId="6" r:id="rId6"/>
    <sheet name="Hamra AlDaroo" sheetId="7" r:id="rId7"/>
    <sheet name="Masrooq" sheetId="8" r:id="rId8"/>
    <sheet name="Al Rob’a AlKhali" sheetId="9" r:id="rId9"/>
    <sheet name="AL-ARED" sheetId="10" r:id="rId10"/>
    <sheet name="MAQNYAT" sheetId="11" r:id="rId11"/>
    <sheet name="33KV feeder" sheetId="12" r:id="rId12"/>
    <sheet name="Zubra" sheetId="13" r:id="rId13"/>
    <sheet name="AL-NUJAYD" sheetId="14" r:id="rId14"/>
    <sheet name="KAHANAT" sheetId="15" r:id="rId15"/>
    <sheet name="HUGERMAT" sheetId="16" r:id="rId16"/>
    <sheet name="AMLAH" sheetId="17" r:id="rId17"/>
    <sheet name="AL-EYNIN" sheetId="18" r:id="rId18"/>
    <sheet name="KUBARAH" sheetId="19" r:id="rId19"/>
    <sheet name="AL-AKHDAR" sheetId="20" r:id="rId20"/>
    <sheet name="AL-DREEZ" sheetId="21" r:id="rId21"/>
    <sheet name="BAAT" sheetId="22" r:id="rId22"/>
    <sheet name="AL TAYYEB INDUSTRIAL" sheetId="23" r:id="rId23"/>
    <sheet name="AL BANAH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2" x14ac:knownFonts="1">
    <font>
      <sz val="11"/>
      <name val="Calibri"/>
    </font>
    <font>
      <sz val="11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  <color rgb="1F2937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3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1F2"/>
        <bgColor/>
      </patternFill>
    </fill>
    <fill>
      <patternFill patternType="solid">
        <fgColor rgb="FFE8F5E9"/>
        <bgColor/>
      </patternFill>
    </fill>
    <fill>
      <patternFill patternType="solid">
        <fgColor rgb="FFEDE9FE"/>
        <bgColor/>
      </patternFill>
    </fill>
    <fill>
      <patternFill patternType="solid">
        <fgColor rgb="FFD4EDDA"/>
        <bgColor/>
      </patternFill>
    </fill>
    <fill>
      <patternFill patternType="solid">
        <fgColor rgb="FFE8EEF7"/>
        <bgColor/>
      </patternFill>
    </fill>
    <fill>
      <patternFill patternType="solid">
        <fgColor rgb="FFF4D27A"/>
        <bgColor/>
      </patternFill>
    </fill>
    <fill>
      <patternFill patternType="solid">
        <fgColor rgb="FFF4D27A"/>
        <bgColor/>
      </patternFill>
    </fill>
    <fill>
      <patternFill patternType="solid">
        <fgColor rgb="FFF4D27A"/>
        <bgColor/>
      </patternFill>
    </fill>
    <fill>
      <patternFill patternType="solid">
        <fgColor rgb="FFE2EFDA"/>
        <bgColor/>
      </patternFill>
    </fill>
    <fill>
      <patternFill patternType="solid">
        <fgColor rgb="FFFFFF00"/>
        <bgColor/>
      </patternFill>
    </fill>
    <fill>
      <patternFill patternType="solid">
        <fgColor rgb="FFFFF2CC"/>
        <bgColor/>
      </patternFill>
    </fill>
    <fill>
      <patternFill patternType="solid">
        <fgColor rgb="FFD1FAE5"/>
        <bgColor/>
      </patternFill>
    </fill>
    <fill>
      <patternFill patternType="solid">
        <fgColor rgb="FFFCE4E4"/>
        <bgColor/>
      </patternFill>
    </fill>
    <fill>
      <patternFill patternType="solid">
        <fgColor rgb="FFFFF2CC"/>
        <bgColor/>
      </patternFill>
    </fill>
    <fill>
      <patternFill patternType="solid">
        <fgColor rgb="FFDDEBFF"/>
        <bgColor/>
      </patternFill>
    </fill>
    <fill>
      <patternFill patternType="solid">
        <fgColor rgb="FFF3F4F6"/>
        <bgColor/>
      </patternFill>
    </fill>
    <fill>
      <patternFill patternType="solid">
        <fgColor rgb="FFFFE5E5"/>
        <bgColor/>
      </patternFill>
    </fill>
    <fill>
      <patternFill patternType="solid">
        <fgColor rgb="FFFFF4CC"/>
        <bgColor/>
      </patternFill>
    </fill>
    <fill>
      <patternFill patternType="solid">
        <fgColor rgb="FFE6F0FF"/>
        <bgColor/>
      </patternFill>
    </fill>
    <fill>
      <patternFill patternType="solid">
        <fgColor rgb="FFFFEAEA"/>
        <bgColor/>
      </patternFill>
    </fill>
    <fill>
      <patternFill patternType="solid">
        <fgColor rgb="FFEAF0FF"/>
        <bgColor/>
      </patternFill>
    </fill>
    <fill>
      <patternFill patternType="solid">
        <fgColor rgb="FFF2F9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medium">
        <color rgb="37415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medium">
        <color rgb="374151"/>
      </right>
      <top style="thin">
        <color rgb="CBD5E1"/>
      </top>
      <bottom style="thin">
        <color rgb="CBD5E1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3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horizontal="center" vertical="center" wrapText="true"/>
    </xf>
    <xf numFmtId="0" fontId="14" fillId="14" borderId="14" xfId="0" applyFont="1" applyFill="1" applyBorder="1" applyAlignment="1">
      <alignment horizontal="center"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horizontal="center"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0" fontId="19" fillId="19" borderId="19" xfId="0" applyFont="1" applyFill="1" applyBorder="1" applyAlignment="1">
      <alignment horizontal="center" vertical="center" wrapText="true"/>
    </xf>
    <xf numFmtId="0" fontId="20" fillId="20" borderId="20" xfId="0" applyFont="1" applyFill="1" applyBorder="1" applyAlignment="1">
      <alignment horizontal="center"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horizontal="center" vertical="center" wrapText="true"/>
    </xf>
    <xf numFmtId="0" fontId="23" fillId="23" borderId="23" xfId="0" applyFont="1" applyFill="1" applyBorder="1" applyAlignment="1">
      <alignment horizontal="center" vertical="center" wrapText="true"/>
    </xf>
    <xf numFmtId="0" fontId="24" fillId="0" borderId="24" xfId="0" applyFont="1" applyBorder="1" applyAlignment="1">
      <alignment horizontal="center" vertical="center"/>
    </xf>
    <xf numFmtId="0" fontId="25" fillId="24" borderId="25" xfId="0" applyFont="1" applyFill="1" applyBorder="1" applyAlignment="1">
      <alignment horizontal="center" vertical="center"/>
    </xf>
    <xf numFmtId="0" fontId="26" fillId="25" borderId="26" xfId="0" applyFont="1" applyFill="1" applyBorder="1" applyAlignment="1">
      <alignment horizontal="center" vertical="center"/>
    </xf>
    <xf numFmtId="0" fontId="27" fillId="26" borderId="27" xfId="0" applyFont="1" applyFill="1" applyBorder="1" applyAlignment="1">
      <alignment horizontal="center" vertical="center"/>
    </xf>
    <xf numFmtId="0" fontId="28" fillId="27" borderId="28" xfId="0" applyFont="1" applyFill="1" applyBorder="1" applyAlignment="1">
      <alignment horizontal="center" vertical="center"/>
    </xf>
    <xf numFmtId="0" fontId="29" fillId="28" borderId="29" xfId="0" applyFont="1" applyFill="1" applyBorder="1" applyAlignment="1">
      <alignment horizontal="center" vertical="center"/>
    </xf>
    <xf numFmtId="0" fontId="30" fillId="29" borderId="30" xfId="0" applyFont="1" applyFill="1" applyBorder="1" applyAlignment="1">
      <alignment horizontal="center" vertical="center"/>
    </xf>
    <xf numFmtId="2" fontId="31" fillId="0" borderId="31" xfId="0" applyFont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HELAT AL NAHADAH</v>
      </c>
      <c r="C4" s="25" t="str">
        <v>K_LN2</v>
      </c>
      <c r="D4" s="25" t="str">
        <v>23.170301, 56.45696</v>
      </c>
      <c r="E4" s="25" t="str">
        <v>1589</v>
      </c>
      <c r="F4" s="25" t="str">
        <v>Pole (PMT)</v>
      </c>
      <c r="G4" s="25" t="str">
        <v>3</v>
      </c>
      <c r="H4" s="25">
        <v>315</v>
      </c>
      <c r="I4" s="25" t="str">
        <v>05/06/2026, 15:13</v>
      </c>
      <c r="J4" s="25">
        <v>1</v>
      </c>
      <c r="K4" s="25">
        <v>234</v>
      </c>
      <c r="L4" s="25">
        <v>235</v>
      </c>
      <c r="M4" s="25">
        <v>236</v>
      </c>
      <c r="N4" s="25">
        <v>403</v>
      </c>
      <c r="O4" s="25">
        <v>408</v>
      </c>
      <c r="P4" s="25">
        <v>408</v>
      </c>
      <c r="Q4" s="26" t="str">
        <v>120 mm²</v>
      </c>
      <c r="R4" s="27">
        <v>83</v>
      </c>
      <c r="S4" s="27">
        <v>52</v>
      </c>
      <c r="T4" s="27">
        <v>78</v>
      </c>
      <c r="U4" s="28">
        <v>26</v>
      </c>
      <c r="V4" s="29" t="str">
        <v>185 mm²</v>
      </c>
      <c r="W4" s="30">
        <v>61</v>
      </c>
      <c r="X4" s="30">
        <v>57</v>
      </c>
      <c r="Y4" s="30">
        <v>66</v>
      </c>
      <c r="Z4" s="31">
        <v>6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HELAT AL NAHADAH</v>
      </c>
      <c r="C5" s="25" t="str">
        <v>K_LN2</v>
      </c>
      <c r="D5" s="25" t="str">
        <v>23.172512, 56.462625</v>
      </c>
      <c r="E5" s="25" t="str">
        <v>1331</v>
      </c>
      <c r="F5" s="25" t="str">
        <v>Pole (PMT)</v>
      </c>
      <c r="G5" s="25" t="str">
        <v>3</v>
      </c>
      <c r="H5" s="25">
        <v>315</v>
      </c>
      <c r="I5" s="25" t="str">
        <v>05/06/2026, 15:08</v>
      </c>
      <c r="J5" s="25">
        <v>1</v>
      </c>
      <c r="K5" s="25">
        <v>235</v>
      </c>
      <c r="L5" s="25">
        <v>236</v>
      </c>
      <c r="M5" s="25">
        <v>221</v>
      </c>
      <c r="N5" s="25">
        <v>406</v>
      </c>
      <c r="O5" s="25">
        <v>402</v>
      </c>
      <c r="P5" s="25">
        <v>409</v>
      </c>
      <c r="Q5" s="26" t="str">
        <v>185 mm²</v>
      </c>
      <c r="R5" s="27">
        <v>52</v>
      </c>
      <c r="S5" s="27">
        <v>30</v>
      </c>
      <c r="T5" s="27">
        <v>18</v>
      </c>
      <c r="U5" s="28">
        <v>25</v>
      </c>
      <c r="V5" s="29" t="str">
        <v>120 mm²</v>
      </c>
      <c r="W5" s="30">
        <v>11</v>
      </c>
      <c r="X5" s="30">
        <v>12</v>
      </c>
      <c r="Y5" s="30">
        <v>4</v>
      </c>
      <c r="Z5" s="31">
        <v>8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HELAT AL NAHADAH</v>
      </c>
      <c r="C6" s="25" t="str">
        <v>K_LN2</v>
      </c>
      <c r="D6" s="25" t="str">
        <v>23.169324, 56.471644</v>
      </c>
      <c r="E6" s="25" t="str">
        <v>1697</v>
      </c>
      <c r="F6" s="25" t="str">
        <v>Pole (PMT)</v>
      </c>
      <c r="G6" s="25" t="str">
        <v>3</v>
      </c>
      <c r="H6" s="25">
        <v>315</v>
      </c>
      <c r="I6" s="25" t="str">
        <v>05/06/2026, 15:01</v>
      </c>
      <c r="J6" s="25">
        <v>1</v>
      </c>
      <c r="K6" s="25">
        <v>235</v>
      </c>
      <c r="L6" s="25">
        <v>235</v>
      </c>
      <c r="M6" s="25">
        <v>237</v>
      </c>
      <c r="N6" s="25">
        <v>405</v>
      </c>
      <c r="O6" s="25">
        <v>410</v>
      </c>
      <c r="P6" s="25">
        <v>410</v>
      </c>
      <c r="Q6" s="26" t="str">
        <v>185 mm²</v>
      </c>
      <c r="R6" s="27">
        <v>31</v>
      </c>
      <c r="S6" s="27">
        <v>1</v>
      </c>
      <c r="T6" s="27">
        <v>23</v>
      </c>
      <c r="U6" s="28">
        <v>26</v>
      </c>
      <c r="V6" s="29" t="str">
        <v>185 mm²</v>
      </c>
      <c r="W6" s="30">
        <v>13</v>
      </c>
      <c r="X6" s="30">
        <v>1</v>
      </c>
      <c r="Y6" s="30">
        <v>1</v>
      </c>
      <c r="Z6" s="31">
        <v>11</v>
      </c>
      <c r="AA6" s="26" t="str">
        <v>185 mm²</v>
      </c>
      <c r="AB6" s="27">
        <v>0</v>
      </c>
      <c r="AC6" s="27">
        <v>0</v>
      </c>
      <c r="AD6" s="27">
        <v>0</v>
      </c>
      <c r="AE6" s="28">
        <v>0</v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HELAT AL NAHADAH</v>
      </c>
      <c r="C7" s="25" t="str">
        <v>K_LN2</v>
      </c>
      <c r="D7" s="25" t="str">
        <v>23.168744, 56.470718</v>
      </c>
      <c r="E7" s="25" t="str">
        <v>1567</v>
      </c>
      <c r="F7" s="25" t="str">
        <v>Ground (GMT)</v>
      </c>
      <c r="G7" s="25" t="str">
        <v>3</v>
      </c>
      <c r="H7" s="25">
        <v>1000</v>
      </c>
      <c r="I7" s="25" t="str">
        <v>05/06/2026, 14:52</v>
      </c>
      <c r="J7" s="25">
        <v>1</v>
      </c>
      <c r="K7" s="25">
        <v>235</v>
      </c>
      <c r="L7" s="25">
        <v>236</v>
      </c>
      <c r="M7" s="25">
        <v>238</v>
      </c>
      <c r="N7" s="25">
        <v>406</v>
      </c>
      <c r="O7" s="25">
        <v>410</v>
      </c>
      <c r="P7" s="25">
        <v>412</v>
      </c>
      <c r="Q7" s="26" t="str">
        <v>185 mm²</v>
      </c>
      <c r="R7" s="27">
        <v>35</v>
      </c>
      <c r="S7" s="27">
        <v>25</v>
      </c>
      <c r="T7" s="27">
        <v>38</v>
      </c>
      <c r="U7" s="28">
        <v>23</v>
      </c>
      <c r="V7" s="29" t="str">
        <v>185 mm²</v>
      </c>
      <c r="W7" s="30">
        <v>32</v>
      </c>
      <c r="X7" s="30">
        <v>0</v>
      </c>
      <c r="Y7" s="30">
        <v>0</v>
      </c>
      <c r="Z7" s="31">
        <v>27</v>
      </c>
      <c r="AA7" s="26" t="str">
        <v>120 mm²</v>
      </c>
      <c r="AB7" s="27">
        <v>0</v>
      </c>
      <c r="AC7" s="27">
        <v>1</v>
      </c>
      <c r="AD7" s="27">
        <v>0</v>
      </c>
      <c r="AE7" s="28">
        <v>0</v>
      </c>
      <c r="AF7" s="29" t="str">
        <v>120 mm²</v>
      </c>
      <c r="AG7" s="30">
        <v>0</v>
      </c>
      <c r="AH7" s="30">
        <v>18</v>
      </c>
      <c r="AI7" s="30">
        <v>18</v>
      </c>
      <c r="AJ7" s="31">
        <v>13</v>
      </c>
      <c r="AK7" s="26" t="str">
        <v>185 mm²</v>
      </c>
      <c r="AL7" s="27">
        <v>0</v>
      </c>
      <c r="AM7" s="27">
        <v>0</v>
      </c>
      <c r="AN7" s="27">
        <v>0</v>
      </c>
      <c r="AO7" s="28">
        <v>0</v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HELAT AL NAHADAH</v>
      </c>
      <c r="C8" s="25" t="str">
        <v>K_LN2</v>
      </c>
      <c r="D8" s="25" t="str">
        <v>23.168218, 56.470623</v>
      </c>
      <c r="E8" s="25" t="str">
        <v>176</v>
      </c>
      <c r="F8" s="25" t="str">
        <v>Ground (GMT)</v>
      </c>
      <c r="G8" s="25" t="str">
        <v>3</v>
      </c>
      <c r="H8" s="25">
        <v>500</v>
      </c>
      <c r="I8" s="25" t="str">
        <v>05/06/2026, 14:43</v>
      </c>
      <c r="J8" s="25">
        <v>1</v>
      </c>
      <c r="K8" s="25">
        <v>235</v>
      </c>
      <c r="L8" s="25">
        <v>236</v>
      </c>
      <c r="M8" s="25">
        <v>238</v>
      </c>
      <c r="N8" s="25">
        <v>407</v>
      </c>
      <c r="O8" s="25">
        <v>411</v>
      </c>
      <c r="P8" s="25">
        <v>411</v>
      </c>
      <c r="Q8" s="26" t="str">
        <v>120 mm²</v>
      </c>
      <c r="R8" s="27">
        <v>9</v>
      </c>
      <c r="S8" s="27">
        <v>0</v>
      </c>
      <c r="T8" s="27">
        <v>8</v>
      </c>
      <c r="U8" s="28">
        <v>0</v>
      </c>
      <c r="V8" s="29" t="str">
        <v>185 mm²</v>
      </c>
      <c r="W8" s="30">
        <v>0</v>
      </c>
      <c r="X8" s="30">
        <v>0</v>
      </c>
      <c r="Y8" s="30">
        <v>0</v>
      </c>
      <c r="Z8" s="31">
        <v>2</v>
      </c>
      <c r="AA8" s="26" t="str">
        <v>120 mm²</v>
      </c>
      <c r="AB8" s="27">
        <v>0</v>
      </c>
      <c r="AC8" s="27">
        <v>0</v>
      </c>
      <c r="AD8" s="27">
        <v>0</v>
      </c>
      <c r="AE8" s="28">
        <v>0</v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HELAT AL NAHADAH</v>
      </c>
      <c r="C9" s="25" t="str">
        <v>K_LN2</v>
      </c>
      <c r="D9" s="25" t="str">
        <v>23.172043, 56.469507</v>
      </c>
      <c r="E9" s="25" t="str">
        <v>2165</v>
      </c>
      <c r="F9" s="25" t="str">
        <v>Ground (GMT)</v>
      </c>
      <c r="G9" s="25" t="str">
        <v>3</v>
      </c>
      <c r="H9" s="25">
        <v>1000</v>
      </c>
      <c r="I9" s="25" t="str">
        <v>05/06/2026, 14:35</v>
      </c>
      <c r="J9" s="25">
        <v>1</v>
      </c>
      <c r="K9" s="25">
        <v>235</v>
      </c>
      <c r="L9" s="25">
        <v>235</v>
      </c>
      <c r="M9" s="25">
        <v>238</v>
      </c>
      <c r="N9" s="25">
        <v>406</v>
      </c>
      <c r="O9" s="25">
        <v>412</v>
      </c>
      <c r="P9" s="25">
        <v>411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>185 mm²</v>
      </c>
      <c r="AQ9" s="30">
        <v>46</v>
      </c>
      <c r="AR9" s="30">
        <v>0</v>
      </c>
      <c r="AS9" s="30">
        <v>9</v>
      </c>
      <c r="AT9" s="31">
        <v>8</v>
      </c>
      <c r="AU9" s="26" t="str">
        <v>185 mm²</v>
      </c>
      <c r="AV9" s="27">
        <v>3</v>
      </c>
      <c r="AW9" s="27">
        <v>40</v>
      </c>
      <c r="AX9" s="27">
        <v>5</v>
      </c>
      <c r="AY9" s="28">
        <v>15</v>
      </c>
      <c r="AZ9" s="29" t="str">
        <v>185 mm²</v>
      </c>
      <c r="BA9" s="30">
        <v>13</v>
      </c>
      <c r="BB9" s="30">
        <v>0</v>
      </c>
      <c r="BC9" s="30">
        <v>0</v>
      </c>
      <c r="BD9" s="31">
        <v>11</v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HELAT AL NAHADAH</v>
      </c>
      <c r="C10" s="25" t="str">
        <v>K_LN2</v>
      </c>
      <c r="D10" s="25" t="str">
        <v>23.176973, 56.475117</v>
      </c>
      <c r="E10" s="25" t="str">
        <v>1546</v>
      </c>
      <c r="F10" s="25" t="str">
        <v>Pole (PMT)</v>
      </c>
      <c r="G10" s="25" t="str">
        <v>3</v>
      </c>
      <c r="H10" s="25">
        <v>315</v>
      </c>
      <c r="I10" s="25" t="str">
        <v>05/06/2026, 14:27</v>
      </c>
      <c r="J10" s="25">
        <v>1</v>
      </c>
      <c r="K10" s="25">
        <v>233</v>
      </c>
      <c r="L10" s="25">
        <v>234</v>
      </c>
      <c r="M10" s="25">
        <v>237</v>
      </c>
      <c r="N10" s="25">
        <v>402</v>
      </c>
      <c r="O10" s="25">
        <v>411</v>
      </c>
      <c r="P10" s="25">
        <v>407</v>
      </c>
      <c r="Q10" s="26" t="str">
        <v>185 mm²</v>
      </c>
      <c r="R10" s="27">
        <v>88</v>
      </c>
      <c r="S10" s="27">
        <v>46</v>
      </c>
      <c r="T10" s="27">
        <v>67</v>
      </c>
      <c r="U10" s="28">
        <v>32</v>
      </c>
      <c r="V10" s="29" t="str">
        <v>185 mm²</v>
      </c>
      <c r="W10" s="30">
        <v>97</v>
      </c>
      <c r="X10" s="30">
        <v>68</v>
      </c>
      <c r="Y10" s="30">
        <v>25</v>
      </c>
      <c r="Z10" s="31">
        <v>63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HELAT AL NAHADAH</v>
      </c>
      <c r="C11" s="25" t="str">
        <v>K_LN2</v>
      </c>
      <c r="D11" s="25" t="str">
        <v>23.172978, 56.469913</v>
      </c>
      <c r="E11" s="25" t="str">
        <v>1857</v>
      </c>
      <c r="F11" s="25" t="str">
        <v>Ground (GMT)</v>
      </c>
      <c r="G11" s="25" t="str">
        <v>3</v>
      </c>
      <c r="H11" s="25">
        <v>1000</v>
      </c>
      <c r="I11" s="25" t="str">
        <v>05/06/2026, 14:21</v>
      </c>
      <c r="J11" s="25">
        <v>1</v>
      </c>
      <c r="K11" s="25">
        <v>236</v>
      </c>
      <c r="L11" s="25">
        <v>236</v>
      </c>
      <c r="M11" s="25">
        <v>239</v>
      </c>
      <c r="N11" s="25">
        <v>406</v>
      </c>
      <c r="O11" s="25">
        <v>412</v>
      </c>
      <c r="P11" s="25">
        <v>412</v>
      </c>
      <c r="Q11" s="26" t="str">
        <v>185 mm²</v>
      </c>
      <c r="R11" s="27">
        <v>50</v>
      </c>
      <c r="S11" s="27">
        <v>19</v>
      </c>
      <c r="T11" s="27">
        <v>16</v>
      </c>
      <c r="U11" s="28">
        <v>30</v>
      </c>
      <c r="V11" s="29" t="str">
        <v>185 mm²</v>
      </c>
      <c r="W11" s="30">
        <v>59</v>
      </c>
      <c r="X11" s="30">
        <v>52</v>
      </c>
      <c r="Y11" s="30">
        <v>46</v>
      </c>
      <c r="Z11" s="31">
        <v>37</v>
      </c>
      <c r="AA11" s="26" t="str">
        <v>240 mm²</v>
      </c>
      <c r="AB11" s="27">
        <v>0</v>
      </c>
      <c r="AC11" s="27">
        <v>1</v>
      </c>
      <c r="AD11" s="27">
        <v>20</v>
      </c>
      <c r="AE11" s="28">
        <v>16</v>
      </c>
      <c r="AF11" s="29" t="str">
        <v>185 mm²</v>
      </c>
      <c r="AG11" s="30">
        <v>41</v>
      </c>
      <c r="AH11" s="30">
        <v>52</v>
      </c>
      <c r="AI11" s="30">
        <v>67</v>
      </c>
      <c r="AJ11" s="31">
        <v>21</v>
      </c>
      <c r="AK11" s="26" t="str">
        <v>185 mm²</v>
      </c>
      <c r="AL11" s="27">
        <v>30</v>
      </c>
      <c r="AM11" s="27">
        <v>28</v>
      </c>
      <c r="AN11" s="27">
        <v>37</v>
      </c>
      <c r="AO11" s="28">
        <v>11</v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Ibri</v>
      </c>
      <c r="B12" s="25" t="str">
        <v>HELAT AL NAHADAH</v>
      </c>
      <c r="C12" s="25" t="str">
        <v>K_LN2</v>
      </c>
      <c r="D12" s="25" t="str">
        <v>23.177215, 56.469691</v>
      </c>
      <c r="E12" s="25" t="str">
        <v>2094</v>
      </c>
      <c r="F12" s="25" t="str">
        <v>Ground (GMT)</v>
      </c>
      <c r="G12" s="25" t="str">
        <v>3</v>
      </c>
      <c r="H12" s="25">
        <v>1000</v>
      </c>
      <c r="I12" s="25" t="str">
        <v>05/06/2026, 14:12</v>
      </c>
      <c r="J12" s="25">
        <v>1</v>
      </c>
      <c r="K12" s="25">
        <v>236</v>
      </c>
      <c r="L12" s="25">
        <v>236</v>
      </c>
      <c r="M12" s="25">
        <v>239</v>
      </c>
      <c r="N12" s="25">
        <v>408</v>
      </c>
      <c r="O12" s="25">
        <v>412</v>
      </c>
      <c r="P12" s="25">
        <v>413</v>
      </c>
      <c r="Q12" s="26" t="str">
        <v/>
      </c>
      <c r="R12" s="27" t="str">
        <v/>
      </c>
      <c r="S12" s="27" t="str">
        <v/>
      </c>
      <c r="T12" s="27" t="str">
        <v/>
      </c>
      <c r="U12" s="28" t="str">
        <v/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>185 mm²</v>
      </c>
      <c r="AV12" s="27">
        <v>43</v>
      </c>
      <c r="AW12" s="27">
        <v>39</v>
      </c>
      <c r="AX12" s="27">
        <v>34</v>
      </c>
      <c r="AY12" s="28">
        <v>10</v>
      </c>
      <c r="AZ12" s="29" t="str">
        <v>185 mm²</v>
      </c>
      <c r="BA12" s="30">
        <v>17</v>
      </c>
      <c r="BB12" s="30">
        <v>16</v>
      </c>
      <c r="BC12" s="30">
        <v>0</v>
      </c>
      <c r="BD12" s="31">
        <v>8</v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Ibri</v>
      </c>
      <c r="B13" s="25" t="str">
        <v>HELAT AL NAHADAH</v>
      </c>
      <c r="C13" s="25" t="str">
        <v>K_LN2</v>
      </c>
      <c r="D13" s="25" t="str">
        <v>23.176804, 56.468373</v>
      </c>
      <c r="E13" s="25" t="str">
        <v>1848</v>
      </c>
      <c r="F13" s="25" t="str">
        <v>Pole (PMT)</v>
      </c>
      <c r="G13" s="25" t="str">
        <v>3</v>
      </c>
      <c r="H13" s="25">
        <v>315</v>
      </c>
      <c r="I13" s="25" t="str">
        <v>05/06/2026, 14:07</v>
      </c>
      <c r="J13" s="25">
        <v>1</v>
      </c>
      <c r="K13" s="25">
        <v>237</v>
      </c>
      <c r="L13" s="25">
        <v>236</v>
      </c>
      <c r="M13" s="25">
        <v>239</v>
      </c>
      <c r="N13" s="25">
        <v>408</v>
      </c>
      <c r="O13" s="25">
        <v>413</v>
      </c>
      <c r="P13" s="25">
        <v>412</v>
      </c>
      <c r="Q13" s="26" t="str">
        <v>185 mm²</v>
      </c>
      <c r="R13" s="27">
        <v>14</v>
      </c>
      <c r="S13" s="27">
        <v>34</v>
      </c>
      <c r="T13" s="27">
        <v>60</v>
      </c>
      <c r="U13" s="28">
        <v>32</v>
      </c>
      <c r="V13" s="29" t="str">
        <v>185 mm²</v>
      </c>
      <c r="W13" s="30">
        <v>27</v>
      </c>
      <c r="X13" s="30">
        <v>22</v>
      </c>
      <c r="Y13" s="30">
        <v>6</v>
      </c>
      <c r="Z13" s="31">
        <v>20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Ibri</v>
      </c>
      <c r="B14" s="25" t="str">
        <v>HELAT AL NAHADAH</v>
      </c>
      <c r="C14" s="25" t="str">
        <v>K_LN2</v>
      </c>
      <c r="D14" s="25" t="str">
        <v>23.185852, 56.480448</v>
      </c>
      <c r="E14" s="25" t="str">
        <v>172</v>
      </c>
      <c r="F14" s="25" t="str">
        <v>Ground (GMT)</v>
      </c>
      <c r="G14" s="25" t="str">
        <v>3</v>
      </c>
      <c r="H14" s="25">
        <v>1000</v>
      </c>
      <c r="I14" s="25" t="str">
        <v>04/06/2026, 15:40</v>
      </c>
      <c r="J14" s="25">
        <v>1</v>
      </c>
      <c r="K14" s="25">
        <v>233</v>
      </c>
      <c r="L14" s="25">
        <v>233</v>
      </c>
      <c r="M14" s="25">
        <v>235</v>
      </c>
      <c r="N14" s="25">
        <v>402</v>
      </c>
      <c r="O14" s="25">
        <v>408</v>
      </c>
      <c r="P14" s="25">
        <v>407</v>
      </c>
      <c r="Q14" s="26" t="str">
        <v/>
      </c>
      <c r="R14" s="27" t="str">
        <v/>
      </c>
      <c r="S14" s="27" t="str">
        <v/>
      </c>
      <c r="T14" s="27" t="str">
        <v/>
      </c>
      <c r="U14" s="28" t="str">
        <v/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>185 mm²</v>
      </c>
      <c r="AL14" s="27">
        <v>36</v>
      </c>
      <c r="AM14" s="27">
        <v>60</v>
      </c>
      <c r="AN14" s="27">
        <v>55</v>
      </c>
      <c r="AO14" s="28">
        <v>15</v>
      </c>
      <c r="AP14" s="29" t="str">
        <v>185 mm²</v>
      </c>
      <c r="AQ14" s="30">
        <v>120</v>
      </c>
      <c r="AR14" s="30">
        <v>86</v>
      </c>
      <c r="AS14" s="30">
        <v>90</v>
      </c>
      <c r="AT14" s="31">
        <v>44</v>
      </c>
      <c r="AU14" s="26" t="str">
        <v>185 mm²</v>
      </c>
      <c r="AV14" s="27">
        <v>20</v>
      </c>
      <c r="AW14" s="27">
        <v>0</v>
      </c>
      <c r="AX14" s="27">
        <v>0</v>
      </c>
      <c r="AY14" s="28">
        <v>21</v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Ibri</v>
      </c>
      <c r="B15" s="25" t="str">
        <v>HELAT AL NAHADAH</v>
      </c>
      <c r="C15" s="25" t="str">
        <v>K_LN2</v>
      </c>
      <c r="D15" s="25" t="str">
        <v>23.188089, 56.480729</v>
      </c>
      <c r="E15" s="25" t="str">
        <v>169</v>
      </c>
      <c r="F15" s="25" t="str">
        <v>Ground (GMT)</v>
      </c>
      <c r="G15" s="25" t="str">
        <v>3</v>
      </c>
      <c r="H15" s="25">
        <v>1000</v>
      </c>
      <c r="I15" s="25" t="str">
        <v>04/06/2026, 15:30</v>
      </c>
      <c r="J15" s="25">
        <v>1</v>
      </c>
      <c r="K15" s="25">
        <v>232</v>
      </c>
      <c r="L15" s="25">
        <v>232</v>
      </c>
      <c r="M15" s="25">
        <v>235</v>
      </c>
      <c r="N15" s="25">
        <v>402</v>
      </c>
      <c r="O15" s="25">
        <v>406</v>
      </c>
      <c r="P15" s="25">
        <v>404</v>
      </c>
      <c r="Q15" s="26" t="str">
        <v/>
      </c>
      <c r="R15" s="27">
        <v>154</v>
      </c>
      <c r="S15" s="27">
        <v>113</v>
      </c>
      <c r="T15" s="27">
        <v>134</v>
      </c>
      <c r="U15" s="28" t="str">
        <v/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>185 mm²</v>
      </c>
      <c r="AB15" s="27">
        <v>141</v>
      </c>
      <c r="AC15" s="27">
        <v>114</v>
      </c>
      <c r="AD15" s="27">
        <v>155</v>
      </c>
      <c r="AE15" s="28">
        <v>0</v>
      </c>
      <c r="AF15" s="29" t="str">
        <v>185 mm²</v>
      </c>
      <c r="AG15" s="30">
        <v>155</v>
      </c>
      <c r="AH15" s="30">
        <v>105</v>
      </c>
      <c r="AI15" s="30">
        <v>151</v>
      </c>
      <c r="AJ15" s="31">
        <v>28</v>
      </c>
      <c r="AK15" s="26" t="str">
        <v>240 mm²</v>
      </c>
      <c r="AL15" s="27">
        <v>36</v>
      </c>
      <c r="AM15" s="27">
        <v>41</v>
      </c>
      <c r="AN15" s="27">
        <v>12</v>
      </c>
      <c r="AO15" s="28">
        <v>16</v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Ibri</v>
      </c>
      <c r="B16" s="25" t="str">
        <v>HELAT AL NAHADAH</v>
      </c>
      <c r="C16" s="25" t="str">
        <v>K_LN2</v>
      </c>
      <c r="D16" s="25" t="str">
        <v>23.18584, 56.473754</v>
      </c>
      <c r="E16" s="25" t="str">
        <v>1692</v>
      </c>
      <c r="F16" s="25" t="str">
        <v>Pole (PMT)</v>
      </c>
      <c r="G16" s="25" t="str">
        <v>3</v>
      </c>
      <c r="H16" s="25">
        <v>315</v>
      </c>
      <c r="I16" s="25" t="str">
        <v>04/06/2026, 15:05</v>
      </c>
      <c r="J16" s="25">
        <v>1</v>
      </c>
      <c r="K16" s="25">
        <v>233</v>
      </c>
      <c r="L16" s="25">
        <v>233</v>
      </c>
      <c r="M16" s="25">
        <v>235</v>
      </c>
      <c r="N16" s="25">
        <v>402</v>
      </c>
      <c r="O16" s="25">
        <v>406</v>
      </c>
      <c r="P16" s="25">
        <v>406</v>
      </c>
      <c r="Q16" s="26" t="str">
        <v>185 mm²</v>
      </c>
      <c r="R16" s="27">
        <v>33</v>
      </c>
      <c r="S16" s="27">
        <v>64</v>
      </c>
      <c r="T16" s="27">
        <v>41</v>
      </c>
      <c r="U16" s="28">
        <v>17</v>
      </c>
      <c r="V16" s="29" t="str">
        <v>185 mm²</v>
      </c>
      <c r="W16" s="30">
        <v>70</v>
      </c>
      <c r="X16" s="30">
        <v>73</v>
      </c>
      <c r="Y16" s="30">
        <v>82</v>
      </c>
      <c r="Z16" s="31">
        <v>13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Ibri</v>
      </c>
      <c r="B17" s="25" t="str">
        <v>HELAT AL NAHADAH</v>
      </c>
      <c r="C17" s="25" t="str">
        <v>K_LN2</v>
      </c>
      <c r="D17" s="25" t="str">
        <v>23.187853, 56.475304</v>
      </c>
      <c r="E17" s="25" t="str">
        <v>1443</v>
      </c>
      <c r="F17" s="25" t="str">
        <v>Ground (GMT)</v>
      </c>
      <c r="G17" s="25" t="str">
        <v>3</v>
      </c>
      <c r="H17" s="25">
        <v>1000</v>
      </c>
      <c r="I17" s="25" t="str">
        <v>04/06/2026, 14:59</v>
      </c>
      <c r="J17" s="25">
        <v>1</v>
      </c>
      <c r="K17" s="25">
        <v>233</v>
      </c>
      <c r="L17" s="25">
        <v>234</v>
      </c>
      <c r="M17" s="25">
        <v>236</v>
      </c>
      <c r="N17" s="25">
        <v>404</v>
      </c>
      <c r="O17" s="25">
        <v>408</v>
      </c>
      <c r="P17" s="25">
        <v>407</v>
      </c>
      <c r="Q17" s="26" t="str">
        <v>185 mm²</v>
      </c>
      <c r="R17" s="27">
        <v>51</v>
      </c>
      <c r="S17" s="27">
        <v>38</v>
      </c>
      <c r="T17" s="27">
        <v>25</v>
      </c>
      <c r="U17" s="28">
        <v>22</v>
      </c>
      <c r="V17" s="29" t="str">
        <v>185 mm²</v>
      </c>
      <c r="W17" s="30">
        <v>48</v>
      </c>
      <c r="X17" s="30">
        <v>36</v>
      </c>
      <c r="Y17" s="30">
        <v>9</v>
      </c>
      <c r="Z17" s="31">
        <v>19</v>
      </c>
      <c r="AA17" s="26" t="str">
        <v>185 mm²</v>
      </c>
      <c r="AB17" s="27">
        <v>41</v>
      </c>
      <c r="AC17" s="27">
        <v>27</v>
      </c>
      <c r="AD17" s="27">
        <v>32</v>
      </c>
      <c r="AE17" s="28">
        <v>8</v>
      </c>
      <c r="AF17" s="29" t="str">
        <v>185 mm²</v>
      </c>
      <c r="AG17" s="30">
        <v>40</v>
      </c>
      <c r="AH17" s="30">
        <v>49</v>
      </c>
      <c r="AI17" s="30">
        <v>34</v>
      </c>
      <c r="AJ17" s="31">
        <v>10</v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Ibri</v>
      </c>
      <c r="B18" s="25" t="str">
        <v>HELAT AL NAHADAH</v>
      </c>
      <c r="C18" s="25" t="str">
        <v>K_LN2</v>
      </c>
      <c r="D18" s="25" t="str">
        <v>23.188559, 56.476453</v>
      </c>
      <c r="E18" s="25" t="str">
        <v>1776</v>
      </c>
      <c r="F18" s="25" t="str">
        <v>Ground (GMT)</v>
      </c>
      <c r="G18" s="25" t="str">
        <v>3</v>
      </c>
      <c r="H18" s="25">
        <v>1000</v>
      </c>
      <c r="I18" s="25" t="str">
        <v>04/06/2026, 14:54</v>
      </c>
      <c r="J18" s="25">
        <v>1</v>
      </c>
      <c r="K18" s="25">
        <v>234</v>
      </c>
      <c r="L18" s="25">
        <v>235</v>
      </c>
      <c r="M18" s="25">
        <v>237</v>
      </c>
      <c r="N18" s="25">
        <v>404</v>
      </c>
      <c r="O18" s="25">
        <v>408</v>
      </c>
      <c r="P18" s="25">
        <v>408</v>
      </c>
      <c r="Q18" s="26" t="str">
        <v>300 mm²</v>
      </c>
      <c r="R18" s="27">
        <v>61</v>
      </c>
      <c r="S18" s="27">
        <v>26</v>
      </c>
      <c r="T18" s="27">
        <v>40</v>
      </c>
      <c r="U18" s="28">
        <v>81</v>
      </c>
      <c r="V18" s="29" t="str">
        <v/>
      </c>
      <c r="W18" s="30">
        <v>77</v>
      </c>
      <c r="X18" s="30">
        <v>25</v>
      </c>
      <c r="Y18" s="30">
        <v>49</v>
      </c>
      <c r="Z18" s="31">
        <v>78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Ibri</v>
      </c>
      <c r="B19" s="25" t="str">
        <v>HELAT AL NAHADAH</v>
      </c>
      <c r="C19" s="25" t="str">
        <v>K_LN13</v>
      </c>
      <c r="D19" s="25" t="str">
        <v>23.212206, 56.501779</v>
      </c>
      <c r="E19" s="25" t="str">
        <v>1657</v>
      </c>
      <c r="F19" s="25" t="str">
        <v>Pole (PMT)</v>
      </c>
      <c r="G19" s="25" t="str">
        <v/>
      </c>
      <c r="H19" s="25">
        <v>315</v>
      </c>
      <c r="I19" s="25" t="str">
        <v>31/05/2026, 15:23</v>
      </c>
      <c r="J19" s="25">
        <v>1</v>
      </c>
      <c r="K19" s="25">
        <v>244</v>
      </c>
      <c r="L19" s="25">
        <v>242</v>
      </c>
      <c r="M19" s="25">
        <v>245</v>
      </c>
      <c r="N19" s="25">
        <v>421</v>
      </c>
      <c r="O19" s="25">
        <v>424</v>
      </c>
      <c r="P19" s="25">
        <v>422</v>
      </c>
      <c r="Q19" s="26" t="str">
        <v>120 mm²</v>
      </c>
      <c r="R19" s="27">
        <v>30</v>
      </c>
      <c r="S19" s="27">
        <v>40</v>
      </c>
      <c r="T19" s="27">
        <v>26</v>
      </c>
      <c r="U19" s="28">
        <v>13</v>
      </c>
      <c r="V19" s="29" t="str">
        <v>120 mm²</v>
      </c>
      <c r="W19" s="30">
        <v>18</v>
      </c>
      <c r="X19" s="30">
        <v>33</v>
      </c>
      <c r="Y19" s="30">
        <v>25</v>
      </c>
      <c r="Z19" s="31">
        <v>18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Ibri</v>
      </c>
      <c r="B20" s="25" t="str">
        <v>HELAT AL NAHADAH</v>
      </c>
      <c r="C20" s="25" t="str">
        <v>K_LN13</v>
      </c>
      <c r="D20" s="25" t="str">
        <v>23.203594, 56.513526</v>
      </c>
      <c r="E20" s="25" t="str">
        <v>1636</v>
      </c>
      <c r="F20" s="25" t="str">
        <v>Ground (GMT)</v>
      </c>
      <c r="G20" s="25" t="str">
        <v/>
      </c>
      <c r="H20" s="25">
        <v>1000</v>
      </c>
      <c r="I20" s="25" t="str">
        <v>31/05/2026, 15:15</v>
      </c>
      <c r="J20" s="25">
        <v>1</v>
      </c>
      <c r="K20" s="25">
        <v>231</v>
      </c>
      <c r="L20" s="25">
        <v>230</v>
      </c>
      <c r="M20" s="25">
        <v>232</v>
      </c>
      <c r="N20" s="25">
        <v>396</v>
      </c>
      <c r="O20" s="25">
        <v>402</v>
      </c>
      <c r="P20" s="25">
        <v>401</v>
      </c>
      <c r="Q20" s="26" t="str">
        <v>185 mm²</v>
      </c>
      <c r="R20" s="27">
        <v>12</v>
      </c>
      <c r="S20" s="27">
        <v>55</v>
      </c>
      <c r="T20" s="27">
        <v>36</v>
      </c>
      <c r="U20" s="28">
        <v>37</v>
      </c>
      <c r="V20" s="29" t="str">
        <v>185 mm²</v>
      </c>
      <c r="W20" s="30">
        <v>24</v>
      </c>
      <c r="X20" s="30">
        <v>40</v>
      </c>
      <c r="Y20" s="30">
        <v>30</v>
      </c>
      <c r="Z20" s="31">
        <v>9</v>
      </c>
      <c r="AA20" s="26" t="str">
        <v>185 mm²</v>
      </c>
      <c r="AB20" s="27">
        <v>41</v>
      </c>
      <c r="AC20" s="27">
        <v>47</v>
      </c>
      <c r="AD20" s="27">
        <v>23</v>
      </c>
      <c r="AE20" s="28">
        <v>24</v>
      </c>
      <c r="AF20" s="29" t="str">
        <v>185 mm²</v>
      </c>
      <c r="AG20" s="30">
        <v>95</v>
      </c>
      <c r="AH20" s="30">
        <v>75</v>
      </c>
      <c r="AI20" s="30">
        <v>22</v>
      </c>
      <c r="AJ20" s="31">
        <v>29</v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Ibri</v>
      </c>
      <c r="B21" s="25" t="str">
        <v>HELAT AL NAHADAH</v>
      </c>
      <c r="C21" s="25" t="str">
        <v>K_LN13</v>
      </c>
      <c r="D21" s="25" t="str">
        <v>23.20023, 56.516996</v>
      </c>
      <c r="E21" s="25" t="str">
        <v>323</v>
      </c>
      <c r="F21" s="25" t="str">
        <v>Pole (PMT)</v>
      </c>
      <c r="G21" s="25" t="str">
        <v/>
      </c>
      <c r="H21" s="25">
        <v>315</v>
      </c>
      <c r="I21" s="25" t="str">
        <v>31/05/2026, 15:05</v>
      </c>
      <c r="J21" s="25">
        <v>1</v>
      </c>
      <c r="K21" s="25">
        <v>240</v>
      </c>
      <c r="L21" s="25">
        <v>237</v>
      </c>
      <c r="M21" s="25">
        <v>233</v>
      </c>
      <c r="N21" s="25">
        <v>413</v>
      </c>
      <c r="O21" s="25">
        <v>417</v>
      </c>
      <c r="P21" s="25">
        <v>412</v>
      </c>
      <c r="Q21" s="26" t="str">
        <v>185 mm²</v>
      </c>
      <c r="R21" s="27">
        <v>90</v>
      </c>
      <c r="S21" s="27">
        <v>189</v>
      </c>
      <c r="T21" s="27">
        <v>126</v>
      </c>
      <c r="U21" s="28">
        <v>59</v>
      </c>
      <c r="V21" s="29" t="str">
        <v>185 mm²</v>
      </c>
      <c r="W21" s="30">
        <v>171</v>
      </c>
      <c r="X21" s="30">
        <v>132</v>
      </c>
      <c r="Y21" s="30">
        <v>140</v>
      </c>
      <c r="Z21" s="31">
        <v>34</v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Ibri</v>
      </c>
      <c r="B22" s="25" t="str">
        <v>HELAT AL NAHADAH</v>
      </c>
      <c r="C22" s="25" t="str">
        <v>K_LN13</v>
      </c>
      <c r="D22" s="25" t="str">
        <v>23.1984, 56.515401</v>
      </c>
      <c r="E22" s="25" t="str">
        <v>324</v>
      </c>
      <c r="F22" s="25" t="str">
        <v>Pole (PMT)</v>
      </c>
      <c r="G22" s="25" t="str">
        <v/>
      </c>
      <c r="H22" s="25">
        <v>315</v>
      </c>
      <c r="I22" s="25" t="str">
        <v>31/05/2026, 15:00</v>
      </c>
      <c r="J22" s="25">
        <v>1</v>
      </c>
      <c r="K22" s="25">
        <v>239</v>
      </c>
      <c r="L22" s="25">
        <v>240</v>
      </c>
      <c r="M22" s="25">
        <v>242</v>
      </c>
      <c r="N22" s="25">
        <v>413</v>
      </c>
      <c r="O22" s="25">
        <v>419</v>
      </c>
      <c r="P22" s="25">
        <v>418</v>
      </c>
      <c r="Q22" s="26" t="str">
        <v>185 mm²</v>
      </c>
      <c r="R22" s="27">
        <v>151</v>
      </c>
      <c r="S22" s="27">
        <v>49</v>
      </c>
      <c r="T22" s="27">
        <v>112</v>
      </c>
      <c r="U22" s="28">
        <v>29</v>
      </c>
      <c r="V22" s="29" t="str">
        <v>185 mm²</v>
      </c>
      <c r="W22" s="30">
        <v>84</v>
      </c>
      <c r="X22" s="30">
        <v>42</v>
      </c>
      <c r="Y22" s="30">
        <v>9</v>
      </c>
      <c r="Z22" s="31">
        <v>50</v>
      </c>
      <c r="AA22" s="26" t="str">
        <v>185 mm²</v>
      </c>
      <c r="AB22" s="27">
        <v>0</v>
      </c>
      <c r="AC22" s="27">
        <v>0</v>
      </c>
      <c r="AD22" s="27">
        <v>0</v>
      </c>
      <c r="AE22" s="28">
        <v>0</v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Ibri</v>
      </c>
      <c r="B23" s="25" t="str">
        <v>HELAT AL NAHADAH</v>
      </c>
      <c r="C23" s="25" t="str">
        <v>K_LN13</v>
      </c>
      <c r="D23" s="25" t="str">
        <v>23.194525, 56.51296</v>
      </c>
      <c r="E23" s="25" t="str">
        <v>325</v>
      </c>
      <c r="F23" s="25" t="str">
        <v>Pole (PMT)</v>
      </c>
      <c r="G23" s="25" t="str">
        <v/>
      </c>
      <c r="H23" s="25">
        <v>315</v>
      </c>
      <c r="I23" s="25" t="str">
        <v>31/05/2026, 14:52</v>
      </c>
      <c r="J23" s="25">
        <v>1</v>
      </c>
      <c r="K23" s="25">
        <v>241</v>
      </c>
      <c r="L23" s="25">
        <v>241</v>
      </c>
      <c r="M23" s="25">
        <v>242</v>
      </c>
      <c r="N23" s="25">
        <v>416</v>
      </c>
      <c r="O23" s="25">
        <v>418</v>
      </c>
      <c r="P23" s="25">
        <v>420</v>
      </c>
      <c r="Q23" s="26" t="str">
        <v>185 mm²</v>
      </c>
      <c r="R23" s="27">
        <v>52</v>
      </c>
      <c r="S23" s="27">
        <v>40</v>
      </c>
      <c r="T23" s="27">
        <v>97</v>
      </c>
      <c r="U23" s="28">
        <v>47</v>
      </c>
      <c r="V23" s="29" t="str">
        <v>185 mm²</v>
      </c>
      <c r="W23" s="30">
        <v>70</v>
      </c>
      <c r="X23" s="30">
        <v>49</v>
      </c>
      <c r="Y23" s="30">
        <v>70</v>
      </c>
      <c r="Z23" s="31">
        <v>16</v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Ibri</v>
      </c>
      <c r="B24" s="25" t="str">
        <v>HELAT AL NAHADAH</v>
      </c>
      <c r="C24" s="25" t="str">
        <v>K_LN13</v>
      </c>
      <c r="D24" s="25" t="str">
        <v>23.190727, 56.5097</v>
      </c>
      <c r="E24" s="25" t="str">
        <v>2194</v>
      </c>
      <c r="F24" s="25" t="str">
        <v>Ground (GMT)</v>
      </c>
      <c r="G24" s="25" t="str">
        <v/>
      </c>
      <c r="H24" s="25">
        <v>1000</v>
      </c>
      <c r="I24" s="25" t="str">
        <v>31/05/2026, 14:44</v>
      </c>
      <c r="J24" s="25">
        <v>1</v>
      </c>
      <c r="K24" s="25">
        <v>241</v>
      </c>
      <c r="L24" s="25">
        <v>240</v>
      </c>
      <c r="M24" s="25">
        <v>244</v>
      </c>
      <c r="N24" s="25">
        <v>416</v>
      </c>
      <c r="O24" s="25">
        <v>422</v>
      </c>
      <c r="P24" s="25">
        <v>421</v>
      </c>
      <c r="Q24" s="26" t="str">
        <v/>
      </c>
      <c r="R24" s="27" t="str">
        <v/>
      </c>
      <c r="S24" s="27" t="str">
        <v/>
      </c>
      <c r="T24" s="27" t="str">
        <v/>
      </c>
      <c r="U24" s="28" t="str">
        <v/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>185 mm²</v>
      </c>
      <c r="AL24" s="27">
        <v>88</v>
      </c>
      <c r="AM24" s="27">
        <v>45</v>
      </c>
      <c r="AN24" s="27">
        <v>34</v>
      </c>
      <c r="AO24" s="28">
        <v>37</v>
      </c>
      <c r="AP24" s="29" t="str">
        <v>185 mm²</v>
      </c>
      <c r="AQ24" s="30">
        <v>70</v>
      </c>
      <c r="AR24" s="30">
        <v>148</v>
      </c>
      <c r="AS24" s="30">
        <v>108</v>
      </c>
      <c r="AT24" s="31">
        <v>70</v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Ibri</v>
      </c>
      <c r="B25" s="25" t="str">
        <v>HELAT AL NAHADAH</v>
      </c>
      <c r="C25" s="25" t="str">
        <v>K_LN13</v>
      </c>
      <c r="D25" s="25" t="str">
        <v>23.185605, 56.503077</v>
      </c>
      <c r="E25" s="25" t="str">
        <v>4319</v>
      </c>
      <c r="F25" s="25" t="str">
        <v>Pole (PMT)</v>
      </c>
      <c r="G25" s="25" t="str">
        <v/>
      </c>
      <c r="H25" s="25">
        <v>100</v>
      </c>
      <c r="I25" s="25" t="str">
        <v>31/05/2026, 14:37</v>
      </c>
      <c r="J25" s="25">
        <v>1</v>
      </c>
      <c r="K25" s="25">
        <v>242</v>
      </c>
      <c r="L25" s="25">
        <v>240</v>
      </c>
      <c r="M25" s="25">
        <v>244</v>
      </c>
      <c r="N25" s="25">
        <v>419</v>
      </c>
      <c r="O25" s="25">
        <v>421</v>
      </c>
      <c r="P25" s="25">
        <v>420</v>
      </c>
      <c r="Q25" s="26" t="str">
        <v>185 mm²</v>
      </c>
      <c r="R25" s="27">
        <v>0</v>
      </c>
      <c r="S25" s="27">
        <v>0</v>
      </c>
      <c r="T25" s="27">
        <v>0</v>
      </c>
      <c r="U25" s="28">
        <v>0</v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Ibri</v>
      </c>
      <c r="B26" s="25" t="str">
        <v>HELAT AL NAHADAH</v>
      </c>
      <c r="C26" s="25" t="str">
        <v>K_LN13</v>
      </c>
      <c r="D26" s="25" t="str">
        <v>23.193496, 56.507437</v>
      </c>
      <c r="E26" s="25" t="str">
        <v>2195</v>
      </c>
      <c r="F26" s="25" t="str">
        <v>Pole (PMT)</v>
      </c>
      <c r="G26" s="25" t="str">
        <v/>
      </c>
      <c r="H26" s="25">
        <v>315</v>
      </c>
      <c r="I26" s="25" t="str">
        <v>31/05/2026, 14:33</v>
      </c>
      <c r="J26" s="25">
        <v>1</v>
      </c>
      <c r="K26" s="25">
        <v>242</v>
      </c>
      <c r="L26" s="25">
        <v>241</v>
      </c>
      <c r="M26" s="25">
        <v>243</v>
      </c>
      <c r="N26" s="25">
        <v>418</v>
      </c>
      <c r="O26" s="25">
        <v>421</v>
      </c>
      <c r="P26" s="25">
        <v>420</v>
      </c>
      <c r="Q26" s="26" t="str">
        <v>185 mm²</v>
      </c>
      <c r="R26" s="27">
        <v>0</v>
      </c>
      <c r="S26" s="27">
        <v>0</v>
      </c>
      <c r="T26" s="27">
        <v>0</v>
      </c>
      <c r="U26" s="28">
        <v>0</v>
      </c>
      <c r="V26" s="29" t="str">
        <v>185 mm²</v>
      </c>
      <c r="W26" s="30">
        <v>0</v>
      </c>
      <c r="X26" s="30">
        <v>0</v>
      </c>
      <c r="Y26" s="30">
        <v>12</v>
      </c>
      <c r="Z26" s="31">
        <v>11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Ibri</v>
      </c>
      <c r="B27" s="25" t="str">
        <v>HELAT AL NAHADAH</v>
      </c>
      <c r="C27" s="25" t="str">
        <v>K_LN13</v>
      </c>
      <c r="D27" s="25" t="str">
        <v>23.197447, 56.50931</v>
      </c>
      <c r="E27" s="25" t="str">
        <v>326</v>
      </c>
      <c r="F27" s="25" t="str">
        <v>Pole (PMT)</v>
      </c>
      <c r="G27" s="25" t="str">
        <v/>
      </c>
      <c r="H27" s="25">
        <v>315</v>
      </c>
      <c r="I27" s="25" t="str">
        <v>31/05/2026, 14:28</v>
      </c>
      <c r="J27" s="25">
        <v>1</v>
      </c>
      <c r="K27" s="25">
        <v>239</v>
      </c>
      <c r="L27" s="25">
        <v>236</v>
      </c>
      <c r="M27" s="25">
        <v>240</v>
      </c>
      <c r="N27" s="25">
        <v>410</v>
      </c>
      <c r="O27" s="25">
        <v>416</v>
      </c>
      <c r="P27" s="25">
        <v>412</v>
      </c>
      <c r="Q27" s="26" t="str">
        <v>120 mm²</v>
      </c>
      <c r="R27" s="27">
        <v>91</v>
      </c>
      <c r="S27" s="27">
        <v>81</v>
      </c>
      <c r="T27" s="27">
        <v>97</v>
      </c>
      <c r="U27" s="28">
        <v>18</v>
      </c>
      <c r="V27" s="29" t="str">
        <v>120 mm²</v>
      </c>
      <c r="W27" s="30">
        <v>11</v>
      </c>
      <c r="X27" s="30">
        <v>62</v>
      </c>
      <c r="Y27" s="30">
        <v>32</v>
      </c>
      <c r="Z27" s="31">
        <v>39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Ibri</v>
      </c>
      <c r="B28" s="25" t="str">
        <v>HELAT AL NAHADAH</v>
      </c>
      <c r="C28" s="25" t="str">
        <v>K_LN13</v>
      </c>
      <c r="D28" s="25" t="str">
        <v>23.199939, 56.506808</v>
      </c>
      <c r="E28" s="25" t="str">
        <v>327</v>
      </c>
      <c r="F28" s="25" t="str">
        <v>Pole (PMT)</v>
      </c>
      <c r="G28" s="25" t="str">
        <v/>
      </c>
      <c r="H28" s="25">
        <v>315</v>
      </c>
      <c r="I28" s="25" t="str">
        <v>31/05/2026, 14:24</v>
      </c>
      <c r="J28" s="25">
        <v>1</v>
      </c>
      <c r="K28" s="25">
        <v>242</v>
      </c>
      <c r="L28" s="25">
        <v>241</v>
      </c>
      <c r="M28" s="25">
        <v>245</v>
      </c>
      <c r="N28" s="25">
        <v>418</v>
      </c>
      <c r="O28" s="25">
        <v>424</v>
      </c>
      <c r="P28" s="25">
        <v>420</v>
      </c>
      <c r="Q28" s="26" t="str">
        <v>120 mm²</v>
      </c>
      <c r="R28" s="27">
        <v>3</v>
      </c>
      <c r="S28" s="27">
        <v>20</v>
      </c>
      <c r="T28" s="27">
        <v>2</v>
      </c>
      <c r="U28" s="28">
        <v>17</v>
      </c>
      <c r="V28" s="29" t="str">
        <v>120 mm²</v>
      </c>
      <c r="W28" s="30">
        <v>16</v>
      </c>
      <c r="X28" s="30">
        <v>15</v>
      </c>
      <c r="Y28" s="30">
        <v>11</v>
      </c>
      <c r="Z28" s="31">
        <v>15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Ibri</v>
      </c>
      <c r="B29" s="25" t="str">
        <v>HELAT AL NAHADAH</v>
      </c>
      <c r="C29" s="25" t="str">
        <v>K_LN3</v>
      </c>
      <c r="D29" s="25" t="str">
        <v/>
      </c>
      <c r="E29" s="25" t="str">
        <v>4398</v>
      </c>
      <c r="F29" s="25" t="str">
        <v>Ground (GMT)</v>
      </c>
      <c r="G29" s="25" t="str">
        <v/>
      </c>
      <c r="H29" s="25">
        <v>1000</v>
      </c>
      <c r="I29" s="25" t="str">
        <v>31/05/2026, 14:23</v>
      </c>
      <c r="J29" s="25">
        <v>1</v>
      </c>
      <c r="K29" s="25">
        <v>242</v>
      </c>
      <c r="L29" s="25">
        <v>243</v>
      </c>
      <c r="M29" s="25">
        <v>245</v>
      </c>
      <c r="N29" s="25">
        <v>422</v>
      </c>
      <c r="O29" s="25">
        <v>427</v>
      </c>
      <c r="P29" s="25">
        <v>430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>240 mm²</v>
      </c>
      <c r="AL29" s="27">
        <v>0</v>
      </c>
      <c r="AM29" s="27">
        <v>0</v>
      </c>
      <c r="AN29" s="27">
        <v>0</v>
      </c>
      <c r="AO29" s="28">
        <v>0</v>
      </c>
      <c r="AP29" s="29" t="str">
        <v>240 mm²</v>
      </c>
      <c r="AQ29" s="30">
        <v>35</v>
      </c>
      <c r="AR29" s="30">
        <v>56</v>
      </c>
      <c r="AS29" s="30">
        <v>124</v>
      </c>
      <c r="AT29" s="31">
        <v>77</v>
      </c>
      <c r="AU29" s="26" t="str">
        <v>240 mm²</v>
      </c>
      <c r="AV29" s="27">
        <v>48</v>
      </c>
      <c r="AW29" s="27">
        <v>78</v>
      </c>
      <c r="AX29" s="27">
        <v>74</v>
      </c>
      <c r="AY29" s="28">
        <v>26</v>
      </c>
      <c r="AZ29" s="29" t="str">
        <v>240 mm²</v>
      </c>
      <c r="BA29" s="30">
        <v>43</v>
      </c>
      <c r="BB29" s="30">
        <v>122</v>
      </c>
      <c r="BC29" s="30">
        <v>56</v>
      </c>
      <c r="BD29" s="31">
        <v>71</v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Ibri</v>
      </c>
      <c r="B30" s="25" t="str">
        <v>HELAT AL NAHADAH</v>
      </c>
      <c r="C30" s="25" t="str">
        <v>K_LN13</v>
      </c>
      <c r="D30" s="25" t="str">
        <v>23.202085, 56.510048</v>
      </c>
      <c r="E30" s="25" t="str">
        <v>2193</v>
      </c>
      <c r="F30" s="25" t="str">
        <v>Ground (GMT)</v>
      </c>
      <c r="G30" s="25" t="str">
        <v/>
      </c>
      <c r="H30" s="25">
        <v>1000</v>
      </c>
      <c r="I30" s="25" t="str">
        <v>31/05/2026, 14:19</v>
      </c>
      <c r="J30" s="25">
        <v>1</v>
      </c>
      <c r="K30" s="25">
        <v>240</v>
      </c>
      <c r="L30" s="25">
        <v>239</v>
      </c>
      <c r="M30" s="25">
        <v>242</v>
      </c>
      <c r="N30" s="25">
        <v>414</v>
      </c>
      <c r="O30" s="25">
        <v>419</v>
      </c>
      <c r="P30" s="25">
        <v>416</v>
      </c>
      <c r="Q30" s="26" t="str">
        <v>185 mm²</v>
      </c>
      <c r="R30" s="27">
        <v>12</v>
      </c>
      <c r="S30" s="27">
        <v>28</v>
      </c>
      <c r="T30" s="27">
        <v>16</v>
      </c>
      <c r="U30" s="28">
        <v>10</v>
      </c>
      <c r="V30" s="29" t="str">
        <v>185 mm²</v>
      </c>
      <c r="W30" s="30">
        <v>92</v>
      </c>
      <c r="X30" s="30">
        <v>101</v>
      </c>
      <c r="Y30" s="30">
        <v>55</v>
      </c>
      <c r="Z30" s="31">
        <v>20</v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Ibri</v>
      </c>
      <c r="B31" s="25" t="str">
        <v>HELAT AL NAHADAH</v>
      </c>
      <c r="C31" s="25" t="str">
        <v>K_LN3</v>
      </c>
      <c r="D31" s="25" t="str">
        <v/>
      </c>
      <c r="E31" s="25" t="str">
        <v>4626</v>
      </c>
      <c r="F31" s="25" t="str">
        <v>Ground (GMT)</v>
      </c>
      <c r="G31" s="25" t="str">
        <v/>
      </c>
      <c r="H31" s="25">
        <v>500</v>
      </c>
      <c r="I31" s="25" t="str">
        <v>31/05/2026, 14:16</v>
      </c>
      <c r="J31" s="25">
        <v>1</v>
      </c>
      <c r="K31" s="25">
        <v>243</v>
      </c>
      <c r="L31" s="25">
        <v>243</v>
      </c>
      <c r="M31" s="25">
        <v>246</v>
      </c>
      <c r="N31" s="25">
        <v>420</v>
      </c>
      <c r="O31" s="25">
        <v>426</v>
      </c>
      <c r="P31" s="25">
        <v>425</v>
      </c>
      <c r="Q31" s="26" t="str">
        <v>70 mm²</v>
      </c>
      <c r="R31" s="27">
        <v>0</v>
      </c>
      <c r="S31" s="27">
        <v>12</v>
      </c>
      <c r="T31" s="27">
        <v>0</v>
      </c>
      <c r="U31" s="28">
        <v>12</v>
      </c>
      <c r="V31" s="29" t="str">
        <v>70 mm²</v>
      </c>
      <c r="W31" s="30">
        <v>25</v>
      </c>
      <c r="X31" s="30">
        <v>2</v>
      </c>
      <c r="Y31" s="30">
        <v>0</v>
      </c>
      <c r="Z31" s="31">
        <v>26</v>
      </c>
      <c r="AA31" s="26" t="str">
        <v>70 mm²</v>
      </c>
      <c r="AB31" s="27">
        <v>8</v>
      </c>
      <c r="AC31" s="27">
        <v>0</v>
      </c>
      <c r="AD31" s="27">
        <v>0</v>
      </c>
      <c r="AE31" s="28">
        <v>8</v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Ibri</v>
      </c>
      <c r="B32" s="25" t="str">
        <v>HELAT AL NAHADAH</v>
      </c>
      <c r="C32" s="25" t="str">
        <v>K_LN13</v>
      </c>
      <c r="D32" s="25" t="str">
        <v>23.205274, 56.510729</v>
      </c>
      <c r="E32" s="25" t="str">
        <v>302</v>
      </c>
      <c r="F32" s="25" t="str">
        <v>Pole (PMT)</v>
      </c>
      <c r="G32" s="25" t="str">
        <v/>
      </c>
      <c r="H32" s="25">
        <v>315</v>
      </c>
      <c r="I32" s="25" t="str">
        <v>31/05/2026, 14:11</v>
      </c>
      <c r="J32" s="25">
        <v>1</v>
      </c>
      <c r="K32" s="25">
        <v>237</v>
      </c>
      <c r="L32" s="25">
        <v>239</v>
      </c>
      <c r="M32" s="25">
        <v>240</v>
      </c>
      <c r="N32" s="25">
        <v>409</v>
      </c>
      <c r="O32" s="25">
        <v>414</v>
      </c>
      <c r="P32" s="25">
        <v>415</v>
      </c>
      <c r="Q32" s="26" t="str">
        <v>120 mm²</v>
      </c>
      <c r="R32" s="27">
        <v>218</v>
      </c>
      <c r="S32" s="27">
        <v>103</v>
      </c>
      <c r="T32" s="27">
        <v>132</v>
      </c>
      <c r="U32" s="28">
        <v>88</v>
      </c>
      <c r="V32" s="29" t="str">
        <v>120 mm²</v>
      </c>
      <c r="W32" s="30">
        <v>97</v>
      </c>
      <c r="X32" s="30">
        <v>98</v>
      </c>
      <c r="Y32" s="30">
        <v>147</v>
      </c>
      <c r="Z32" s="31">
        <v>30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Ibri</v>
      </c>
      <c r="B33" s="25" t="str">
        <v>HELAT AL NAHADAH</v>
      </c>
      <c r="C33" s="25" t="str">
        <v>K_LN3</v>
      </c>
      <c r="D33" s="25" t="str">
        <v/>
      </c>
      <c r="E33" s="25" t="str">
        <v>1737</v>
      </c>
      <c r="F33" s="25" t="str">
        <v>Ground (GMT)</v>
      </c>
      <c r="G33" s="25" t="str">
        <v/>
      </c>
      <c r="H33" s="25">
        <v>1000</v>
      </c>
      <c r="I33" s="25" t="str">
        <v>31/05/2026, 14:07</v>
      </c>
      <c r="J33" s="25">
        <v>1</v>
      </c>
      <c r="K33" s="25">
        <v>243</v>
      </c>
      <c r="L33" s="25">
        <v>242</v>
      </c>
      <c r="M33" s="25">
        <v>245</v>
      </c>
      <c r="N33" s="25">
        <v>419</v>
      </c>
      <c r="O33" s="25">
        <v>426</v>
      </c>
      <c r="P33" s="25">
        <v>423</v>
      </c>
      <c r="Q33" s="26" t="str">
        <v/>
      </c>
      <c r="R33" s="27" t="str">
        <v/>
      </c>
      <c r="S33" s="27" t="str">
        <v/>
      </c>
      <c r="T33" s="27" t="str">
        <v/>
      </c>
      <c r="U33" s="28" t="str">
        <v/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>185 mm²</v>
      </c>
      <c r="AB33" s="27">
        <v>135</v>
      </c>
      <c r="AC33" s="27">
        <v>123</v>
      </c>
      <c r="AD33" s="27">
        <v>90</v>
      </c>
      <c r="AE33" s="28">
        <v>51</v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>185 mm²</v>
      </c>
      <c r="AL33" s="27">
        <v>62</v>
      </c>
      <c r="AM33" s="27">
        <v>88</v>
      </c>
      <c r="AN33" s="27">
        <v>83</v>
      </c>
      <c r="AO33" s="28">
        <v>19</v>
      </c>
      <c r="AP33" s="29" t="str">
        <v>185 mm²</v>
      </c>
      <c r="AQ33" s="30">
        <v>120</v>
      </c>
      <c r="AR33" s="30">
        <v>134</v>
      </c>
      <c r="AS33" s="30">
        <v>146</v>
      </c>
      <c r="AT33" s="31">
        <v>26</v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Ibri</v>
      </c>
      <c r="B34" s="25" t="str">
        <v>HELAT AL NAHADAH</v>
      </c>
      <c r="C34" s="25" t="str">
        <v>K_LN13</v>
      </c>
      <c r="D34" s="25" t="str">
        <v>23.207187, 56.506485</v>
      </c>
      <c r="E34" s="25" t="str">
        <v>303</v>
      </c>
      <c r="F34" s="25" t="str">
        <v>Pole (PMT)</v>
      </c>
      <c r="G34" s="25" t="str">
        <v/>
      </c>
      <c r="H34" s="25">
        <v>100</v>
      </c>
      <c r="I34" s="25" t="str">
        <v>31/05/2026, 14:01</v>
      </c>
      <c r="J34" s="25">
        <v>1</v>
      </c>
      <c r="K34" s="25">
        <v>237</v>
      </c>
      <c r="L34" s="25">
        <v>237</v>
      </c>
      <c r="M34" s="25">
        <v>240</v>
      </c>
      <c r="N34" s="25">
        <v>410</v>
      </c>
      <c r="O34" s="25">
        <v>413</v>
      </c>
      <c r="P34" s="25">
        <v>413</v>
      </c>
      <c r="Q34" s="26" t="str">
        <v/>
      </c>
      <c r="R34" s="27">
        <v>57</v>
      </c>
      <c r="S34" s="27">
        <v>58</v>
      </c>
      <c r="T34" s="27">
        <v>61</v>
      </c>
      <c r="U34" s="28">
        <v>5</v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Ibri</v>
      </c>
      <c r="B35" s="25" t="str">
        <v>HELAT AL NAHADAH</v>
      </c>
      <c r="C35" s="25" t="str">
        <v>K_LN3</v>
      </c>
      <c r="D35" s="25" t="str">
        <v/>
      </c>
      <c r="E35" s="25" t="str">
        <v>163</v>
      </c>
      <c r="F35" s="25" t="str">
        <v>Ground (GMT)</v>
      </c>
      <c r="G35" s="25" t="str">
        <v/>
      </c>
      <c r="H35" s="25">
        <v>1000</v>
      </c>
      <c r="I35" s="25" t="str">
        <v>31/05/2026, 14:00</v>
      </c>
      <c r="J35" s="25">
        <v>1</v>
      </c>
      <c r="K35" s="25">
        <v>244</v>
      </c>
      <c r="L35" s="25">
        <v>243</v>
      </c>
      <c r="M35" s="25">
        <v>247</v>
      </c>
      <c r="N35" s="25">
        <v>420</v>
      </c>
      <c r="O35" s="25">
        <v>427</v>
      </c>
      <c r="P35" s="25">
        <v>426</v>
      </c>
      <c r="Q35" s="26" t="str">
        <v>185 mm²</v>
      </c>
      <c r="R35" s="27">
        <v>68</v>
      </c>
      <c r="S35" s="27">
        <v>33</v>
      </c>
      <c r="T35" s="27">
        <v>28</v>
      </c>
      <c r="U35" s="28">
        <v>32</v>
      </c>
      <c r="V35" s="29" t="str">
        <v>185 mm²</v>
      </c>
      <c r="W35" s="30">
        <v>76</v>
      </c>
      <c r="X35" s="30">
        <v>88</v>
      </c>
      <c r="Y35" s="30">
        <v>45</v>
      </c>
      <c r="Z35" s="31">
        <v>28</v>
      </c>
      <c r="AA35" s="26" t="str">
        <v>185 mm²</v>
      </c>
      <c r="AB35" s="27">
        <v>32</v>
      </c>
      <c r="AC35" s="27">
        <v>103</v>
      </c>
      <c r="AD35" s="27">
        <v>66</v>
      </c>
      <c r="AE35" s="28">
        <v>57</v>
      </c>
      <c r="AF35" s="29" t="str">
        <v>185 mm²</v>
      </c>
      <c r="AG35" s="30">
        <v>52</v>
      </c>
      <c r="AH35" s="30">
        <v>11</v>
      </c>
      <c r="AI35" s="30">
        <v>3</v>
      </c>
      <c r="AJ35" s="31">
        <v>38</v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Ibri</v>
      </c>
      <c r="B36" s="25" t="str">
        <v>HELAT AL NAHADAH</v>
      </c>
      <c r="C36" s="25" t="str">
        <v>K_LN13</v>
      </c>
      <c r="D36" s="25" t="str">
        <v>23.214745, 56.506732</v>
      </c>
      <c r="E36" s="25" t="str">
        <v>301</v>
      </c>
      <c r="F36" s="25" t="str">
        <v>Ground (GMT)</v>
      </c>
      <c r="G36" s="25" t="str">
        <v/>
      </c>
      <c r="H36" s="25">
        <v>500</v>
      </c>
      <c r="I36" s="25" t="str">
        <v>31/05/2026, 13:54</v>
      </c>
      <c r="J36" s="25">
        <v>1</v>
      </c>
      <c r="K36" s="25">
        <v>240</v>
      </c>
      <c r="L36" s="25">
        <v>241</v>
      </c>
      <c r="M36" s="25">
        <v>244</v>
      </c>
      <c r="N36" s="25">
        <v>413</v>
      </c>
      <c r="O36" s="25">
        <v>422</v>
      </c>
      <c r="P36" s="25">
        <v>420</v>
      </c>
      <c r="Q36" s="26" t="str">
        <v/>
      </c>
      <c r="R36" s="27" t="str">
        <v/>
      </c>
      <c r="S36" s="27" t="str">
        <v/>
      </c>
      <c r="T36" s="27" t="str">
        <v/>
      </c>
      <c r="U36" s="28" t="str">
        <v/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>240 mm²</v>
      </c>
      <c r="AB36" s="27">
        <v>95</v>
      </c>
      <c r="AC36" s="27">
        <v>60</v>
      </c>
      <c r="AD36" s="27">
        <v>106</v>
      </c>
      <c r="AE36" s="28">
        <v>50</v>
      </c>
      <c r="AF36" s="29" t="str">
        <v>185 mm²</v>
      </c>
      <c r="AG36" s="30">
        <v>70</v>
      </c>
      <c r="AH36" s="30">
        <v>25</v>
      </c>
      <c r="AI36" s="30">
        <v>13</v>
      </c>
      <c r="AJ36" s="31">
        <v>52</v>
      </c>
      <c r="AK36" s="26" t="str">
        <v>185 mm²</v>
      </c>
      <c r="AL36" s="27">
        <v>157</v>
      </c>
      <c r="AM36" s="27">
        <v>70</v>
      </c>
      <c r="AN36" s="27">
        <v>65</v>
      </c>
      <c r="AO36" s="28">
        <v>78</v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Ibri</v>
      </c>
      <c r="B37" s="25" t="str">
        <v>HELAT AL NAHADAH</v>
      </c>
      <c r="C37" s="25" t="str">
        <v>K_LN3</v>
      </c>
      <c r="D37" s="25" t="str">
        <v/>
      </c>
      <c r="E37" s="25" t="str">
        <v>297</v>
      </c>
      <c r="F37" s="25" t="str">
        <v>Ground (GMT)</v>
      </c>
      <c r="G37" s="25" t="str">
        <v/>
      </c>
      <c r="H37" s="25">
        <v>1000</v>
      </c>
      <c r="I37" s="25" t="str">
        <v>31/05/2026, 13:52</v>
      </c>
      <c r="J37" s="25">
        <v>1</v>
      </c>
      <c r="K37" s="25">
        <v>243</v>
      </c>
      <c r="L37" s="25">
        <v>243</v>
      </c>
      <c r="M37" s="25">
        <v>246</v>
      </c>
      <c r="N37" s="25">
        <v>422</v>
      </c>
      <c r="O37" s="25">
        <v>425</v>
      </c>
      <c r="P37" s="25">
        <v>426</v>
      </c>
      <c r="Q37" s="26" t="str">
        <v/>
      </c>
      <c r="R37" s="27" t="str">
        <v/>
      </c>
      <c r="S37" s="27" t="str">
        <v/>
      </c>
      <c r="T37" s="27" t="str">
        <v/>
      </c>
      <c r="U37" s="28" t="str">
        <v/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>185 mm²</v>
      </c>
      <c r="AB37" s="27">
        <v>144</v>
      </c>
      <c r="AC37" s="27">
        <v>98</v>
      </c>
      <c r="AD37" s="27">
        <v>99</v>
      </c>
      <c r="AE37" s="28">
        <v>46</v>
      </c>
      <c r="AF37" s="29" t="str">
        <v>185 mm²</v>
      </c>
      <c r="AG37" s="30">
        <v>111</v>
      </c>
      <c r="AH37" s="30">
        <v>164</v>
      </c>
      <c r="AI37" s="30">
        <v>126</v>
      </c>
      <c r="AJ37" s="31">
        <v>32</v>
      </c>
      <c r="AK37" s="26" t="str">
        <v>185 mm²</v>
      </c>
      <c r="AL37" s="27">
        <v>60</v>
      </c>
      <c r="AM37" s="27">
        <v>84</v>
      </c>
      <c r="AN37" s="27">
        <v>90</v>
      </c>
      <c r="AO37" s="28">
        <v>37</v>
      </c>
      <c r="AP37" s="29" t="str">
        <v>185 mm²</v>
      </c>
      <c r="AQ37" s="30">
        <v>54</v>
      </c>
      <c r="AR37" s="30">
        <v>69</v>
      </c>
      <c r="AS37" s="30">
        <v>53</v>
      </c>
      <c r="AT37" s="31">
        <v>39</v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Ibri</v>
      </c>
      <c r="B38" s="25" t="str">
        <v>HELAT AL NAHADAH</v>
      </c>
      <c r="C38" s="25" t="str">
        <v>K_LN13</v>
      </c>
      <c r="D38" s="25" t="str">
        <v>23.214171, 56.506727</v>
      </c>
      <c r="E38" s="25" t="str">
        <v>4405</v>
      </c>
      <c r="F38" s="25" t="str">
        <v>Ground (GMT)</v>
      </c>
      <c r="G38" s="25" t="str">
        <v/>
      </c>
      <c r="H38" s="25">
        <v>1000</v>
      </c>
      <c r="I38" s="25" t="str">
        <v>31/05/2026, 13:46</v>
      </c>
      <c r="J38" s="25">
        <v>1</v>
      </c>
      <c r="K38" s="25">
        <v>243</v>
      </c>
      <c r="L38" s="25">
        <v>242</v>
      </c>
      <c r="M38" s="25">
        <v>246</v>
      </c>
      <c r="N38" s="25">
        <v>419</v>
      </c>
      <c r="O38" s="25">
        <v>426</v>
      </c>
      <c r="P38" s="25">
        <v>424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>185 mm²</v>
      </c>
      <c r="AV38" s="27">
        <v>0</v>
      </c>
      <c r="AW38" s="27">
        <v>18</v>
      </c>
      <c r="AX38" s="27">
        <v>17</v>
      </c>
      <c r="AY38" s="28">
        <v>15</v>
      </c>
      <c r="AZ38" s="29" t="str">
        <v>185 mm²</v>
      </c>
      <c r="BA38" s="30">
        <v>120</v>
      </c>
      <c r="BB38" s="30">
        <v>42</v>
      </c>
      <c r="BC38" s="30">
        <v>56</v>
      </c>
      <c r="BD38" s="31">
        <v>38</v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Ibri</v>
      </c>
      <c r="B39" s="25" t="str">
        <v>HELAT AL NAHADAH</v>
      </c>
      <c r="C39" s="25" t="str">
        <v>K_LN3</v>
      </c>
      <c r="D39" s="25" t="str">
        <v/>
      </c>
      <c r="E39" s="25" t="str">
        <v>142</v>
      </c>
      <c r="F39" s="25" t="str">
        <v>Ground (GMT)</v>
      </c>
      <c r="G39" s="25" t="str">
        <v/>
      </c>
      <c r="H39" s="25">
        <v>1000</v>
      </c>
      <c r="I39" s="25" t="str">
        <v>31/05/2026, 13:44</v>
      </c>
      <c r="J39" s="25">
        <v>1</v>
      </c>
      <c r="K39" s="25">
        <v>240</v>
      </c>
      <c r="L39" s="25">
        <v>242</v>
      </c>
      <c r="M39" s="25">
        <v>246</v>
      </c>
      <c r="N39" s="25">
        <v>420</v>
      </c>
      <c r="O39" s="25">
        <v>425</v>
      </c>
      <c r="P39" s="25">
        <v>424</v>
      </c>
      <c r="Q39" s="26" t="str">
        <v/>
      </c>
      <c r="R39" s="27" t="str">
        <v/>
      </c>
      <c r="S39" s="27" t="str">
        <v/>
      </c>
      <c r="T39" s="27" t="str">
        <v/>
      </c>
      <c r="U39" s="28" t="str">
        <v/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>185 mm²</v>
      </c>
      <c r="AB39" s="27">
        <v>51</v>
      </c>
      <c r="AC39" s="27">
        <v>40</v>
      </c>
      <c r="AD39" s="27">
        <v>81</v>
      </c>
      <c r="AE39" s="28">
        <v>33</v>
      </c>
      <c r="AF39" s="29" t="str">
        <v>120 mm²</v>
      </c>
      <c r="AG39" s="30">
        <v>7</v>
      </c>
      <c r="AH39" s="30">
        <v>17</v>
      </c>
      <c r="AI39" s="30">
        <v>6</v>
      </c>
      <c r="AJ39" s="31">
        <v>10</v>
      </c>
      <c r="AK39" s="26" t="str">
        <v>185 mm²</v>
      </c>
      <c r="AL39" s="27">
        <v>68</v>
      </c>
      <c r="AM39" s="27">
        <v>119</v>
      </c>
      <c r="AN39" s="27">
        <v>67</v>
      </c>
      <c r="AO39" s="28">
        <v>52</v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Ibri</v>
      </c>
      <c r="B40" s="25" t="str">
        <v>HELAT AL NAHADAH</v>
      </c>
      <c r="C40" s="25" t="str">
        <v>K_LN13</v>
      </c>
      <c r="D40" s="25" t="str">
        <v>23.216146, 56.503513</v>
      </c>
      <c r="E40" s="25" t="str">
        <v>4647</v>
      </c>
      <c r="F40" s="25" t="str">
        <v>Ground (GMT)</v>
      </c>
      <c r="G40" s="25" t="str">
        <v/>
      </c>
      <c r="H40" s="25">
        <v>1000</v>
      </c>
      <c r="I40" s="25" t="str">
        <v>31/05/2026, 13:38</v>
      </c>
      <c r="J40" s="25">
        <v>1</v>
      </c>
      <c r="K40" s="25">
        <v>237</v>
      </c>
      <c r="L40" s="25">
        <v>236</v>
      </c>
      <c r="M40" s="25">
        <v>239</v>
      </c>
      <c r="N40" s="25">
        <v>408</v>
      </c>
      <c r="O40" s="25">
        <v>413</v>
      </c>
      <c r="P40" s="25">
        <v>411</v>
      </c>
      <c r="Q40" s="26" t="str">
        <v/>
      </c>
      <c r="R40" s="27" t="str">
        <v/>
      </c>
      <c r="S40" s="27" t="str">
        <v/>
      </c>
      <c r="T40" s="27" t="str">
        <v/>
      </c>
      <c r="U40" s="28" t="str">
        <v/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>
        <v>28</v>
      </c>
      <c r="BB40" s="30">
        <v>25</v>
      </c>
      <c r="BC40" s="30">
        <v>20</v>
      </c>
      <c r="BD40" s="31">
        <v>8</v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Ibri</v>
      </c>
      <c r="B41" s="25" t="str">
        <v>HELAT AL NAHADAH</v>
      </c>
      <c r="C41" s="25" t="str">
        <v>K_LN3</v>
      </c>
      <c r="D41" s="25" t="str">
        <v/>
      </c>
      <c r="E41" s="25" t="str">
        <v>144</v>
      </c>
      <c r="F41" s="25" t="str">
        <v>Ground (GMT)</v>
      </c>
      <c r="G41" s="25" t="str">
        <v/>
      </c>
      <c r="H41" s="25">
        <v>1000</v>
      </c>
      <c r="I41" s="25" t="str">
        <v>31/05/2026, 13:32</v>
      </c>
      <c r="J41" s="25">
        <v>1</v>
      </c>
      <c r="K41" s="25">
        <v>246</v>
      </c>
      <c r="L41" s="25">
        <v>243</v>
      </c>
      <c r="M41" s="25">
        <v>244</v>
      </c>
      <c r="N41" s="25">
        <v>426</v>
      </c>
      <c r="O41" s="25">
        <v>428</v>
      </c>
      <c r="P41" s="25">
        <v>421</v>
      </c>
      <c r="Q41" s="26" t="str">
        <v>185 mm²</v>
      </c>
      <c r="R41" s="27">
        <v>112</v>
      </c>
      <c r="S41" s="27">
        <v>139</v>
      </c>
      <c r="T41" s="27">
        <v>120</v>
      </c>
      <c r="U41" s="28">
        <v>27</v>
      </c>
      <c r="V41" s="29" t="str">
        <v>185 mm²</v>
      </c>
      <c r="W41" s="30">
        <v>109</v>
      </c>
      <c r="X41" s="30">
        <v>46</v>
      </c>
      <c r="Y41" s="30">
        <v>138</v>
      </c>
      <c r="Z41" s="31">
        <v>80</v>
      </c>
      <c r="AA41" s="26" t="str">
        <v>185 mm²</v>
      </c>
      <c r="AB41" s="27">
        <v>0</v>
      </c>
      <c r="AC41" s="27">
        <v>0</v>
      </c>
      <c r="AD41" s="27">
        <v>0</v>
      </c>
      <c r="AE41" s="28">
        <v>0</v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>185 mm²</v>
      </c>
      <c r="AL41" s="27">
        <v>55</v>
      </c>
      <c r="AM41" s="27">
        <v>23</v>
      </c>
      <c r="AN41" s="27">
        <v>70</v>
      </c>
      <c r="AO41" s="28">
        <v>54</v>
      </c>
      <c r="AP41" s="29" t="str">
        <v>240 mm²</v>
      </c>
      <c r="AQ41" s="30">
        <v>0</v>
      </c>
      <c r="AR41" s="30">
        <v>0</v>
      </c>
      <c r="AS41" s="30">
        <v>0</v>
      </c>
      <c r="AT41" s="31">
        <v>0</v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Ibri</v>
      </c>
      <c r="B42" s="25" t="str">
        <v>HELAT AL NAHADAH</v>
      </c>
      <c r="C42" s="25" t="str">
        <v>K_LN15</v>
      </c>
      <c r="D42" s="25" t="str">
        <v/>
      </c>
      <c r="E42" s="25" t="str">
        <v>159</v>
      </c>
      <c r="F42" s="25" t="str">
        <v>Ground (GMT)</v>
      </c>
      <c r="G42" s="25" t="str">
        <v/>
      </c>
      <c r="H42" s="25">
        <v>1000</v>
      </c>
      <c r="I42" s="25" t="str">
        <v>30/05/2026, 16:08</v>
      </c>
      <c r="J42" s="25">
        <v>1</v>
      </c>
      <c r="K42" s="25">
        <v>242</v>
      </c>
      <c r="L42" s="25">
        <v>241</v>
      </c>
      <c r="M42" s="25">
        <v>244</v>
      </c>
      <c r="N42" s="25">
        <v>418</v>
      </c>
      <c r="O42" s="25">
        <v>425</v>
      </c>
      <c r="P42" s="25">
        <v>420</v>
      </c>
      <c r="Q42" s="26" t="str">
        <v>185 mm²</v>
      </c>
      <c r="R42" s="27">
        <v>66</v>
      </c>
      <c r="S42" s="27">
        <v>0</v>
      </c>
      <c r="T42" s="27">
        <v>40</v>
      </c>
      <c r="U42" s="28">
        <v>27</v>
      </c>
      <c r="V42" s="29" t="str">
        <v>185 mm²</v>
      </c>
      <c r="W42" s="30">
        <v>54</v>
      </c>
      <c r="X42" s="30">
        <v>84</v>
      </c>
      <c r="Y42" s="30">
        <v>62</v>
      </c>
      <c r="Z42" s="31">
        <v>14</v>
      </c>
      <c r="AA42" s="26" t="str">
        <v>185 mm²</v>
      </c>
      <c r="AB42" s="27">
        <v>64</v>
      </c>
      <c r="AC42" s="27">
        <v>62</v>
      </c>
      <c r="AD42" s="27">
        <v>101</v>
      </c>
      <c r="AE42" s="28">
        <v>36</v>
      </c>
      <c r="AF42" s="29" t="str">
        <v>185 mm²</v>
      </c>
      <c r="AG42" s="30">
        <v>78</v>
      </c>
      <c r="AH42" s="30">
        <v>58</v>
      </c>
      <c r="AI42" s="30">
        <v>42</v>
      </c>
      <c r="AJ42" s="31">
        <v>32</v>
      </c>
      <c r="AK42" s="26" t="str">
        <v>185 mm²</v>
      </c>
      <c r="AL42" s="27">
        <v>119</v>
      </c>
      <c r="AM42" s="27">
        <v>125</v>
      </c>
      <c r="AN42" s="27">
        <v>75</v>
      </c>
      <c r="AO42" s="28">
        <v>46</v>
      </c>
      <c r="AP42" s="29" t="str">
        <v>185 mm²</v>
      </c>
      <c r="AQ42" s="30">
        <v>105</v>
      </c>
      <c r="AR42" s="30">
        <v>139</v>
      </c>
      <c r="AS42" s="30">
        <v>120</v>
      </c>
      <c r="AT42" s="31">
        <v>27</v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Ibri</v>
      </c>
      <c r="B43" s="25" t="str">
        <v>HELAT AL NAHADAH</v>
      </c>
      <c r="C43" s="25" t="str">
        <v>K_LN15</v>
      </c>
      <c r="D43" s="25" t="str">
        <v/>
      </c>
      <c r="E43" s="25" t="str">
        <v>1402</v>
      </c>
      <c r="F43" s="25" t="str">
        <v>Ground (GMT)</v>
      </c>
      <c r="G43" s="25" t="str">
        <v/>
      </c>
      <c r="H43" s="25">
        <v>500</v>
      </c>
      <c r="I43" s="25" t="str">
        <v>30/05/2026, 15:53</v>
      </c>
      <c r="J43" s="25">
        <v>1</v>
      </c>
      <c r="K43" s="25">
        <v>241</v>
      </c>
      <c r="L43" s="25">
        <v>241</v>
      </c>
      <c r="M43" s="25">
        <v>244</v>
      </c>
      <c r="N43" s="25">
        <v>414</v>
      </c>
      <c r="O43" s="25">
        <v>424</v>
      </c>
      <c r="P43" s="25">
        <v>420</v>
      </c>
      <c r="Q43" s="26" t="str">
        <v>185 mm²</v>
      </c>
      <c r="R43" s="27">
        <v>119</v>
      </c>
      <c r="S43" s="27">
        <v>75</v>
      </c>
      <c r="T43" s="27">
        <v>57</v>
      </c>
      <c r="U43" s="28">
        <v>62</v>
      </c>
      <c r="V43" s="29" t="str">
        <v>185 mm²</v>
      </c>
      <c r="W43" s="30">
        <v>84</v>
      </c>
      <c r="X43" s="30">
        <v>59</v>
      </c>
      <c r="Y43" s="30">
        <v>36</v>
      </c>
      <c r="Z43" s="31">
        <v>12</v>
      </c>
      <c r="AA43" s="26" t="str">
        <v>185 mm²</v>
      </c>
      <c r="AB43" s="27">
        <v>191</v>
      </c>
      <c r="AC43" s="27">
        <v>66</v>
      </c>
      <c r="AD43" s="27">
        <v>86</v>
      </c>
      <c r="AE43" s="28">
        <v>30</v>
      </c>
      <c r="AF43" s="29" t="str">
        <v>185 mm²</v>
      </c>
      <c r="AG43" s="30">
        <v>22</v>
      </c>
      <c r="AH43" s="30">
        <v>18</v>
      </c>
      <c r="AI43" s="30">
        <v>22</v>
      </c>
      <c r="AJ43" s="31">
        <v>11</v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Ibri</v>
      </c>
      <c r="B44" s="25" t="str">
        <v>HELAT AL NAHADAH</v>
      </c>
      <c r="C44" s="25" t="str">
        <v>K_LN15</v>
      </c>
      <c r="D44" s="25" t="str">
        <v/>
      </c>
      <c r="E44" s="25" t="str">
        <v>147</v>
      </c>
      <c r="F44" s="25" t="str">
        <v>Ground (GMT)</v>
      </c>
      <c r="G44" s="25" t="str">
        <v/>
      </c>
      <c r="H44" s="25">
        <v>1000</v>
      </c>
      <c r="I44" s="25" t="str">
        <v>30/05/2026, 15:39</v>
      </c>
      <c r="J44" s="25">
        <v>1</v>
      </c>
      <c r="K44" s="25">
        <v>239</v>
      </c>
      <c r="L44" s="25">
        <v>241</v>
      </c>
      <c r="M44" s="25">
        <v>242</v>
      </c>
      <c r="N44" s="25">
        <v>415</v>
      </c>
      <c r="O44" s="25">
        <v>417</v>
      </c>
      <c r="P44" s="25">
        <v>422</v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>120 mm²</v>
      </c>
      <c r="W44" s="30">
        <v>60</v>
      </c>
      <c r="X44" s="30">
        <v>84</v>
      </c>
      <c r="Y44" s="30">
        <v>102</v>
      </c>
      <c r="Z44" s="31">
        <v>34</v>
      </c>
      <c r="AA44" s="26" t="str">
        <v>120 mm²</v>
      </c>
      <c r="AB44" s="27">
        <v>135</v>
      </c>
      <c r="AC44" s="27">
        <v>147</v>
      </c>
      <c r="AD44" s="27">
        <v>54</v>
      </c>
      <c r="AE44" s="28">
        <v>81</v>
      </c>
      <c r="AF44" s="29" t="str">
        <v>120 mm²</v>
      </c>
      <c r="AG44" s="30">
        <v>82</v>
      </c>
      <c r="AH44" s="30">
        <v>58</v>
      </c>
      <c r="AI44" s="30">
        <v>36</v>
      </c>
      <c r="AJ44" s="31">
        <v>34</v>
      </c>
      <c r="AK44" s="26" t="str">
        <v>185 mm²</v>
      </c>
      <c r="AL44" s="27">
        <v>116</v>
      </c>
      <c r="AM44" s="27">
        <v>183</v>
      </c>
      <c r="AN44" s="27">
        <v>142</v>
      </c>
      <c r="AO44" s="28">
        <v>43</v>
      </c>
      <c r="AP44" s="29" t="str">
        <v>185 mm²</v>
      </c>
      <c r="AQ44" s="30">
        <v>124</v>
      </c>
      <c r="AR44" s="30">
        <v>140</v>
      </c>
      <c r="AS44" s="30">
        <v>105</v>
      </c>
      <c r="AT44" s="31">
        <v>60</v>
      </c>
      <c r="AU44" s="26" t="str">
        <v>185 mm²</v>
      </c>
      <c r="AV44" s="27">
        <v>106</v>
      </c>
      <c r="AW44" s="27">
        <v>89</v>
      </c>
      <c r="AX44" s="27">
        <v>99</v>
      </c>
      <c r="AY44" s="28">
        <v>18</v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Ibri</v>
      </c>
      <c r="B45" s="25" t="str">
        <v>HELAT AL NAHADAH</v>
      </c>
      <c r="C45" s="25" t="str">
        <v>K_LN15</v>
      </c>
      <c r="D45" s="25" t="str">
        <v/>
      </c>
      <c r="E45" s="25" t="str">
        <v>158</v>
      </c>
      <c r="F45" s="25" t="str">
        <v>Ground (GMT)</v>
      </c>
      <c r="G45" s="25" t="str">
        <v/>
      </c>
      <c r="H45" s="25">
        <v>1000</v>
      </c>
      <c r="I45" s="25" t="str">
        <v>30/05/2026, 15:18</v>
      </c>
      <c r="J45" s="25">
        <v>1</v>
      </c>
      <c r="K45" s="25">
        <v>234</v>
      </c>
      <c r="L45" s="25">
        <v>233</v>
      </c>
      <c r="M45" s="25">
        <v>230</v>
      </c>
      <c r="N45" s="25">
        <v>403</v>
      </c>
      <c r="O45" s="25">
        <v>409</v>
      </c>
      <c r="P45" s="25">
        <v>407</v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>185 mm²</v>
      </c>
      <c r="AG45" s="30">
        <v>34</v>
      </c>
      <c r="AH45" s="30">
        <v>55</v>
      </c>
      <c r="AI45" s="30">
        <v>46</v>
      </c>
      <c r="AJ45" s="31">
        <v>17</v>
      </c>
      <c r="AK45" s="26" t="str">
        <v>185 mm²</v>
      </c>
      <c r="AL45" s="27">
        <v>117</v>
      </c>
      <c r="AM45" s="27">
        <v>104</v>
      </c>
      <c r="AN45" s="27">
        <v>97</v>
      </c>
      <c r="AO45" s="28">
        <v>19</v>
      </c>
      <c r="AP45" s="29" t="str">
        <v>185 mm²</v>
      </c>
      <c r="AQ45" s="30">
        <v>81</v>
      </c>
      <c r="AR45" s="30">
        <v>131</v>
      </c>
      <c r="AS45" s="30">
        <v>116</v>
      </c>
      <c r="AT45" s="31">
        <v>15</v>
      </c>
      <c r="AU45" s="26" t="str">
        <v>185 mm²</v>
      </c>
      <c r="AV45" s="27">
        <v>131</v>
      </c>
      <c r="AW45" s="27">
        <v>94</v>
      </c>
      <c r="AX45" s="27">
        <v>114</v>
      </c>
      <c r="AY45" s="28">
        <v>42</v>
      </c>
      <c r="AZ45" s="29" t="str">
        <v>185 mm²</v>
      </c>
      <c r="BA45" s="30">
        <v>243</v>
      </c>
      <c r="BB45" s="30">
        <v>92</v>
      </c>
      <c r="BC45" s="30">
        <v>150</v>
      </c>
      <c r="BD45" s="31">
        <v>148</v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Ibri</v>
      </c>
      <c r="B46" s="25" t="str">
        <v>HELAT AL NAHADAH</v>
      </c>
      <c r="C46" s="25" t="str">
        <v>K_LN15</v>
      </c>
      <c r="D46" s="25" t="str">
        <v/>
      </c>
      <c r="E46" s="25" t="str">
        <v>4372</v>
      </c>
      <c r="F46" s="25" t="str">
        <v>Ground (GMT)</v>
      </c>
      <c r="G46" s="25" t="str">
        <v/>
      </c>
      <c r="H46" s="25">
        <v>1000</v>
      </c>
      <c r="I46" s="25" t="str">
        <v>30/05/2026, 14:58</v>
      </c>
      <c r="J46" s="25">
        <v>1</v>
      </c>
      <c r="K46" s="25">
        <v>243</v>
      </c>
      <c r="L46" s="25">
        <v>242</v>
      </c>
      <c r="M46" s="25">
        <v>245</v>
      </c>
      <c r="N46" s="25">
        <v>420</v>
      </c>
      <c r="O46" s="25">
        <v>425</v>
      </c>
      <c r="P46" s="25">
        <v>424</v>
      </c>
      <c r="Q46" s="26" t="str">
        <v>185 mm²</v>
      </c>
      <c r="R46" s="27">
        <v>22</v>
      </c>
      <c r="S46" s="27">
        <v>5</v>
      </c>
      <c r="T46" s="27">
        <v>11</v>
      </c>
      <c r="U46" s="28">
        <v>13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Ibri</v>
      </c>
      <c r="B47" s="25" t="str">
        <v>HELAT AL NAHADAH</v>
      </c>
      <c r="C47" s="25" t="str">
        <v>K_LN15</v>
      </c>
      <c r="D47" s="25" t="str">
        <v/>
      </c>
      <c r="E47" s="25" t="str">
        <v>160</v>
      </c>
      <c r="F47" s="25" t="str">
        <v>Ground (GMT)</v>
      </c>
      <c r="G47" s="25" t="str">
        <v/>
      </c>
      <c r="H47" s="25">
        <v>1000</v>
      </c>
      <c r="I47" s="25" t="str">
        <v>30/05/2026, 14:52</v>
      </c>
      <c r="J47" s="25">
        <v>1</v>
      </c>
      <c r="K47" s="25">
        <v>243</v>
      </c>
      <c r="L47" s="25">
        <v>242</v>
      </c>
      <c r="M47" s="25">
        <v>245</v>
      </c>
      <c r="N47" s="25">
        <v>419</v>
      </c>
      <c r="O47" s="25">
        <v>425</v>
      </c>
      <c r="P47" s="25">
        <v>423</v>
      </c>
      <c r="Q47" s="26" t="str">
        <v/>
      </c>
      <c r="R47" s="27" t="str">
        <v/>
      </c>
      <c r="S47" s="27" t="str">
        <v/>
      </c>
      <c r="T47" s="27" t="str">
        <v/>
      </c>
      <c r="U47" s="28" t="str">
        <v/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>185 mm²</v>
      </c>
      <c r="AL47" s="27">
        <v>118</v>
      </c>
      <c r="AM47" s="27">
        <v>128</v>
      </c>
      <c r="AN47" s="27">
        <v>81</v>
      </c>
      <c r="AO47" s="28">
        <v>45</v>
      </c>
      <c r="AP47" s="29" t="str">
        <v>185 mm²</v>
      </c>
      <c r="AQ47" s="30">
        <v>18</v>
      </c>
      <c r="AR47" s="30">
        <v>69</v>
      </c>
      <c r="AS47" s="30">
        <v>22</v>
      </c>
      <c r="AT47" s="31">
        <v>31</v>
      </c>
      <c r="AU47" s="26" t="str">
        <v>120 mm²</v>
      </c>
      <c r="AV47" s="27">
        <v>65</v>
      </c>
      <c r="AW47" s="27">
        <v>59</v>
      </c>
      <c r="AX47" s="27">
        <v>53</v>
      </c>
      <c r="AY47" s="28">
        <v>9</v>
      </c>
      <c r="AZ47" s="29" t="str">
        <v>120 mm²</v>
      </c>
      <c r="BA47" s="30">
        <v>56</v>
      </c>
      <c r="BB47" s="30">
        <v>37</v>
      </c>
      <c r="BC47" s="30">
        <v>44</v>
      </c>
      <c r="BD47" s="31">
        <v>15</v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Ibri</v>
      </c>
      <c r="B48" s="25" t="str">
        <v>HELAT AL NAHADAH</v>
      </c>
      <c r="C48" s="25" t="str">
        <v>K_LN15</v>
      </c>
      <c r="D48" s="25" t="str">
        <v/>
      </c>
      <c r="E48" s="25" t="str">
        <v>1306</v>
      </c>
      <c r="F48" s="25" t="str">
        <v>Ground (GMT)</v>
      </c>
      <c r="G48" s="25" t="str">
        <v/>
      </c>
      <c r="H48" s="25">
        <v>1000</v>
      </c>
      <c r="I48" s="25" t="str">
        <v>30/05/2026, 14:41</v>
      </c>
      <c r="J48" s="25">
        <v>1</v>
      </c>
      <c r="K48" s="25">
        <v>242</v>
      </c>
      <c r="L48" s="25">
        <v>242</v>
      </c>
      <c r="M48" s="25">
        <v>246</v>
      </c>
      <c r="N48" s="25">
        <v>420</v>
      </c>
      <c r="O48" s="25">
        <v>426</v>
      </c>
      <c r="P48" s="25">
        <v>424</v>
      </c>
      <c r="Q48" s="26" t="str">
        <v/>
      </c>
      <c r="R48" s="27" t="str">
        <v/>
      </c>
      <c r="S48" s="27" t="str">
        <v/>
      </c>
      <c r="T48" s="27" t="str">
        <v/>
      </c>
      <c r="U48" s="28" t="str">
        <v/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>185 mm²</v>
      </c>
      <c r="AB48" s="27">
        <v>6</v>
      </c>
      <c r="AC48" s="27">
        <v>19</v>
      </c>
      <c r="AD48" s="27">
        <v>38</v>
      </c>
      <c r="AE48" s="28">
        <v>29</v>
      </c>
      <c r="AF48" s="29" t="str">
        <v>185 mm²</v>
      </c>
      <c r="AG48" s="30">
        <v>79</v>
      </c>
      <c r="AH48" s="30">
        <v>74</v>
      </c>
      <c r="AI48" s="30">
        <v>51</v>
      </c>
      <c r="AJ48" s="31">
        <v>17</v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>185 mm²</v>
      </c>
      <c r="BA48" s="30">
        <v>66</v>
      </c>
      <c r="BB48" s="30">
        <v>42</v>
      </c>
      <c r="BC48" s="30">
        <v>56</v>
      </c>
      <c r="BD48" s="31">
        <v>22</v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Ibri</v>
      </c>
      <c r="B49" s="25" t="str">
        <v>HELAT AL NAHADAH</v>
      </c>
      <c r="C49" s="25" t="str">
        <v>K_LN15</v>
      </c>
      <c r="D49" s="25" t="str">
        <v/>
      </c>
      <c r="E49" s="25" t="str">
        <v>4707</v>
      </c>
      <c r="F49" s="25" t="str">
        <v>Ground (GMT)</v>
      </c>
      <c r="G49" s="25" t="str">
        <v/>
      </c>
      <c r="H49" s="25">
        <v>500</v>
      </c>
      <c r="I49" s="25" t="str">
        <v>30/05/2026, 14:22</v>
      </c>
      <c r="J49" s="25">
        <v>1</v>
      </c>
      <c r="K49" s="25">
        <v>244</v>
      </c>
      <c r="L49" s="25">
        <v>243</v>
      </c>
      <c r="M49" s="25">
        <v>247</v>
      </c>
      <c r="N49" s="25">
        <v>421</v>
      </c>
      <c r="O49" s="25">
        <v>428</v>
      </c>
      <c r="P49" s="25">
        <v>425</v>
      </c>
      <c r="Q49" s="26" t="str">
        <v>185 mm²</v>
      </c>
      <c r="R49" s="27">
        <v>34</v>
      </c>
      <c r="S49" s="27">
        <v>24</v>
      </c>
      <c r="T49" s="27">
        <v>30</v>
      </c>
      <c r="U49" s="28">
        <v>5</v>
      </c>
      <c r="V49" s="29" t="str">
        <v>185 mm²</v>
      </c>
      <c r="W49" s="30">
        <v>2</v>
      </c>
      <c r="X49" s="30">
        <v>0</v>
      </c>
      <c r="Y49" s="30">
        <v>0</v>
      </c>
      <c r="Z49" s="31">
        <v>2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Ibri</v>
      </c>
      <c r="B50" s="25" t="str">
        <v>HELAT AL NAHADAH</v>
      </c>
      <c r="C50" s="25" t="str">
        <v>K_LN15</v>
      </c>
      <c r="D50" s="25" t="str">
        <v/>
      </c>
      <c r="E50" s="25" t="str">
        <v>4515</v>
      </c>
      <c r="F50" s="25" t="str">
        <v>Pole (PMT)</v>
      </c>
      <c r="G50" s="25" t="str">
        <v/>
      </c>
      <c r="H50" s="25">
        <v>315</v>
      </c>
      <c r="I50" s="25" t="str">
        <v>30/05/2026, 14:07</v>
      </c>
      <c r="J50" s="25">
        <v>1</v>
      </c>
      <c r="K50" s="25">
        <v>257</v>
      </c>
      <c r="L50" s="25">
        <v>254</v>
      </c>
      <c r="M50" s="25">
        <v>260</v>
      </c>
      <c r="N50" s="25">
        <v>442</v>
      </c>
      <c r="O50" s="25">
        <v>451</v>
      </c>
      <c r="P50" s="25">
        <v>447</v>
      </c>
      <c r="Q50" s="26" t="str">
        <v>185 mm²</v>
      </c>
      <c r="R50" s="27">
        <v>0</v>
      </c>
      <c r="S50" s="27">
        <v>0</v>
      </c>
      <c r="T50" s="27">
        <v>0</v>
      </c>
      <c r="U50" s="28">
        <v>0</v>
      </c>
      <c r="V50" s="29" t="str">
        <v>185 mm²</v>
      </c>
      <c r="W50" s="30">
        <v>2</v>
      </c>
      <c r="X50" s="30">
        <v>13</v>
      </c>
      <c r="Y50" s="30">
        <v>0</v>
      </c>
      <c r="Z50" s="31">
        <v>10</v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Ibri</v>
      </c>
      <c r="B51" s="25" t="str">
        <v>HELAT AL NAHADAH</v>
      </c>
      <c r="C51" s="25" t="str">
        <v>K_LN15</v>
      </c>
      <c r="D51" s="25" t="str">
        <v/>
      </c>
      <c r="E51" s="25" t="str">
        <v>1946</v>
      </c>
      <c r="F51" s="25" t="str">
        <v>Ground (GMT)</v>
      </c>
      <c r="G51" s="25" t="str">
        <v/>
      </c>
      <c r="H51" s="25">
        <v>1000</v>
      </c>
      <c r="I51" s="25" t="str">
        <v>30/05/2026, 14:00</v>
      </c>
      <c r="J51" s="25">
        <v>1</v>
      </c>
      <c r="K51" s="25">
        <v>243</v>
      </c>
      <c r="L51" s="25">
        <v>242</v>
      </c>
      <c r="M51" s="25">
        <v>245</v>
      </c>
      <c r="N51" s="25">
        <v>418</v>
      </c>
      <c r="O51" s="25">
        <v>426</v>
      </c>
      <c r="P51" s="25">
        <v>423</v>
      </c>
      <c r="Q51" s="26" t="str">
        <v>185 mm²</v>
      </c>
      <c r="R51" s="27">
        <v>26</v>
      </c>
      <c r="S51" s="27">
        <v>2</v>
      </c>
      <c r="T51" s="27">
        <v>0</v>
      </c>
      <c r="U51" s="28">
        <v>24</v>
      </c>
      <c r="V51" s="29" t="str">
        <v>185 mm²</v>
      </c>
      <c r="W51" s="30">
        <v>5</v>
      </c>
      <c r="X51" s="30">
        <v>13</v>
      </c>
      <c r="Y51" s="30">
        <v>0</v>
      </c>
      <c r="Z51" s="31">
        <v>11</v>
      </c>
      <c r="AA51" s="26" t="str">
        <v>185 mm²</v>
      </c>
      <c r="AB51" s="27">
        <v>7</v>
      </c>
      <c r="AC51" s="27">
        <v>0</v>
      </c>
      <c r="AD51" s="27">
        <v>9</v>
      </c>
      <c r="AE51" s="28">
        <v>8</v>
      </c>
      <c r="AF51" s="29" t="str">
        <v>185 mm²</v>
      </c>
      <c r="AG51" s="30">
        <v>11</v>
      </c>
      <c r="AH51" s="30">
        <v>10</v>
      </c>
      <c r="AI51" s="30">
        <v>10</v>
      </c>
      <c r="AJ51" s="31">
        <v>3</v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Ibri</v>
      </c>
      <c r="B52" s="25" t="str">
        <v>HELAT AL NAHADAH</v>
      </c>
      <c r="C52" s="25" t="str">
        <v>K_LN15</v>
      </c>
      <c r="D52" s="25" t="str">
        <v/>
      </c>
      <c r="E52" s="25" t="str">
        <v>1821</v>
      </c>
      <c r="F52" s="25" t="str">
        <v>Ground (GMT)</v>
      </c>
      <c r="G52" s="25" t="str">
        <v/>
      </c>
      <c r="H52" s="25">
        <v>1000</v>
      </c>
      <c r="I52" s="25" t="str">
        <v>30/05/2026, 13:39</v>
      </c>
      <c r="J52" s="25">
        <v>1</v>
      </c>
      <c r="K52" s="25">
        <v>246</v>
      </c>
      <c r="L52" s="25">
        <v>248</v>
      </c>
      <c r="M52" s="25">
        <v>250</v>
      </c>
      <c r="N52" s="25">
        <v>429</v>
      </c>
      <c r="O52" s="25">
        <v>431</v>
      </c>
      <c r="P52" s="25">
        <v>435</v>
      </c>
      <c r="Q52" s="26" t="str">
        <v>240 mm²</v>
      </c>
      <c r="R52" s="27">
        <v>21</v>
      </c>
      <c r="S52" s="27">
        <v>17</v>
      </c>
      <c r="T52" s="27">
        <v>11</v>
      </c>
      <c r="U52" s="28">
        <v>8</v>
      </c>
      <c r="V52" s="29" t="str">
        <v>240 mm²</v>
      </c>
      <c r="W52" s="30">
        <v>109</v>
      </c>
      <c r="X52" s="30">
        <v>83</v>
      </c>
      <c r="Y52" s="30">
        <v>62</v>
      </c>
      <c r="Z52" s="31">
        <v>37</v>
      </c>
      <c r="AA52" s="26" t="str">
        <v>240 mm²</v>
      </c>
      <c r="AB52" s="27">
        <v>79</v>
      </c>
      <c r="AC52" s="27">
        <v>46</v>
      </c>
      <c r="AD52" s="27">
        <v>44</v>
      </c>
      <c r="AE52" s="28">
        <v>21</v>
      </c>
      <c r="AF52" s="29" t="str">
        <v>240 mm²</v>
      </c>
      <c r="AG52" s="30">
        <v>141</v>
      </c>
      <c r="AH52" s="30">
        <v>70</v>
      </c>
      <c r="AI52" s="30">
        <v>98</v>
      </c>
      <c r="AJ52" s="31">
        <v>60</v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Ibri</v>
      </c>
      <c r="B53" s="25" t="str">
        <v>HELAT AL NAHADAH</v>
      </c>
      <c r="C53" s="25" t="str">
        <v>K_LN15</v>
      </c>
      <c r="D53" s="25" t="str">
        <v/>
      </c>
      <c r="E53" s="25" t="str">
        <v>1188</v>
      </c>
      <c r="F53" s="25" t="str">
        <v>Ground (GMT)</v>
      </c>
      <c r="G53" s="25" t="str">
        <v/>
      </c>
      <c r="H53" s="25">
        <v>1000</v>
      </c>
      <c r="I53" s="25" t="str">
        <v>29/05/2026, 15:28</v>
      </c>
      <c r="J53" s="25">
        <v>1</v>
      </c>
      <c r="K53" s="25">
        <v>242</v>
      </c>
      <c r="L53" s="25">
        <v>242</v>
      </c>
      <c r="M53" s="25">
        <v>247</v>
      </c>
      <c r="N53" s="25">
        <v>423</v>
      </c>
      <c r="O53" s="25">
        <v>428</v>
      </c>
      <c r="P53" s="25">
        <v>427</v>
      </c>
      <c r="Q53" s="26" t="str">
        <v>185 mm²</v>
      </c>
      <c r="R53" s="27">
        <v>44</v>
      </c>
      <c r="S53" s="27">
        <v>20</v>
      </c>
      <c r="T53" s="27">
        <v>27</v>
      </c>
      <c r="U53" s="28">
        <v>16</v>
      </c>
      <c r="V53" s="29" t="str">
        <v>185 mm²</v>
      </c>
      <c r="W53" s="30">
        <v>15</v>
      </c>
      <c r="X53" s="30">
        <v>12</v>
      </c>
      <c r="Y53" s="30">
        <v>0</v>
      </c>
      <c r="Z53" s="31">
        <v>14</v>
      </c>
      <c r="AA53" s="26" t="str">
        <v>185 mm²</v>
      </c>
      <c r="AB53" s="27">
        <v>1</v>
      </c>
      <c r="AC53" s="27">
        <v>1</v>
      </c>
      <c r="AD53" s="27">
        <v>11</v>
      </c>
      <c r="AE53" s="28">
        <v>8</v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Ibri</v>
      </c>
      <c r="B54" s="25" t="str">
        <v>HELAT AL NAHADAH</v>
      </c>
      <c r="C54" s="25" t="str">
        <v>K_LN15</v>
      </c>
      <c r="D54" s="25" t="str">
        <v/>
      </c>
      <c r="E54" s="25" t="str">
        <v>1720</v>
      </c>
      <c r="F54" s="25" t="str">
        <v>Ground (GMT)</v>
      </c>
      <c r="G54" s="25" t="str">
        <v/>
      </c>
      <c r="H54" s="25">
        <v>1000</v>
      </c>
      <c r="I54" s="25" t="str">
        <v>29/05/2026, 15:22</v>
      </c>
      <c r="J54" s="25">
        <v>1</v>
      </c>
      <c r="K54" s="25">
        <v>243</v>
      </c>
      <c r="L54" s="25">
        <v>242</v>
      </c>
      <c r="M54" s="25">
        <v>246</v>
      </c>
      <c r="N54" s="25">
        <v>419</v>
      </c>
      <c r="O54" s="25">
        <v>425</v>
      </c>
      <c r="P54" s="25">
        <v>424</v>
      </c>
      <c r="Q54" s="26" t="str">
        <v/>
      </c>
      <c r="R54" s="27" t="str">
        <v/>
      </c>
      <c r="S54" s="27" t="str">
        <v/>
      </c>
      <c r="T54" s="27" t="str">
        <v/>
      </c>
      <c r="U54" s="28" t="str">
        <v/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>240 mm²</v>
      </c>
      <c r="AB54" s="27">
        <v>3</v>
      </c>
      <c r="AC54" s="27">
        <v>3</v>
      </c>
      <c r="AD54" s="27">
        <v>0</v>
      </c>
      <c r="AE54" s="28">
        <v>3</v>
      </c>
      <c r="AF54" s="29" t="str">
        <v>185 mm²</v>
      </c>
      <c r="AG54" s="30">
        <v>11</v>
      </c>
      <c r="AH54" s="30">
        <v>2</v>
      </c>
      <c r="AI54" s="30">
        <v>13</v>
      </c>
      <c r="AJ54" s="31">
        <v>10</v>
      </c>
      <c r="AK54" s="26" t="str">
        <v>185 mm²</v>
      </c>
      <c r="AL54" s="27">
        <v>0</v>
      </c>
      <c r="AM54" s="27">
        <v>0</v>
      </c>
      <c r="AN54" s="27">
        <v>0</v>
      </c>
      <c r="AO54" s="28">
        <v>0</v>
      </c>
      <c r="AP54" s="29" t="str">
        <v>185 mm²</v>
      </c>
      <c r="AQ54" s="30">
        <v>2</v>
      </c>
      <c r="AR54" s="30">
        <v>0</v>
      </c>
      <c r="AS54" s="30">
        <v>1</v>
      </c>
      <c r="AT54" s="31">
        <v>3</v>
      </c>
      <c r="AU54" s="26" t="str">
        <v>185 mm²</v>
      </c>
      <c r="AV54" s="27">
        <v>28</v>
      </c>
      <c r="AW54" s="27">
        <v>15</v>
      </c>
      <c r="AX54" s="27">
        <v>0</v>
      </c>
      <c r="AY54" s="28">
        <v>18</v>
      </c>
      <c r="AZ54" s="29" t="str">
        <v>185 mm²</v>
      </c>
      <c r="BA54" s="30">
        <v>1</v>
      </c>
      <c r="BB54" s="30">
        <v>11</v>
      </c>
      <c r="BC54" s="30">
        <v>0</v>
      </c>
      <c r="BD54" s="31">
        <v>5</v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Ibri</v>
      </c>
      <c r="B55" s="25" t="str">
        <v>HELAT AL NAHADAH</v>
      </c>
      <c r="C55" s="25" t="str">
        <v>K_LN15</v>
      </c>
      <c r="D55" s="25" t="str">
        <v/>
      </c>
      <c r="E55" s="25" t="str">
        <v>1397</v>
      </c>
      <c r="F55" s="25" t="str">
        <v>Ground (GMT)</v>
      </c>
      <c r="G55" s="25" t="str">
        <v/>
      </c>
      <c r="H55" s="25">
        <v>1000</v>
      </c>
      <c r="I55" s="25" t="str">
        <v>29/05/2026, 15:10</v>
      </c>
      <c r="J55" s="25">
        <v>1</v>
      </c>
      <c r="K55" s="25">
        <v>244</v>
      </c>
      <c r="L55" s="25">
        <v>242</v>
      </c>
      <c r="M55" s="25">
        <v>246</v>
      </c>
      <c r="N55" s="25">
        <v>421</v>
      </c>
      <c r="O55" s="25">
        <v>425</v>
      </c>
      <c r="P55" s="25">
        <v>423</v>
      </c>
      <c r="Q55" s="26" t="str">
        <v>185 mm²</v>
      </c>
      <c r="R55" s="27">
        <v>48</v>
      </c>
      <c r="S55" s="27">
        <v>43</v>
      </c>
      <c r="T55" s="27">
        <v>32</v>
      </c>
      <c r="U55" s="28">
        <v>11</v>
      </c>
      <c r="V55" s="29" t="str">
        <v/>
      </c>
      <c r="W55" s="30" t="str">
        <v/>
      </c>
      <c r="X55" s="30" t="str">
        <v/>
      </c>
      <c r="Y55" s="30" t="str">
        <v/>
      </c>
      <c r="Z55" s="31" t="str">
        <v/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Ibri</v>
      </c>
      <c r="B56" s="25" t="str">
        <v>HELAT AL NAHADAH</v>
      </c>
      <c r="C56" s="25" t="str">
        <v>K_LN15</v>
      </c>
      <c r="D56" s="25" t="str">
        <v/>
      </c>
      <c r="E56" s="25" t="str">
        <v>1475</v>
      </c>
      <c r="F56" s="25" t="str">
        <v>Pole (PMT)</v>
      </c>
      <c r="G56" s="25" t="str">
        <v/>
      </c>
      <c r="H56" s="25">
        <v>315</v>
      </c>
      <c r="I56" s="25" t="str">
        <v>29/05/2026, 15:04</v>
      </c>
      <c r="J56" s="25">
        <v>1</v>
      </c>
      <c r="K56" s="25">
        <v>240</v>
      </c>
      <c r="L56" s="25">
        <v>242</v>
      </c>
      <c r="M56" s="25">
        <v>245</v>
      </c>
      <c r="N56" s="25">
        <v>421</v>
      </c>
      <c r="O56" s="25">
        <v>425</v>
      </c>
      <c r="P56" s="25">
        <v>422</v>
      </c>
      <c r="Q56" s="26" t="str">
        <v>185 mm²</v>
      </c>
      <c r="R56" s="27">
        <v>12</v>
      </c>
      <c r="S56" s="27">
        <v>50</v>
      </c>
      <c r="T56" s="27">
        <v>36</v>
      </c>
      <c r="U56" s="28">
        <v>12</v>
      </c>
      <c r="V56" s="29" t="str">
        <v>185 mm²</v>
      </c>
      <c r="W56" s="30">
        <v>30</v>
      </c>
      <c r="X56" s="30">
        <v>11</v>
      </c>
      <c r="Y56" s="30">
        <v>26</v>
      </c>
      <c r="Z56" s="31">
        <v>23</v>
      </c>
      <c r="AA56" s="26" t="str">
        <v>185 mm²</v>
      </c>
      <c r="AB56" s="27">
        <v>5</v>
      </c>
      <c r="AC56" s="27">
        <v>8</v>
      </c>
      <c r="AD56" s="27">
        <v>13</v>
      </c>
      <c r="AE56" s="28">
        <v>3</v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Ibri</v>
      </c>
      <c r="B57" s="25" t="str">
        <v>HELAT AL NAHADAH</v>
      </c>
      <c r="C57" s="25" t="str">
        <v>K_LN15</v>
      </c>
      <c r="D57" s="25" t="str">
        <v/>
      </c>
      <c r="E57" s="25" t="str">
        <v>1752</v>
      </c>
      <c r="F57" s="25" t="str">
        <v>Ground (GMT)</v>
      </c>
      <c r="G57" s="25" t="str">
        <v/>
      </c>
      <c r="H57" s="25">
        <v>1000</v>
      </c>
      <c r="I57" s="25" t="str">
        <v>29/05/2026, 14:54</v>
      </c>
      <c r="J57" s="25">
        <v>1</v>
      </c>
      <c r="K57" s="25">
        <v>243</v>
      </c>
      <c r="L57" s="25">
        <v>242</v>
      </c>
      <c r="M57" s="25">
        <v>245</v>
      </c>
      <c r="N57" s="25">
        <v>418</v>
      </c>
      <c r="O57" s="25">
        <v>424</v>
      </c>
      <c r="P57" s="25">
        <v>423</v>
      </c>
      <c r="Q57" s="26" t="str">
        <v>185 mm²</v>
      </c>
      <c r="R57" s="27">
        <v>23</v>
      </c>
      <c r="S57" s="27">
        <v>42</v>
      </c>
      <c r="T57" s="27">
        <v>38</v>
      </c>
      <c r="U57" s="28">
        <v>12</v>
      </c>
      <c r="V57" s="29" t="str">
        <v>185 mm²</v>
      </c>
      <c r="W57" s="30">
        <v>71</v>
      </c>
      <c r="X57" s="30">
        <v>31</v>
      </c>
      <c r="Y57" s="30">
        <v>46</v>
      </c>
      <c r="Z57" s="31">
        <v>43</v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Ibri</v>
      </c>
      <c r="B58" s="25" t="str">
        <v>HELAT AL NAHADAH</v>
      </c>
      <c r="C58" s="25" t="str">
        <v>K_LN15</v>
      </c>
      <c r="D58" s="25" t="str">
        <v/>
      </c>
      <c r="E58" s="25" t="str">
        <v>1879</v>
      </c>
      <c r="F58" s="25" t="str">
        <v>Ground (GMT)</v>
      </c>
      <c r="G58" s="25" t="str">
        <v/>
      </c>
      <c r="H58" s="25">
        <v>1000</v>
      </c>
      <c r="I58" s="25" t="str">
        <v>29/05/2026, 14:46</v>
      </c>
      <c r="J58" s="25">
        <v>1</v>
      </c>
      <c r="K58" s="25">
        <v>242</v>
      </c>
      <c r="L58" s="25">
        <v>242</v>
      </c>
      <c r="M58" s="25">
        <v>246</v>
      </c>
      <c r="N58" s="25">
        <v>418</v>
      </c>
      <c r="O58" s="25">
        <v>425</v>
      </c>
      <c r="P58" s="25">
        <v>423</v>
      </c>
      <c r="Q58" s="26" t="str">
        <v>185 mm²</v>
      </c>
      <c r="R58" s="27">
        <v>16</v>
      </c>
      <c r="S58" s="27">
        <v>11</v>
      </c>
      <c r="T58" s="27">
        <v>48</v>
      </c>
      <c r="U58" s="28">
        <v>31</v>
      </c>
      <c r="V58" s="29" t="str">
        <v>185 mm²</v>
      </c>
      <c r="W58" s="30">
        <v>195</v>
      </c>
      <c r="X58" s="30">
        <v>94</v>
      </c>
      <c r="Y58" s="30">
        <v>57</v>
      </c>
      <c r="Z58" s="31">
        <v>33</v>
      </c>
      <c r="AA58" s="26" t="str">
        <v>185 mm²</v>
      </c>
      <c r="AB58" s="27">
        <v>150</v>
      </c>
      <c r="AC58" s="27">
        <v>89</v>
      </c>
      <c r="AD58" s="27">
        <v>49</v>
      </c>
      <c r="AE58" s="28">
        <v>40</v>
      </c>
      <c r="AF58" s="29" t="str">
        <v>185 mm²</v>
      </c>
      <c r="AG58" s="30">
        <v>24</v>
      </c>
      <c r="AH58" s="30">
        <v>16</v>
      </c>
      <c r="AI58" s="30">
        <v>0</v>
      </c>
      <c r="AJ58" s="31">
        <v>27</v>
      </c>
      <c r="AK58" s="26" t="str">
        <v>185 mm²</v>
      </c>
      <c r="AL58" s="27">
        <v>0</v>
      </c>
      <c r="AM58" s="27">
        <v>7</v>
      </c>
      <c r="AN58" s="27">
        <v>21</v>
      </c>
      <c r="AO58" s="28">
        <v>11</v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Ibri</v>
      </c>
      <c r="B59" s="25" t="str">
        <v>HELAT AL NAHADAH</v>
      </c>
      <c r="C59" s="25" t="str">
        <v>K_LN15</v>
      </c>
      <c r="D59" s="25" t="str">
        <v/>
      </c>
      <c r="E59" s="25" t="str">
        <v>1420</v>
      </c>
      <c r="F59" s="25" t="str">
        <v>Ground (GMT)</v>
      </c>
      <c r="G59" s="25" t="str">
        <v/>
      </c>
      <c r="H59" s="25">
        <v>1000</v>
      </c>
      <c r="I59" s="25" t="str">
        <v>29/05/2026, 14:33</v>
      </c>
      <c r="J59" s="25">
        <v>1</v>
      </c>
      <c r="K59" s="25">
        <v>243</v>
      </c>
      <c r="L59" s="25">
        <v>243</v>
      </c>
      <c r="M59" s="25">
        <v>246</v>
      </c>
      <c r="N59" s="25">
        <v>419</v>
      </c>
      <c r="O59" s="25">
        <v>427</v>
      </c>
      <c r="P59" s="25">
        <v>424</v>
      </c>
      <c r="Q59" s="26" t="str">
        <v/>
      </c>
      <c r="R59" s="27" t="str">
        <v/>
      </c>
      <c r="S59" s="27" t="str">
        <v/>
      </c>
      <c r="T59" s="27" t="str">
        <v/>
      </c>
      <c r="U59" s="28" t="str">
        <v/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>185 mm²</v>
      </c>
      <c r="AQ59" s="30">
        <v>27</v>
      </c>
      <c r="AR59" s="30">
        <v>31</v>
      </c>
      <c r="AS59" s="30">
        <v>7</v>
      </c>
      <c r="AT59" s="31">
        <v>37</v>
      </c>
      <c r="AU59" s="26" t="str">
        <v>185 mm²</v>
      </c>
      <c r="AV59" s="27">
        <v>23</v>
      </c>
      <c r="AW59" s="27">
        <v>45</v>
      </c>
      <c r="AX59" s="27">
        <v>34</v>
      </c>
      <c r="AY59" s="28">
        <v>12</v>
      </c>
      <c r="AZ59" s="29" t="str">
        <v>185 mm²</v>
      </c>
      <c r="BA59" s="30">
        <v>45</v>
      </c>
      <c r="BB59" s="30">
        <v>72</v>
      </c>
      <c r="BC59" s="30">
        <v>76</v>
      </c>
      <c r="BD59" s="31">
        <v>28</v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Ibri</v>
      </c>
      <c r="B60" s="25" t="str">
        <v>HELAT AL NAHADAH</v>
      </c>
      <c r="C60" s="25" t="str">
        <v>K_LN15</v>
      </c>
      <c r="D60" s="25" t="str">
        <v/>
      </c>
      <c r="E60" s="25" t="str">
        <v>162</v>
      </c>
      <c r="F60" s="25" t="str">
        <v>Ground (GMT)</v>
      </c>
      <c r="G60" s="25" t="str">
        <v/>
      </c>
      <c r="H60" s="25">
        <v>500</v>
      </c>
      <c r="I60" s="25" t="str">
        <v>29/05/2026, 14:29</v>
      </c>
      <c r="J60" s="25">
        <v>1</v>
      </c>
      <c r="K60" s="25">
        <v>243</v>
      </c>
      <c r="L60" s="25">
        <v>242</v>
      </c>
      <c r="M60" s="25">
        <v>246</v>
      </c>
      <c r="N60" s="25">
        <v>417</v>
      </c>
      <c r="O60" s="25">
        <v>426</v>
      </c>
      <c r="P60" s="25">
        <v>423</v>
      </c>
      <c r="Q60" s="26" t="str">
        <v>185 mm²</v>
      </c>
      <c r="R60" s="27">
        <v>118</v>
      </c>
      <c r="S60" s="27">
        <v>55</v>
      </c>
      <c r="T60" s="27">
        <v>91</v>
      </c>
      <c r="U60" s="28">
        <v>64</v>
      </c>
      <c r="V60" s="29" t="str">
        <v>185 mm²</v>
      </c>
      <c r="W60" s="30">
        <v>108</v>
      </c>
      <c r="X60" s="30">
        <v>75</v>
      </c>
      <c r="Y60" s="30">
        <v>39</v>
      </c>
      <c r="Z60" s="31">
        <v>63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Ibri</v>
      </c>
      <c r="B61" s="25" t="str">
        <v>HELAT AL NAHADAH</v>
      </c>
      <c r="C61" s="25" t="str">
        <v>K_LN15</v>
      </c>
      <c r="D61" s="25" t="str">
        <v>23.206667, 56.463081</v>
      </c>
      <c r="E61" s="25" t="str">
        <v>1480</v>
      </c>
      <c r="F61" s="25" t="str">
        <v>Ground (GMT)</v>
      </c>
      <c r="G61" s="25" t="str">
        <v/>
      </c>
      <c r="H61" s="25">
        <v>500</v>
      </c>
      <c r="I61" s="25" t="str">
        <v>29/05/2026, 14:18</v>
      </c>
      <c r="J61" s="25">
        <v>1</v>
      </c>
      <c r="K61" s="25">
        <v>242</v>
      </c>
      <c r="L61" s="25">
        <v>242</v>
      </c>
      <c r="M61" s="25">
        <v>245</v>
      </c>
      <c r="N61" s="25">
        <v>416</v>
      </c>
      <c r="O61" s="25">
        <v>424</v>
      </c>
      <c r="P61" s="25">
        <v>423</v>
      </c>
      <c r="Q61" s="26" t="str">
        <v>185 mm²</v>
      </c>
      <c r="R61" s="27">
        <v>112</v>
      </c>
      <c r="S61" s="27">
        <v>60</v>
      </c>
      <c r="T61" s="27">
        <v>88</v>
      </c>
      <c r="U61" s="28">
        <v>33</v>
      </c>
      <c r="V61" s="29" t="str">
        <v>185 mm²</v>
      </c>
      <c r="W61" s="30">
        <v>19</v>
      </c>
      <c r="X61" s="30">
        <v>2</v>
      </c>
      <c r="Y61" s="30">
        <v>22</v>
      </c>
      <c r="Z61" s="31">
        <v>15</v>
      </c>
      <c r="AA61" s="26" t="str">
        <v>185 mm²</v>
      </c>
      <c r="AB61" s="27">
        <v>131</v>
      </c>
      <c r="AC61" s="27">
        <v>88</v>
      </c>
      <c r="AD61" s="27">
        <v>96</v>
      </c>
      <c r="AE61" s="28">
        <v>42</v>
      </c>
      <c r="AF61" s="29" t="str">
        <v>185 mm²</v>
      </c>
      <c r="AG61" s="30">
        <v>26</v>
      </c>
      <c r="AH61" s="30">
        <v>24</v>
      </c>
      <c r="AI61" s="30">
        <v>43</v>
      </c>
      <c r="AJ61" s="31">
        <v>15</v>
      </c>
      <c r="AK61" s="26" t="str">
        <v>185 mm²</v>
      </c>
      <c r="AL61" s="27">
        <v>78</v>
      </c>
      <c r="AM61" s="27">
        <v>104</v>
      </c>
      <c r="AN61" s="27">
        <v>67</v>
      </c>
      <c r="AO61" s="28">
        <v>30</v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Ibri</v>
      </c>
      <c r="B62" s="25" t="str">
        <v>HELAT AL NAHADAH</v>
      </c>
      <c r="C62" s="25" t="str">
        <v>K_LN15</v>
      </c>
      <c r="D62" s="25" t="str">
        <v/>
      </c>
      <c r="E62" s="25" t="str">
        <v>1791</v>
      </c>
      <c r="F62" s="25" t="str">
        <v>Ground (GMT)</v>
      </c>
      <c r="G62" s="25" t="str">
        <v/>
      </c>
      <c r="H62" s="25">
        <v>1000</v>
      </c>
      <c r="I62" s="25" t="str">
        <v>29/05/2026, 14:08</v>
      </c>
      <c r="J62" s="25">
        <v>1</v>
      </c>
      <c r="K62" s="25">
        <v>246</v>
      </c>
      <c r="L62" s="25">
        <v>245</v>
      </c>
      <c r="M62" s="25">
        <v>249</v>
      </c>
      <c r="N62" s="25">
        <v>423</v>
      </c>
      <c r="O62" s="25">
        <v>431</v>
      </c>
      <c r="P62" s="25">
        <v>429</v>
      </c>
      <c r="Q62" s="26" t="str">
        <v/>
      </c>
      <c r="R62" s="27" t="str">
        <v/>
      </c>
      <c r="S62" s="27" t="str">
        <v/>
      </c>
      <c r="T62" s="27" t="str">
        <v/>
      </c>
      <c r="U62" s="28" t="str">
        <v/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>185 mm²</v>
      </c>
      <c r="AB62" s="27">
        <v>26</v>
      </c>
      <c r="AC62" s="27">
        <v>10</v>
      </c>
      <c r="AD62" s="27">
        <v>3</v>
      </c>
      <c r="AE62" s="28">
        <v>20</v>
      </c>
      <c r="AF62" s="29" t="str">
        <v>185 mm²</v>
      </c>
      <c r="AG62" s="30">
        <v>28</v>
      </c>
      <c r="AH62" s="30">
        <v>21</v>
      </c>
      <c r="AI62" s="30">
        <v>10</v>
      </c>
      <c r="AJ62" s="31">
        <v>9</v>
      </c>
      <c r="AK62" s="26" t="str">
        <v>120 mm²</v>
      </c>
      <c r="AL62" s="27">
        <v>27</v>
      </c>
      <c r="AM62" s="27">
        <v>26</v>
      </c>
      <c r="AN62" s="27">
        <v>44</v>
      </c>
      <c r="AO62" s="28">
        <v>21</v>
      </c>
      <c r="AP62" s="29" t="str">
        <v>185 mm²</v>
      </c>
      <c r="AQ62" s="30">
        <v>11</v>
      </c>
      <c r="AR62" s="30">
        <v>23</v>
      </c>
      <c r="AS62" s="30">
        <v>9</v>
      </c>
      <c r="AT62" s="31">
        <v>15</v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>185 mm²</v>
      </c>
      <c r="BA62" s="30">
        <v>5</v>
      </c>
      <c r="BB62" s="30">
        <v>8</v>
      </c>
      <c r="BC62" s="30">
        <v>5</v>
      </c>
      <c r="BD62" s="31">
        <v>3</v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Ibri</v>
      </c>
      <c r="B63" s="25" t="str">
        <v>HELAT AL NAHADAH</v>
      </c>
      <c r="C63" s="25" t="str">
        <v>K_LN3</v>
      </c>
      <c r="D63" s="25" t="str">
        <v>23.578, 58.4021</v>
      </c>
      <c r="E63" s="25" t="str">
        <v>145</v>
      </c>
      <c r="F63" s="25" t="str">
        <v>Ground (GMT)</v>
      </c>
      <c r="G63" s="25" t="str">
        <v/>
      </c>
      <c r="H63" s="25">
        <v>500</v>
      </c>
      <c r="I63" s="25" t="str">
        <v>03/05/2026, 07:59</v>
      </c>
      <c r="J63" s="25">
        <v>1</v>
      </c>
      <c r="K63" s="25">
        <v>243</v>
      </c>
      <c r="L63" s="25">
        <v>243</v>
      </c>
      <c r="M63" s="25">
        <v>251</v>
      </c>
      <c r="N63" s="25">
        <v>430</v>
      </c>
      <c r="O63" s="25">
        <v>434</v>
      </c>
      <c r="P63" s="25">
        <v>433</v>
      </c>
      <c r="Q63" s="26" t="str">
        <v/>
      </c>
      <c r="R63" s="27" t="str">
        <v/>
      </c>
      <c r="S63" s="27" t="str">
        <v/>
      </c>
      <c r="T63" s="27" t="str">
        <v/>
      </c>
      <c r="U63" s="28" t="str">
        <v/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>240 mm²</v>
      </c>
      <c r="AB63" s="27">
        <v>55</v>
      </c>
      <c r="AC63" s="27">
        <v>46</v>
      </c>
      <c r="AD63" s="27">
        <v>46</v>
      </c>
      <c r="AE63" s="28">
        <v>15</v>
      </c>
      <c r="AF63" s="29" t="str">
        <v>185 mm²</v>
      </c>
      <c r="AG63" s="30">
        <v>86</v>
      </c>
      <c r="AH63" s="30">
        <v>102</v>
      </c>
      <c r="AI63" s="30">
        <v>94</v>
      </c>
      <c r="AJ63" s="31">
        <v>20</v>
      </c>
      <c r="AK63" s="26" t="str">
        <v>240 mm²</v>
      </c>
      <c r="AL63" s="27">
        <v>170</v>
      </c>
      <c r="AM63" s="27">
        <v>169</v>
      </c>
      <c r="AN63" s="27">
        <v>219</v>
      </c>
      <c r="AO63" s="28">
        <v>51</v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M64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SULAIF</v>
      </c>
      <c r="C4" s="25" t="str">
        <v>K_LN2</v>
      </c>
      <c r="D4" s="25" t="str">
        <v>23.212874, 56.511339</v>
      </c>
      <c r="E4" s="25" t="str">
        <v>304</v>
      </c>
      <c r="F4" s="25" t="str">
        <v>Pole (PMT)</v>
      </c>
      <c r="G4" s="25" t="str">
        <v>3</v>
      </c>
      <c r="H4" s="25">
        <v>315</v>
      </c>
      <c r="I4" s="25" t="str">
        <v>13/06/2026, 15:02</v>
      </c>
      <c r="J4" s="25">
        <v>1</v>
      </c>
      <c r="K4" s="25">
        <v>245</v>
      </c>
      <c r="L4" s="25">
        <v>247</v>
      </c>
      <c r="M4" s="25">
        <v>247</v>
      </c>
      <c r="N4" s="25">
        <v>431</v>
      </c>
      <c r="O4" s="25">
        <v>430</v>
      </c>
      <c r="P4" s="25">
        <v>430</v>
      </c>
      <c r="Q4" s="26" t="str">
        <v>120 mm²</v>
      </c>
      <c r="R4" s="27">
        <v>0</v>
      </c>
      <c r="S4" s="27">
        <v>0</v>
      </c>
      <c r="T4" s="27">
        <v>0</v>
      </c>
      <c r="U4" s="28">
        <v>0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SULAIF</v>
      </c>
      <c r="C5" s="25" t="str">
        <v>K_LN2</v>
      </c>
      <c r="D5" s="25" t="str">
        <v>23.215687, 56.5113</v>
      </c>
      <c r="E5" s="25" t="str">
        <v>305</v>
      </c>
      <c r="F5" s="25" t="str">
        <v>Ground (GMT)</v>
      </c>
      <c r="G5" s="25" t="str">
        <v>3</v>
      </c>
      <c r="H5" s="25">
        <v>1000</v>
      </c>
      <c r="I5" s="25" t="str">
        <v>13/06/2026, 14:57</v>
      </c>
      <c r="J5" s="25">
        <v>1</v>
      </c>
      <c r="K5" s="25">
        <v>248</v>
      </c>
      <c r="L5" s="25">
        <v>249</v>
      </c>
      <c r="M5" s="25">
        <v>249</v>
      </c>
      <c r="N5" s="25">
        <v>425</v>
      </c>
      <c r="O5" s="25">
        <v>426</v>
      </c>
      <c r="P5" s="25">
        <v>424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>120 mm²</v>
      </c>
      <c r="AG5" s="30">
        <v>143</v>
      </c>
      <c r="AH5" s="30">
        <v>115</v>
      </c>
      <c r="AI5" s="30">
        <v>128</v>
      </c>
      <c r="AJ5" s="31">
        <v>29</v>
      </c>
      <c r="AK5" s="26" t="str">
        <v>120 mm²</v>
      </c>
      <c r="AL5" s="27">
        <v>88</v>
      </c>
      <c r="AM5" s="27">
        <v>42</v>
      </c>
      <c r="AN5" s="27">
        <v>61</v>
      </c>
      <c r="AO5" s="28">
        <v>52</v>
      </c>
      <c r="AP5" s="29" t="str">
        <v>185 mm²</v>
      </c>
      <c r="AQ5" s="30">
        <v>59</v>
      </c>
      <c r="AR5" s="30">
        <v>47</v>
      </c>
      <c r="AS5" s="30">
        <v>76</v>
      </c>
      <c r="AT5" s="31">
        <v>34</v>
      </c>
      <c r="AU5" s="26" t="str">
        <v>120 mm²</v>
      </c>
      <c r="AV5" s="27">
        <v>24</v>
      </c>
      <c r="AW5" s="27">
        <v>46</v>
      </c>
      <c r="AX5" s="27">
        <v>33</v>
      </c>
      <c r="AY5" s="28">
        <v>15</v>
      </c>
      <c r="AZ5" s="29" t="str">
        <v>120 mm²</v>
      </c>
      <c r="BA5" s="30">
        <v>54</v>
      </c>
      <c r="BB5" s="30">
        <v>27</v>
      </c>
      <c r="BC5" s="30">
        <v>87</v>
      </c>
      <c r="BD5" s="31">
        <v>52</v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SULAIF</v>
      </c>
      <c r="C6" s="25" t="str">
        <v>K_LN2</v>
      </c>
      <c r="D6" s="25" t="str">
        <v>23.214643, 56.513329</v>
      </c>
      <c r="E6" s="25" t="str">
        <v>1554</v>
      </c>
      <c r="F6" s="25" t="str">
        <v>Ground (GMT)</v>
      </c>
      <c r="G6" s="25" t="str">
        <v>3</v>
      </c>
      <c r="H6" s="25">
        <v>1000</v>
      </c>
      <c r="I6" s="25" t="str">
        <v>13/06/2026, 14:47</v>
      </c>
      <c r="J6" s="25">
        <v>1</v>
      </c>
      <c r="K6" s="25">
        <v>245</v>
      </c>
      <c r="L6" s="25">
        <v>248</v>
      </c>
      <c r="M6" s="25">
        <v>247</v>
      </c>
      <c r="N6" s="25">
        <v>425</v>
      </c>
      <c r="O6" s="25">
        <v>424</v>
      </c>
      <c r="P6" s="25">
        <v>425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>185 mm²</v>
      </c>
      <c r="AB6" s="27">
        <v>144</v>
      </c>
      <c r="AC6" s="27">
        <v>150</v>
      </c>
      <c r="AD6" s="27">
        <v>120</v>
      </c>
      <c r="AE6" s="28">
        <v>37</v>
      </c>
      <c r="AF6" s="29" t="str">
        <v>185 mm²</v>
      </c>
      <c r="AG6" s="30">
        <v>8</v>
      </c>
      <c r="AH6" s="30">
        <v>12</v>
      </c>
      <c r="AI6" s="30">
        <v>10</v>
      </c>
      <c r="AJ6" s="31">
        <v>4</v>
      </c>
      <c r="AK6" s="26" t="str">
        <v>120 mm²</v>
      </c>
      <c r="AL6" s="27">
        <v>31</v>
      </c>
      <c r="AM6" s="27">
        <v>28</v>
      </c>
      <c r="AN6" s="27">
        <v>18</v>
      </c>
      <c r="AO6" s="28">
        <v>35</v>
      </c>
      <c r="AP6" s="29" t="str">
        <v>185 mm²</v>
      </c>
      <c r="AQ6" s="30">
        <v>125</v>
      </c>
      <c r="AR6" s="30">
        <v>126</v>
      </c>
      <c r="AS6" s="30">
        <v>76</v>
      </c>
      <c r="AT6" s="31">
        <v>68</v>
      </c>
      <c r="AU6" s="26" t="str">
        <v>185 mm²</v>
      </c>
      <c r="AV6" s="27">
        <v>54</v>
      </c>
      <c r="AW6" s="27">
        <v>83</v>
      </c>
      <c r="AX6" s="27">
        <v>51</v>
      </c>
      <c r="AY6" s="28">
        <v>33</v>
      </c>
      <c r="AZ6" s="29" t="str">
        <v>185 mm²</v>
      </c>
      <c r="BA6" s="30">
        <v>14</v>
      </c>
      <c r="BB6" s="30">
        <v>13</v>
      </c>
      <c r="BC6" s="30">
        <v>13</v>
      </c>
      <c r="BD6" s="31">
        <v>4</v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SULAIF</v>
      </c>
      <c r="C7" s="25" t="str">
        <v>K_LN2</v>
      </c>
      <c r="D7" s="25" t="str">
        <v>23.214921, 56.514247</v>
      </c>
      <c r="E7" s="25" t="str">
        <v>306</v>
      </c>
      <c r="F7" s="25" t="str">
        <v>Ground (GMT)</v>
      </c>
      <c r="G7" s="25" t="str">
        <v>3</v>
      </c>
      <c r="H7" s="25">
        <v>1000</v>
      </c>
      <c r="I7" s="25" t="str">
        <v>13/06/2026, 14:43</v>
      </c>
      <c r="J7" s="25">
        <v>1</v>
      </c>
      <c r="K7" s="25">
        <v>246</v>
      </c>
      <c r="L7" s="25">
        <v>248</v>
      </c>
      <c r="M7" s="25">
        <v>250</v>
      </c>
      <c r="N7" s="25">
        <v>425</v>
      </c>
      <c r="O7" s="25">
        <v>426</v>
      </c>
      <c r="P7" s="25">
        <v>428</v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>185 mm²</v>
      </c>
      <c r="W7" s="30">
        <v>125</v>
      </c>
      <c r="X7" s="30">
        <v>137</v>
      </c>
      <c r="Y7" s="30">
        <v>103</v>
      </c>
      <c r="Z7" s="31">
        <v>33</v>
      </c>
      <c r="AA7" s="26" t="str">
        <v>185 mm²</v>
      </c>
      <c r="AB7" s="27">
        <v>3</v>
      </c>
      <c r="AC7" s="27">
        <v>16</v>
      </c>
      <c r="AD7" s="27">
        <v>6</v>
      </c>
      <c r="AE7" s="28">
        <v>7</v>
      </c>
      <c r="AF7" s="29" t="str">
        <v>120 mm²</v>
      </c>
      <c r="AG7" s="30">
        <v>56</v>
      </c>
      <c r="AH7" s="30">
        <v>73</v>
      </c>
      <c r="AI7" s="30">
        <v>20</v>
      </c>
      <c r="AJ7" s="31">
        <v>40</v>
      </c>
      <c r="AK7" s="26" t="str">
        <v>120 mm²</v>
      </c>
      <c r="AL7" s="27">
        <v>40</v>
      </c>
      <c r="AM7" s="27">
        <v>49</v>
      </c>
      <c r="AN7" s="27">
        <v>24</v>
      </c>
      <c r="AO7" s="28">
        <v>19</v>
      </c>
      <c r="AP7" s="29" t="str">
        <v>120 mm²</v>
      </c>
      <c r="AQ7" s="30">
        <v>129</v>
      </c>
      <c r="AR7" s="30">
        <v>54</v>
      </c>
      <c r="AS7" s="30">
        <v>107</v>
      </c>
      <c r="AT7" s="31">
        <v>60</v>
      </c>
      <c r="AU7" s="26" t="str">
        <v>185 mm²</v>
      </c>
      <c r="AV7" s="27">
        <v>129</v>
      </c>
      <c r="AW7" s="27">
        <v>108</v>
      </c>
      <c r="AX7" s="27">
        <v>59</v>
      </c>
      <c r="AY7" s="28">
        <v>56</v>
      </c>
      <c r="AZ7" s="29" t="str">
        <v>185 mm²</v>
      </c>
      <c r="BA7" s="30">
        <v>10</v>
      </c>
      <c r="BB7" s="30">
        <v>16</v>
      </c>
      <c r="BC7" s="30">
        <v>12</v>
      </c>
      <c r="BD7" s="31">
        <v>8</v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SULAIF</v>
      </c>
      <c r="C8" s="25" t="str">
        <v>K_LN2</v>
      </c>
      <c r="D8" s="25" t="str">
        <v/>
      </c>
      <c r="E8" s="25" t="str">
        <v>322</v>
      </c>
      <c r="F8" s="25" t="str">
        <v>Ground (GMT)</v>
      </c>
      <c r="G8" s="25" t="str">
        <v>3</v>
      </c>
      <c r="H8" s="25">
        <v>1000</v>
      </c>
      <c r="I8" s="25" t="str">
        <v>13/06/2026, 14:28</v>
      </c>
      <c r="J8" s="25">
        <v>1</v>
      </c>
      <c r="K8" s="25">
        <v>247</v>
      </c>
      <c r="L8" s="25">
        <v>249</v>
      </c>
      <c r="M8" s="25">
        <v>249</v>
      </c>
      <c r="N8" s="25">
        <v>433</v>
      </c>
      <c r="O8" s="25">
        <v>437</v>
      </c>
      <c r="P8" s="25">
        <v>435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>185 mm²</v>
      </c>
      <c r="W8" s="30">
        <v>22</v>
      </c>
      <c r="X8" s="30">
        <v>42</v>
      </c>
      <c r="Y8" s="30">
        <v>37</v>
      </c>
      <c r="Z8" s="31">
        <v>73</v>
      </c>
      <c r="AA8" s="26" t="str">
        <v>120 mm²</v>
      </c>
      <c r="AB8" s="27">
        <v>23</v>
      </c>
      <c r="AC8" s="27">
        <v>30</v>
      </c>
      <c r="AD8" s="27">
        <v>38</v>
      </c>
      <c r="AE8" s="28">
        <v>12</v>
      </c>
      <c r="AF8" s="29" t="str">
        <v>120 mm²</v>
      </c>
      <c r="AG8" s="30">
        <v>0</v>
      </c>
      <c r="AH8" s="30">
        <v>0</v>
      </c>
      <c r="AI8" s="30">
        <v>0</v>
      </c>
      <c r="AJ8" s="31">
        <v>0</v>
      </c>
      <c r="AK8" s="26" t="str">
        <v>120 mm²</v>
      </c>
      <c r="AL8" s="27">
        <v>118</v>
      </c>
      <c r="AM8" s="27">
        <v>121</v>
      </c>
      <c r="AN8" s="27">
        <v>180</v>
      </c>
      <c r="AO8" s="28">
        <v>35</v>
      </c>
      <c r="AP8" s="29" t="str">
        <v>185 mm²</v>
      </c>
      <c r="AQ8" s="30">
        <v>26</v>
      </c>
      <c r="AR8" s="30">
        <v>7</v>
      </c>
      <c r="AS8" s="30">
        <v>66</v>
      </c>
      <c r="AT8" s="31">
        <v>44</v>
      </c>
      <c r="AU8" s="26" t="str">
        <v>185 mm²</v>
      </c>
      <c r="AV8" s="27">
        <v>81</v>
      </c>
      <c r="AW8" s="27">
        <v>72</v>
      </c>
      <c r="AX8" s="27">
        <v>76</v>
      </c>
      <c r="AY8" s="28">
        <v>51</v>
      </c>
      <c r="AZ8" s="29" t="str">
        <v>120 mm²</v>
      </c>
      <c r="BA8" s="30">
        <v>146</v>
      </c>
      <c r="BB8" s="30">
        <v>192</v>
      </c>
      <c r="BC8" s="30">
        <v>134</v>
      </c>
      <c r="BD8" s="31">
        <v>51</v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SULAIF</v>
      </c>
      <c r="C9" s="25" t="str">
        <v>K_LN2</v>
      </c>
      <c r="D9" s="25" t="str">
        <v/>
      </c>
      <c r="E9" s="25" t="str">
        <v>1378</v>
      </c>
      <c r="F9" s="25" t="str">
        <v>Pole (PMT)</v>
      </c>
      <c r="G9" s="25" t="str">
        <v>3</v>
      </c>
      <c r="H9" s="25">
        <v>315</v>
      </c>
      <c r="I9" s="25" t="str">
        <v>13/06/2026, 14:19</v>
      </c>
      <c r="J9" s="25">
        <v>1</v>
      </c>
      <c r="K9" s="25">
        <v>249</v>
      </c>
      <c r="L9" s="25">
        <v>246</v>
      </c>
      <c r="M9" s="25">
        <v>245</v>
      </c>
      <c r="N9" s="25">
        <v>431</v>
      </c>
      <c r="O9" s="25">
        <v>435</v>
      </c>
      <c r="P9" s="25">
        <v>433</v>
      </c>
      <c r="Q9" s="26" t="str">
        <v>185 mm²</v>
      </c>
      <c r="R9" s="27">
        <v>91</v>
      </c>
      <c r="S9" s="27">
        <v>55</v>
      </c>
      <c r="T9" s="27">
        <v>61</v>
      </c>
      <c r="U9" s="28">
        <v>34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SULAIF</v>
      </c>
      <c r="C10" s="25" t="str">
        <v>K_LN2</v>
      </c>
      <c r="D10" s="25" t="str">
        <v>23.209377, 56.519107</v>
      </c>
      <c r="E10" s="25" t="str">
        <v>1547</v>
      </c>
      <c r="F10" s="25" t="str">
        <v>Pole (PMT)</v>
      </c>
      <c r="G10" s="25" t="str">
        <v>3</v>
      </c>
      <c r="H10" s="25">
        <v>200</v>
      </c>
      <c r="I10" s="25" t="str">
        <v>13/06/2026, 14:14</v>
      </c>
      <c r="J10" s="25">
        <v>1</v>
      </c>
      <c r="K10" s="25">
        <v>244</v>
      </c>
      <c r="L10" s="25">
        <v>243</v>
      </c>
      <c r="M10" s="25">
        <v>248</v>
      </c>
      <c r="N10" s="25">
        <v>426</v>
      </c>
      <c r="O10" s="25">
        <v>424</v>
      </c>
      <c r="P10" s="25">
        <v>426</v>
      </c>
      <c r="Q10" s="26" t="str">
        <v>185 mm²</v>
      </c>
      <c r="R10" s="27">
        <v>144</v>
      </c>
      <c r="S10" s="27">
        <v>131</v>
      </c>
      <c r="T10" s="27">
        <v>139</v>
      </c>
      <c r="U10" s="28">
        <v>25</v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SULAIF</v>
      </c>
      <c r="C11" s="25" t="str">
        <v>K_LN2</v>
      </c>
      <c r="D11" s="25" t="str">
        <v>23.209205, 56.516966</v>
      </c>
      <c r="E11" s="25" t="str">
        <v>318</v>
      </c>
      <c r="F11" s="25" t="str">
        <v>Ground (GMT)</v>
      </c>
      <c r="G11" s="25" t="str">
        <v>3</v>
      </c>
      <c r="H11" s="25">
        <v>1000</v>
      </c>
      <c r="I11" s="25" t="str">
        <v>13/06/2026, 14:08</v>
      </c>
      <c r="J11" s="25">
        <v>1</v>
      </c>
      <c r="K11" s="25">
        <v>250</v>
      </c>
      <c r="L11" s="25">
        <v>251</v>
      </c>
      <c r="M11" s="25">
        <v>254</v>
      </c>
      <c r="N11" s="25">
        <v>433</v>
      </c>
      <c r="O11" s="25">
        <v>435</v>
      </c>
      <c r="P11" s="25">
        <v>440</v>
      </c>
      <c r="Q11" s="26" t="str">
        <v>185 mm²</v>
      </c>
      <c r="R11" s="27">
        <v>109</v>
      </c>
      <c r="S11" s="27">
        <v>159</v>
      </c>
      <c r="T11" s="27">
        <v>123</v>
      </c>
      <c r="U11" s="28">
        <v>40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>185 mm²</v>
      </c>
      <c r="AB11" s="27">
        <v>205</v>
      </c>
      <c r="AC11" s="27">
        <v>97</v>
      </c>
      <c r="AD11" s="27">
        <v>81</v>
      </c>
      <c r="AE11" s="28">
        <v>38</v>
      </c>
      <c r="AF11" s="29" t="str">
        <v>185 mm²</v>
      </c>
      <c r="AG11" s="30">
        <v>27</v>
      </c>
      <c r="AH11" s="30">
        <v>0</v>
      </c>
      <c r="AI11" s="30">
        <v>6</v>
      </c>
      <c r="AJ11" s="31">
        <v>47</v>
      </c>
      <c r="AK11" s="26" t="str">
        <v>185 mm²</v>
      </c>
      <c r="AL11" s="27">
        <v>109</v>
      </c>
      <c r="AM11" s="27">
        <v>128</v>
      </c>
      <c r="AN11" s="27">
        <v>126</v>
      </c>
      <c r="AO11" s="28">
        <v>23</v>
      </c>
      <c r="AP11" s="29" t="str">
        <v>185 mm²</v>
      </c>
      <c r="AQ11" s="30">
        <v>58</v>
      </c>
      <c r="AR11" s="30">
        <v>58</v>
      </c>
      <c r="AS11" s="30">
        <v>29</v>
      </c>
      <c r="AT11" s="31">
        <v>32</v>
      </c>
      <c r="AU11" s="26" t="str">
        <v>185 mm²</v>
      </c>
      <c r="AV11" s="27">
        <v>79</v>
      </c>
      <c r="AW11" s="27">
        <v>86</v>
      </c>
      <c r="AX11" s="27">
        <v>43</v>
      </c>
      <c r="AY11" s="28">
        <v>40</v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Ibri</v>
      </c>
      <c r="B12" s="25" t="str">
        <v>SULAIF</v>
      </c>
      <c r="C12" s="25" t="str">
        <v>K_LN2</v>
      </c>
      <c r="D12" s="25" t="str">
        <v>23.212647, 56.519515</v>
      </c>
      <c r="E12" s="25" t="str">
        <v>1522</v>
      </c>
      <c r="F12" s="25" t="str">
        <v>Ground (GMT)</v>
      </c>
      <c r="G12" s="25" t="str">
        <v>3</v>
      </c>
      <c r="H12" s="25">
        <v>1000</v>
      </c>
      <c r="I12" s="25" t="str">
        <v>13/06/2026, 13:58</v>
      </c>
      <c r="J12" s="25">
        <v>1</v>
      </c>
      <c r="K12" s="25">
        <v>246</v>
      </c>
      <c r="L12" s="25">
        <v>245</v>
      </c>
      <c r="M12" s="25">
        <v>250</v>
      </c>
      <c r="N12" s="25">
        <v>425</v>
      </c>
      <c r="O12" s="25">
        <v>432</v>
      </c>
      <c r="P12" s="25">
        <v>433</v>
      </c>
      <c r="Q12" s="26" t="str">
        <v>185 mm²</v>
      </c>
      <c r="R12" s="27">
        <v>58</v>
      </c>
      <c r="S12" s="27">
        <v>49</v>
      </c>
      <c r="T12" s="27">
        <v>125</v>
      </c>
      <c r="U12" s="28">
        <v>32</v>
      </c>
      <c r="V12" s="29" t="str">
        <v>185 mm²</v>
      </c>
      <c r="W12" s="30">
        <v>85</v>
      </c>
      <c r="X12" s="30">
        <v>61</v>
      </c>
      <c r="Y12" s="30">
        <v>86</v>
      </c>
      <c r="Z12" s="31">
        <v>43</v>
      </c>
      <c r="AA12" s="26" t="str">
        <v>185 mm²</v>
      </c>
      <c r="AB12" s="27">
        <v>73</v>
      </c>
      <c r="AC12" s="27">
        <v>84</v>
      </c>
      <c r="AD12" s="27">
        <v>53</v>
      </c>
      <c r="AE12" s="28">
        <v>28</v>
      </c>
      <c r="AF12" s="29" t="str">
        <v>185 mm²</v>
      </c>
      <c r="AG12" s="30">
        <v>47</v>
      </c>
      <c r="AH12" s="30">
        <v>46</v>
      </c>
      <c r="AI12" s="30">
        <v>31</v>
      </c>
      <c r="AJ12" s="31">
        <v>22</v>
      </c>
      <c r="AK12" s="26" t="str">
        <v>185 mm²</v>
      </c>
      <c r="AL12" s="27">
        <v>95</v>
      </c>
      <c r="AM12" s="27">
        <v>82</v>
      </c>
      <c r="AN12" s="27">
        <v>94</v>
      </c>
      <c r="AO12" s="28">
        <v>14</v>
      </c>
      <c r="AP12" s="29" t="str">
        <v>240 mm²</v>
      </c>
      <c r="AQ12" s="30">
        <v>43</v>
      </c>
      <c r="AR12" s="30">
        <v>29</v>
      </c>
      <c r="AS12" s="30">
        <v>155</v>
      </c>
      <c r="AT12" s="31">
        <v>100</v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Ibri</v>
      </c>
      <c r="B13" s="25" t="str">
        <v>SULAIF</v>
      </c>
      <c r="C13" s="25" t="str">
        <v>K_LN2</v>
      </c>
      <c r="D13" s="25" t="str">
        <v>23.214666, 56.515388</v>
      </c>
      <c r="E13" s="25" t="str">
        <v>310</v>
      </c>
      <c r="F13" s="25" t="str">
        <v>Ground (GMT)</v>
      </c>
      <c r="G13" s="25" t="str">
        <v>3</v>
      </c>
      <c r="H13" s="25">
        <v>1000</v>
      </c>
      <c r="I13" s="25" t="str">
        <v>13/06/2026, 13:48</v>
      </c>
      <c r="J13" s="25">
        <v>1</v>
      </c>
      <c r="K13" s="25">
        <v>245</v>
      </c>
      <c r="L13" s="25">
        <v>245</v>
      </c>
      <c r="M13" s="25">
        <v>248</v>
      </c>
      <c r="N13" s="25">
        <v>423</v>
      </c>
      <c r="O13" s="25">
        <v>429</v>
      </c>
      <c r="P13" s="25">
        <v>430</v>
      </c>
      <c r="Q13" s="26" t="str">
        <v>185 mm²</v>
      </c>
      <c r="R13" s="27">
        <v>52</v>
      </c>
      <c r="S13" s="27">
        <v>29</v>
      </c>
      <c r="T13" s="27">
        <v>62</v>
      </c>
      <c r="U13" s="28">
        <v>12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>120 mm²</v>
      </c>
      <c r="AB13" s="27">
        <v>242</v>
      </c>
      <c r="AC13" s="27">
        <v>51</v>
      </c>
      <c r="AD13" s="27">
        <v>71</v>
      </c>
      <c r="AE13" s="28">
        <v>44</v>
      </c>
      <c r="AF13" s="29" t="str">
        <v>120 mm²</v>
      </c>
      <c r="AG13" s="30">
        <v>24</v>
      </c>
      <c r="AH13" s="30">
        <v>87</v>
      </c>
      <c r="AI13" s="30">
        <v>74</v>
      </c>
      <c r="AJ13" s="31">
        <v>67</v>
      </c>
      <c r="AK13" s="26" t="str">
        <v>120 mm²</v>
      </c>
      <c r="AL13" s="27">
        <v>150</v>
      </c>
      <c r="AM13" s="27">
        <v>65</v>
      </c>
      <c r="AN13" s="27">
        <v>122</v>
      </c>
      <c r="AO13" s="28">
        <v>81</v>
      </c>
      <c r="AP13" s="29" t="str">
        <v>120 mm²</v>
      </c>
      <c r="AQ13" s="30">
        <v>0</v>
      </c>
      <c r="AR13" s="30">
        <v>51</v>
      </c>
      <c r="AS13" s="30">
        <v>27</v>
      </c>
      <c r="AT13" s="31">
        <v>26</v>
      </c>
      <c r="AU13" s="26" t="str">
        <v>120 mm²</v>
      </c>
      <c r="AV13" s="27">
        <v>75</v>
      </c>
      <c r="AW13" s="27">
        <v>42</v>
      </c>
      <c r="AX13" s="27">
        <v>34</v>
      </c>
      <c r="AY13" s="28">
        <v>31</v>
      </c>
      <c r="AZ13" s="29" t="str">
        <v>120 mm²</v>
      </c>
      <c r="BA13" s="30">
        <v>10</v>
      </c>
      <c r="BB13" s="30">
        <v>50</v>
      </c>
      <c r="BC13" s="30">
        <v>56</v>
      </c>
      <c r="BD13" s="31">
        <v>46</v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Ibri</v>
      </c>
      <c r="B14" s="25" t="str">
        <v>SULAIF</v>
      </c>
      <c r="C14" s="25" t="str">
        <v>K_LN3</v>
      </c>
      <c r="D14" s="25" t="str">
        <v>23.199013, 56.488255</v>
      </c>
      <c r="E14" s="25" t="str">
        <v>1947</v>
      </c>
      <c r="F14" s="25" t="str">
        <v>Pole (PMT)</v>
      </c>
      <c r="G14" s="25" t="str">
        <v>3</v>
      </c>
      <c r="H14" s="25">
        <v>315</v>
      </c>
      <c r="I14" s="25" t="str">
        <v>12/06/2026, 15:40</v>
      </c>
      <c r="J14" s="25">
        <v>1</v>
      </c>
      <c r="K14" s="25">
        <v>232</v>
      </c>
      <c r="L14" s="25">
        <v>236</v>
      </c>
      <c r="M14" s="25">
        <v>241</v>
      </c>
      <c r="N14" s="25">
        <v>419</v>
      </c>
      <c r="O14" s="25">
        <v>418</v>
      </c>
      <c r="P14" s="25">
        <v>420</v>
      </c>
      <c r="Q14" s="26" t="str">
        <v>185 mm²</v>
      </c>
      <c r="R14" s="27">
        <v>0</v>
      </c>
      <c r="S14" s="27">
        <v>0</v>
      </c>
      <c r="T14" s="27">
        <v>0</v>
      </c>
      <c r="U14" s="28">
        <v>0</v>
      </c>
      <c r="V14" s="29" t="str">
        <v>185 mm²</v>
      </c>
      <c r="W14" s="30">
        <v>28</v>
      </c>
      <c r="X14" s="30">
        <v>54</v>
      </c>
      <c r="Y14" s="30">
        <v>49</v>
      </c>
      <c r="Z14" s="31">
        <v>29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Ibri</v>
      </c>
      <c r="B15" s="25" t="str">
        <v>SULAIF</v>
      </c>
      <c r="C15" s="25" t="str">
        <v>K_LN3</v>
      </c>
      <c r="D15" s="25" t="str">
        <v>23.198808, 56.48834</v>
      </c>
      <c r="E15" s="25" t="str">
        <v>458</v>
      </c>
      <c r="F15" s="25" t="str">
        <v>Pole (PMT)</v>
      </c>
      <c r="G15" s="25" t="str">
        <v/>
      </c>
      <c r="H15" s="25">
        <v>315</v>
      </c>
      <c r="I15" s="25" t="str">
        <v/>
      </c>
      <c r="J15" s="25">
        <v>1</v>
      </c>
      <c r="K15" s="25" t="str">
        <v/>
      </c>
      <c r="L15" s="25" t="str">
        <v/>
      </c>
      <c r="M15" s="25" t="str">
        <v/>
      </c>
      <c r="N15" s="25" t="str">
        <v/>
      </c>
      <c r="O15" s="25" t="str">
        <v/>
      </c>
      <c r="P15" s="25" t="str">
        <v/>
      </c>
      <c r="Q15" s="26" t="str">
        <v/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Ibri</v>
      </c>
      <c r="B16" s="25" t="str">
        <v>SULAIF</v>
      </c>
      <c r="C16" s="25" t="str">
        <v>K_LN3</v>
      </c>
      <c r="D16" s="25" t="str">
        <v>23.198272, 56.489639</v>
      </c>
      <c r="E16" s="25" t="str">
        <v>2347</v>
      </c>
      <c r="F16" s="25" t="str">
        <v>Ground (GMT)</v>
      </c>
      <c r="G16" s="25" t="str">
        <v>3</v>
      </c>
      <c r="H16" s="25">
        <v>1000</v>
      </c>
      <c r="I16" s="25" t="str">
        <v>12/06/2026, 15:34</v>
      </c>
      <c r="J16" s="25">
        <v>1</v>
      </c>
      <c r="K16" s="25">
        <v>241</v>
      </c>
      <c r="L16" s="25">
        <v>240</v>
      </c>
      <c r="M16" s="25">
        <v>243</v>
      </c>
      <c r="N16" s="25">
        <v>417</v>
      </c>
      <c r="O16" s="25">
        <v>419</v>
      </c>
      <c r="P16" s="25">
        <v>418</v>
      </c>
      <c r="Q16" s="26" t="str">
        <v>185 mm²</v>
      </c>
      <c r="R16" s="27">
        <v>0</v>
      </c>
      <c r="S16" s="27">
        <v>0</v>
      </c>
      <c r="T16" s="27">
        <v>0</v>
      </c>
      <c r="U16" s="28">
        <v>0</v>
      </c>
      <c r="V16" s="29" t="str">
        <v>185 mm²</v>
      </c>
      <c r="W16" s="30">
        <v>69</v>
      </c>
      <c r="X16" s="30">
        <v>17</v>
      </c>
      <c r="Y16" s="30">
        <v>88</v>
      </c>
      <c r="Z16" s="31">
        <v>26</v>
      </c>
      <c r="AA16" s="26" t="str">
        <v>185 mm²</v>
      </c>
      <c r="AB16" s="27">
        <v>19</v>
      </c>
      <c r="AC16" s="27">
        <v>36</v>
      </c>
      <c r="AD16" s="27">
        <v>3</v>
      </c>
      <c r="AE16" s="28">
        <v>24</v>
      </c>
      <c r="AF16" s="29" t="str">
        <v>185 mm²</v>
      </c>
      <c r="AG16" s="30">
        <v>14</v>
      </c>
      <c r="AH16" s="30">
        <v>6</v>
      </c>
      <c r="AI16" s="30">
        <v>10</v>
      </c>
      <c r="AJ16" s="31">
        <v>12</v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Ibri</v>
      </c>
      <c r="B17" s="25" t="str">
        <v>SULAIF</v>
      </c>
      <c r="C17" s="25" t="str">
        <v>K_LN2</v>
      </c>
      <c r="D17" s="25" t="str">
        <v>23.204466, 56.52293</v>
      </c>
      <c r="E17" s="25" t="str">
        <v>321</v>
      </c>
      <c r="F17" s="25" t="str">
        <v>Ground (GMT)</v>
      </c>
      <c r="G17" s="25" t="str">
        <v>3</v>
      </c>
      <c r="H17" s="25">
        <v>500</v>
      </c>
      <c r="I17" s="25" t="str">
        <v>12/06/2026, 15:28</v>
      </c>
      <c r="J17" s="25">
        <v>1</v>
      </c>
      <c r="K17" s="25">
        <v>242</v>
      </c>
      <c r="L17" s="25">
        <v>246</v>
      </c>
      <c r="M17" s="25">
        <v>247</v>
      </c>
      <c r="N17" s="25">
        <v>435</v>
      </c>
      <c r="O17" s="25">
        <v>431</v>
      </c>
      <c r="P17" s="25">
        <v>430</v>
      </c>
      <c r="Q17" s="26" t="str">
        <v/>
      </c>
      <c r="R17" s="27" t="str">
        <v/>
      </c>
      <c r="S17" s="27" t="str">
        <v/>
      </c>
      <c r="T17" s="27" t="str">
        <v/>
      </c>
      <c r="U17" s="28" t="str">
        <v/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>185 mm²</v>
      </c>
      <c r="AB17" s="27">
        <v>42</v>
      </c>
      <c r="AC17" s="27">
        <v>15</v>
      </c>
      <c r="AD17" s="27">
        <v>26</v>
      </c>
      <c r="AE17" s="28">
        <v>18</v>
      </c>
      <c r="AF17" s="29" t="str">
        <v>185 mm²</v>
      </c>
      <c r="AG17" s="30">
        <v>82</v>
      </c>
      <c r="AH17" s="30">
        <v>98</v>
      </c>
      <c r="AI17" s="30">
        <v>112</v>
      </c>
      <c r="AJ17" s="31">
        <v>30</v>
      </c>
      <c r="AK17" s="26" t="str">
        <v>185 mm²</v>
      </c>
      <c r="AL17" s="27">
        <v>46</v>
      </c>
      <c r="AM17" s="27">
        <v>62</v>
      </c>
      <c r="AN17" s="27">
        <v>25</v>
      </c>
      <c r="AO17" s="28">
        <v>19</v>
      </c>
      <c r="AP17" s="29" t="str">
        <v>185 mm²</v>
      </c>
      <c r="AQ17" s="30">
        <v>92</v>
      </c>
      <c r="AR17" s="30">
        <v>160</v>
      </c>
      <c r="AS17" s="30">
        <v>102</v>
      </c>
      <c r="AT17" s="31">
        <v>49</v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Ibri</v>
      </c>
      <c r="B18" s="25" t="str">
        <v>SULAIF</v>
      </c>
      <c r="C18" s="25" t="str">
        <v>K_LN3</v>
      </c>
      <c r="D18" s="25" t="str">
        <v>23.192044, 56.486318</v>
      </c>
      <c r="E18" s="25" t="str">
        <v>463</v>
      </c>
      <c r="F18" s="25" t="str">
        <v>Ground (GMT)</v>
      </c>
      <c r="G18" s="25" t="str">
        <v>3</v>
      </c>
      <c r="H18" s="25">
        <v>1000</v>
      </c>
      <c r="I18" s="25" t="str">
        <v>12/06/2026, 15:26</v>
      </c>
      <c r="J18" s="25">
        <v>1</v>
      </c>
      <c r="K18" s="25">
        <v>239</v>
      </c>
      <c r="L18" s="25">
        <v>238</v>
      </c>
      <c r="M18" s="25">
        <v>241</v>
      </c>
      <c r="N18" s="25">
        <v>413</v>
      </c>
      <c r="O18" s="25">
        <v>418</v>
      </c>
      <c r="P18" s="25">
        <v>416</v>
      </c>
      <c r="Q18" s="26" t="str">
        <v>185 mm²</v>
      </c>
      <c r="R18" s="27">
        <v>96</v>
      </c>
      <c r="S18" s="27">
        <v>74</v>
      </c>
      <c r="T18" s="27">
        <v>78</v>
      </c>
      <c r="U18" s="28">
        <v>14</v>
      </c>
      <c r="V18" s="29" t="str">
        <v>185 mm²</v>
      </c>
      <c r="W18" s="30">
        <v>141</v>
      </c>
      <c r="X18" s="30">
        <v>97</v>
      </c>
      <c r="Y18" s="30">
        <v>73</v>
      </c>
      <c r="Z18" s="31">
        <v>56</v>
      </c>
      <c r="AA18" s="26" t="str">
        <v>120 mm²</v>
      </c>
      <c r="AB18" s="27">
        <v>58</v>
      </c>
      <c r="AC18" s="27">
        <v>44</v>
      </c>
      <c r="AD18" s="27">
        <v>55</v>
      </c>
      <c r="AE18" s="28">
        <v>22</v>
      </c>
      <c r="AF18" s="29" t="str">
        <v>185 mm²</v>
      </c>
      <c r="AG18" s="30">
        <v>62</v>
      </c>
      <c r="AH18" s="30">
        <v>64</v>
      </c>
      <c r="AI18" s="30">
        <v>110</v>
      </c>
      <c r="AJ18" s="31">
        <v>35</v>
      </c>
      <c r="AK18" s="26" t="str">
        <v>185 mm²</v>
      </c>
      <c r="AL18" s="27">
        <v>2</v>
      </c>
      <c r="AM18" s="27">
        <v>0</v>
      </c>
      <c r="AN18" s="27">
        <v>0</v>
      </c>
      <c r="AO18" s="28">
        <v>2</v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>120 mm²</v>
      </c>
      <c r="BA18" s="30">
        <v>80</v>
      </c>
      <c r="BB18" s="30">
        <v>65</v>
      </c>
      <c r="BC18" s="30">
        <v>62</v>
      </c>
      <c r="BD18" s="31">
        <v>22</v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Ibri</v>
      </c>
      <c r="B19" s="25" t="str">
        <v>SULAIF</v>
      </c>
      <c r="C19" s="25" t="str">
        <v>K_LN2</v>
      </c>
      <c r="D19" s="25" t="str">
        <v>23.208287, 56.523188</v>
      </c>
      <c r="E19" s="25" t="str">
        <v>320</v>
      </c>
      <c r="F19" s="25" t="str">
        <v>Ground (GMT)</v>
      </c>
      <c r="G19" s="25" t="str">
        <v>3</v>
      </c>
      <c r="H19" s="25">
        <v>500</v>
      </c>
      <c r="I19" s="25" t="str">
        <v>12/06/2026, 15:21</v>
      </c>
      <c r="J19" s="25">
        <v>1</v>
      </c>
      <c r="K19" s="25">
        <v>247</v>
      </c>
      <c r="L19" s="25">
        <v>244</v>
      </c>
      <c r="M19" s="25">
        <v>246</v>
      </c>
      <c r="N19" s="25">
        <v>429</v>
      </c>
      <c r="O19" s="25">
        <v>425</v>
      </c>
      <c r="P19" s="25">
        <v>420</v>
      </c>
      <c r="Q19" s="26" t="str">
        <v/>
      </c>
      <c r="R19" s="27" t="str">
        <v/>
      </c>
      <c r="S19" s="27" t="str">
        <v/>
      </c>
      <c r="T19" s="27" t="str">
        <v/>
      </c>
      <c r="U19" s="28" t="str">
        <v/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>185 mm²</v>
      </c>
      <c r="AG19" s="30">
        <v>86</v>
      </c>
      <c r="AH19" s="30">
        <v>72</v>
      </c>
      <c r="AI19" s="30">
        <v>78</v>
      </c>
      <c r="AJ19" s="31">
        <v>25</v>
      </c>
      <c r="AK19" s="26" t="str">
        <v>185 mm²</v>
      </c>
      <c r="AL19" s="27">
        <v>120</v>
      </c>
      <c r="AM19" s="27">
        <v>91</v>
      </c>
      <c r="AN19" s="27">
        <v>131</v>
      </c>
      <c r="AO19" s="28">
        <v>36</v>
      </c>
      <c r="AP19" s="29" t="str">
        <v>185 mm²</v>
      </c>
      <c r="AQ19" s="30">
        <v>0</v>
      </c>
      <c r="AR19" s="30">
        <v>0</v>
      </c>
      <c r="AS19" s="30">
        <v>0</v>
      </c>
      <c r="AT19" s="31">
        <v>0</v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Ibri</v>
      </c>
      <c r="B20" s="25" t="str">
        <v>SULAIF</v>
      </c>
      <c r="C20" s="25" t="str">
        <v>K_LN3</v>
      </c>
      <c r="D20" s="25" t="str">
        <v>23.192684, 56.488828</v>
      </c>
      <c r="E20" s="25" t="str">
        <v>1431</v>
      </c>
      <c r="F20" s="25" t="str">
        <v>Ground (GMT)</v>
      </c>
      <c r="G20" s="25" t="str">
        <v>3</v>
      </c>
      <c r="H20" s="25">
        <v>1000</v>
      </c>
      <c r="I20" s="25" t="str">
        <v>12/06/2026, 15:20</v>
      </c>
      <c r="J20" s="25">
        <v>1</v>
      </c>
      <c r="K20" s="25">
        <v>238</v>
      </c>
      <c r="L20" s="25">
        <v>239</v>
      </c>
      <c r="M20" s="25">
        <v>241</v>
      </c>
      <c r="N20" s="25">
        <v>416</v>
      </c>
      <c r="O20" s="25">
        <v>417</v>
      </c>
      <c r="P20" s="25">
        <v>420</v>
      </c>
      <c r="Q20" s="26" t="str">
        <v>185 mm²</v>
      </c>
      <c r="R20" s="27">
        <v>25</v>
      </c>
      <c r="S20" s="27">
        <v>33</v>
      </c>
      <c r="T20" s="27">
        <v>3</v>
      </c>
      <c r="U20" s="28">
        <v>20</v>
      </c>
      <c r="V20" s="29" t="str">
        <v>185 mm²</v>
      </c>
      <c r="W20" s="30">
        <v>12</v>
      </c>
      <c r="X20" s="30">
        <v>27</v>
      </c>
      <c r="Y20" s="30">
        <v>17</v>
      </c>
      <c r="Z20" s="31">
        <v>14</v>
      </c>
      <c r="AA20" s="26" t="str">
        <v>185 mm²</v>
      </c>
      <c r="AB20" s="27">
        <v>15</v>
      </c>
      <c r="AC20" s="27">
        <v>25</v>
      </c>
      <c r="AD20" s="27">
        <v>13</v>
      </c>
      <c r="AE20" s="28">
        <v>9</v>
      </c>
      <c r="AF20" s="29" t="str">
        <v>185 mm²</v>
      </c>
      <c r="AG20" s="30">
        <v>55</v>
      </c>
      <c r="AH20" s="30">
        <v>128</v>
      </c>
      <c r="AI20" s="30">
        <v>76</v>
      </c>
      <c r="AJ20" s="31">
        <v>42</v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Ibri</v>
      </c>
      <c r="B21" s="25" t="str">
        <v>SULAIF</v>
      </c>
      <c r="C21" s="25" t="str">
        <v>K_LN2</v>
      </c>
      <c r="D21" s="25" t="str">
        <v>23.208523, 56.524778</v>
      </c>
      <c r="E21" s="25" t="str">
        <v>319</v>
      </c>
      <c r="F21" s="25" t="str">
        <v>Ground (GMT)</v>
      </c>
      <c r="G21" s="25" t="str">
        <v>3</v>
      </c>
      <c r="H21" s="25">
        <v>1000</v>
      </c>
      <c r="I21" s="25" t="str">
        <v>12/06/2026, 15:17</v>
      </c>
      <c r="J21" s="25">
        <v>1</v>
      </c>
      <c r="K21" s="25">
        <v>242</v>
      </c>
      <c r="L21" s="25">
        <v>245</v>
      </c>
      <c r="M21" s="25">
        <v>249</v>
      </c>
      <c r="N21" s="25">
        <v>422</v>
      </c>
      <c r="O21" s="25">
        <v>421</v>
      </c>
      <c r="P21" s="25">
        <v>420</v>
      </c>
      <c r="Q21" s="26" t="str">
        <v>185 mm²</v>
      </c>
      <c r="R21" s="27">
        <v>53</v>
      </c>
      <c r="S21" s="27">
        <v>56</v>
      </c>
      <c r="T21" s="27">
        <v>25</v>
      </c>
      <c r="U21" s="28">
        <v>18</v>
      </c>
      <c r="V21" s="29" t="str">
        <v>185 mm²</v>
      </c>
      <c r="W21" s="30">
        <v>68</v>
      </c>
      <c r="X21" s="30">
        <v>81</v>
      </c>
      <c r="Y21" s="30">
        <v>92</v>
      </c>
      <c r="Z21" s="31">
        <v>25</v>
      </c>
      <c r="AA21" s="26" t="str">
        <v>185 mm²</v>
      </c>
      <c r="AB21" s="27">
        <v>36</v>
      </c>
      <c r="AC21" s="27">
        <v>85</v>
      </c>
      <c r="AD21" s="27">
        <v>48</v>
      </c>
      <c r="AE21" s="28">
        <v>42</v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Ibri</v>
      </c>
      <c r="B22" s="25" t="str">
        <v>SULAIF</v>
      </c>
      <c r="C22" s="25" t="str">
        <v>K_LN3</v>
      </c>
      <c r="D22" s="25" t="str">
        <v>23.196168, 56.489364</v>
      </c>
      <c r="E22" s="25" t="str">
        <v>462</v>
      </c>
      <c r="F22" s="25" t="str">
        <v>Ground (GMT)</v>
      </c>
      <c r="G22" s="25" t="str">
        <v>3</v>
      </c>
      <c r="H22" s="25">
        <v>1000</v>
      </c>
      <c r="I22" s="25" t="str">
        <v>12/06/2026, 15:13</v>
      </c>
      <c r="J22" s="25">
        <v>1</v>
      </c>
      <c r="K22" s="25">
        <v>237</v>
      </c>
      <c r="L22" s="25">
        <v>237</v>
      </c>
      <c r="M22" s="25">
        <v>240</v>
      </c>
      <c r="N22" s="25">
        <v>410</v>
      </c>
      <c r="O22" s="25">
        <v>416</v>
      </c>
      <c r="P22" s="25">
        <v>413</v>
      </c>
      <c r="Q22" s="26" t="str">
        <v/>
      </c>
      <c r="R22" s="27" t="str">
        <v/>
      </c>
      <c r="S22" s="27" t="str">
        <v/>
      </c>
      <c r="T22" s="27" t="str">
        <v/>
      </c>
      <c r="U22" s="28" t="str">
        <v/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>185 mm²</v>
      </c>
      <c r="AG22" s="30">
        <v>40</v>
      </c>
      <c r="AH22" s="30">
        <v>39</v>
      </c>
      <c r="AI22" s="30">
        <v>20</v>
      </c>
      <c r="AJ22" s="31">
        <v>17</v>
      </c>
      <c r="AK22" s="26" t="str">
        <v>185 mm²</v>
      </c>
      <c r="AL22" s="27">
        <v>205</v>
      </c>
      <c r="AM22" s="27">
        <v>125</v>
      </c>
      <c r="AN22" s="27">
        <v>106</v>
      </c>
      <c r="AO22" s="28">
        <v>60</v>
      </c>
      <c r="AP22" s="29" t="str">
        <v>185 mm²</v>
      </c>
      <c r="AQ22" s="30">
        <v>175</v>
      </c>
      <c r="AR22" s="30">
        <v>221</v>
      </c>
      <c r="AS22" s="30">
        <v>212</v>
      </c>
      <c r="AT22" s="31">
        <v>40</v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>120 mm²</v>
      </c>
      <c r="BA22" s="30">
        <v>103</v>
      </c>
      <c r="BB22" s="30">
        <v>126</v>
      </c>
      <c r="BC22" s="30">
        <v>100</v>
      </c>
      <c r="BD22" s="31">
        <v>50</v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Ibri</v>
      </c>
      <c r="B23" s="25" t="str">
        <v>SULAIF</v>
      </c>
      <c r="C23" s="25" t="str">
        <v>K_LN2</v>
      </c>
      <c r="D23" s="25" t="str">
        <v>23.210646, 56.522809</v>
      </c>
      <c r="E23" s="25" t="str">
        <v>1500</v>
      </c>
      <c r="F23" s="25" t="str">
        <v>Pole (PMT)</v>
      </c>
      <c r="G23" s="25" t="str">
        <v>3</v>
      </c>
      <c r="H23" s="25">
        <v>315</v>
      </c>
      <c r="I23" s="25" t="str">
        <v>12/06/2026, 15:13</v>
      </c>
      <c r="J23" s="25">
        <v>1</v>
      </c>
      <c r="K23" s="25">
        <v>250</v>
      </c>
      <c r="L23" s="25">
        <v>249</v>
      </c>
      <c r="M23" s="25">
        <v>248</v>
      </c>
      <c r="N23" s="25">
        <v>438</v>
      </c>
      <c r="O23" s="25">
        <v>436</v>
      </c>
      <c r="P23" s="25">
        <v>439</v>
      </c>
      <c r="Q23" s="26" t="str">
        <v>185 mm²</v>
      </c>
      <c r="R23" s="27">
        <v>45</v>
      </c>
      <c r="S23" s="27">
        <v>70</v>
      </c>
      <c r="T23" s="27">
        <v>46</v>
      </c>
      <c r="U23" s="28">
        <v>26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Ibri</v>
      </c>
      <c r="B24" s="25" t="str">
        <v>SULAIF</v>
      </c>
      <c r="C24" s="25" t="str">
        <v>K_LN3</v>
      </c>
      <c r="D24" s="25" t="str">
        <v>23.193823, 56.492674</v>
      </c>
      <c r="E24" s="25" t="str">
        <v>1649</v>
      </c>
      <c r="F24" s="25" t="str">
        <v>Ground (GMT)</v>
      </c>
      <c r="G24" s="25" t="str">
        <v>3</v>
      </c>
      <c r="H24" s="25">
        <v>500</v>
      </c>
      <c r="I24" s="25" t="str">
        <v>12/06/2026, 15:05</v>
      </c>
      <c r="J24" s="25">
        <v>1</v>
      </c>
      <c r="K24" s="25">
        <v>238</v>
      </c>
      <c r="L24" s="25">
        <v>239</v>
      </c>
      <c r="M24" s="25">
        <v>241</v>
      </c>
      <c r="N24" s="25">
        <v>411</v>
      </c>
      <c r="O24" s="25">
        <v>418</v>
      </c>
      <c r="P24" s="25">
        <v>417</v>
      </c>
      <c r="Q24" s="26" t="str">
        <v/>
      </c>
      <c r="R24" s="27" t="str">
        <v/>
      </c>
      <c r="S24" s="27" t="str">
        <v/>
      </c>
      <c r="T24" s="27" t="str">
        <v/>
      </c>
      <c r="U24" s="28" t="str">
        <v/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>185 mm²</v>
      </c>
      <c r="AG24" s="30">
        <v>103</v>
      </c>
      <c r="AH24" s="30">
        <v>51</v>
      </c>
      <c r="AI24" s="30">
        <v>100</v>
      </c>
      <c r="AJ24" s="31">
        <v>61</v>
      </c>
      <c r="AK24" s="26" t="str">
        <v>185 mm²</v>
      </c>
      <c r="AL24" s="27">
        <v>50</v>
      </c>
      <c r="AM24" s="27">
        <v>38</v>
      </c>
      <c r="AN24" s="27">
        <v>46</v>
      </c>
      <c r="AO24" s="28">
        <v>22</v>
      </c>
      <c r="AP24" s="29" t="str">
        <v>185 mm²</v>
      </c>
      <c r="AQ24" s="30">
        <v>51</v>
      </c>
      <c r="AR24" s="30">
        <v>49</v>
      </c>
      <c r="AS24" s="30">
        <v>22</v>
      </c>
      <c r="AT24" s="31">
        <v>35</v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Ibri</v>
      </c>
      <c r="B25" s="25" t="str">
        <v>SULAIF</v>
      </c>
      <c r="C25" s="25" t="str">
        <v>K_LN1</v>
      </c>
      <c r="D25" s="25" t="str">
        <v>23.215949, 56.51359</v>
      </c>
      <c r="E25" s="25" t="str">
        <v>309</v>
      </c>
      <c r="F25" s="25" t="str">
        <v>Ground (GMT)</v>
      </c>
      <c r="G25" s="25" t="str">
        <v>3</v>
      </c>
      <c r="H25" s="25">
        <v>1000</v>
      </c>
      <c r="I25" s="25" t="str">
        <v>12/06/2026, 15:04</v>
      </c>
      <c r="J25" s="25">
        <v>1</v>
      </c>
      <c r="K25" s="25">
        <v>240</v>
      </c>
      <c r="L25" s="25">
        <v>241</v>
      </c>
      <c r="M25" s="25">
        <v>240</v>
      </c>
      <c r="N25" s="25">
        <v>421</v>
      </c>
      <c r="O25" s="25">
        <v>419</v>
      </c>
      <c r="P25" s="25">
        <v>422</v>
      </c>
      <c r="Q25" s="26" t="str">
        <v>185 mm²</v>
      </c>
      <c r="R25" s="27">
        <v>55</v>
      </c>
      <c r="S25" s="27">
        <v>36</v>
      </c>
      <c r="T25" s="27">
        <v>41</v>
      </c>
      <c r="U25" s="28">
        <v>18</v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>185 mm²</v>
      </c>
      <c r="AG25" s="30">
        <v>98</v>
      </c>
      <c r="AH25" s="30">
        <v>102</v>
      </c>
      <c r="AI25" s="30">
        <v>71</v>
      </c>
      <c r="AJ25" s="31">
        <v>21</v>
      </c>
      <c r="AK25" s="26" t="str">
        <v>240 mm²</v>
      </c>
      <c r="AL25" s="27">
        <v>55</v>
      </c>
      <c r="AM25" s="27">
        <v>33</v>
      </c>
      <c r="AN25" s="27">
        <v>16</v>
      </c>
      <c r="AO25" s="28">
        <v>19</v>
      </c>
      <c r="AP25" s="29" t="str">
        <v>240 mm²</v>
      </c>
      <c r="AQ25" s="30">
        <v>42</v>
      </c>
      <c r="AR25" s="30">
        <v>56</v>
      </c>
      <c r="AS25" s="30">
        <v>28</v>
      </c>
      <c r="AT25" s="31">
        <v>16</v>
      </c>
      <c r="AU25" s="26" t="str">
        <v>120 mm²</v>
      </c>
      <c r="AV25" s="27">
        <v>85</v>
      </c>
      <c r="AW25" s="27">
        <v>62</v>
      </c>
      <c r="AX25" s="27">
        <v>65</v>
      </c>
      <c r="AY25" s="28">
        <v>23</v>
      </c>
      <c r="AZ25" s="29" t="str">
        <v>120 mm²</v>
      </c>
      <c r="BA25" s="30">
        <v>68</v>
      </c>
      <c r="BB25" s="30">
        <v>48</v>
      </c>
      <c r="BC25" s="30">
        <v>92</v>
      </c>
      <c r="BD25" s="31">
        <v>42</v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Ibri</v>
      </c>
      <c r="B26" s="25" t="str">
        <v>SULAIF</v>
      </c>
      <c r="C26" s="25" t="str">
        <v>K_LN1</v>
      </c>
      <c r="D26" s="25" t="str">
        <v>23.217523, 56.511099</v>
      </c>
      <c r="E26" s="25" t="str">
        <v>1679</v>
      </c>
      <c r="F26" s="25" t="str">
        <v>Ground (GMT)</v>
      </c>
      <c r="G26" s="25" t="str">
        <v>3</v>
      </c>
      <c r="H26" s="25">
        <v>1000</v>
      </c>
      <c r="I26" s="25" t="str">
        <v>12/06/2026, 14:54</v>
      </c>
      <c r="J26" s="25">
        <v>1</v>
      </c>
      <c r="K26" s="25">
        <v>240</v>
      </c>
      <c r="L26" s="25">
        <v>241</v>
      </c>
      <c r="M26" s="25">
        <v>240</v>
      </c>
      <c r="N26" s="25">
        <v>424</v>
      </c>
      <c r="O26" s="25">
        <v>422</v>
      </c>
      <c r="P26" s="25">
        <v>421</v>
      </c>
      <c r="Q26" s="26" t="str">
        <v>185 mm²</v>
      </c>
      <c r="R26" s="27">
        <v>60</v>
      </c>
      <c r="S26" s="27">
        <v>48</v>
      </c>
      <c r="T26" s="27">
        <v>49</v>
      </c>
      <c r="U26" s="28">
        <v>21</v>
      </c>
      <c r="V26" s="29" t="str">
        <v>185 mm²</v>
      </c>
      <c r="W26" s="30">
        <v>70</v>
      </c>
      <c r="X26" s="30">
        <v>29</v>
      </c>
      <c r="Y26" s="30">
        <v>31</v>
      </c>
      <c r="Z26" s="31">
        <v>18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>185 mm²</v>
      </c>
      <c r="AL26" s="27">
        <v>99</v>
      </c>
      <c r="AM26" s="27">
        <v>103</v>
      </c>
      <c r="AN26" s="27">
        <v>156</v>
      </c>
      <c r="AO26" s="28">
        <v>48</v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Ibri</v>
      </c>
      <c r="B27" s="25" t="str">
        <v>SULAIF</v>
      </c>
      <c r="C27" s="25" t="str">
        <v>K_LN1</v>
      </c>
      <c r="D27" s="25" t="str">
        <v>23.219141, 56.510931</v>
      </c>
      <c r="E27" s="25" t="str">
        <v>114</v>
      </c>
      <c r="F27" s="25" t="str">
        <v>Pole (PMT)</v>
      </c>
      <c r="G27" s="25" t="str">
        <v>3</v>
      </c>
      <c r="H27" s="25">
        <v>315</v>
      </c>
      <c r="I27" s="25" t="str">
        <v>12/06/2026, 14:50</v>
      </c>
      <c r="J27" s="25">
        <v>1</v>
      </c>
      <c r="K27" s="25">
        <v>240</v>
      </c>
      <c r="L27" s="25">
        <v>241</v>
      </c>
      <c r="M27" s="25">
        <v>242</v>
      </c>
      <c r="N27" s="25">
        <v>421</v>
      </c>
      <c r="O27" s="25">
        <v>419</v>
      </c>
      <c r="P27" s="25">
        <v>422</v>
      </c>
      <c r="Q27" s="26" t="str">
        <v>120 mm²</v>
      </c>
      <c r="R27" s="27">
        <v>110</v>
      </c>
      <c r="S27" s="27">
        <v>131</v>
      </c>
      <c r="T27" s="27">
        <v>131</v>
      </c>
      <c r="U27" s="28">
        <v>51</v>
      </c>
      <c r="V27" s="29" t="str">
        <v>120 mm²</v>
      </c>
      <c r="W27" s="30">
        <v>15</v>
      </c>
      <c r="X27" s="30">
        <v>6</v>
      </c>
      <c r="Y27" s="30">
        <v>22</v>
      </c>
      <c r="Z27" s="31">
        <v>11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Ibri</v>
      </c>
      <c r="B28" s="25" t="str">
        <v>SULAIF</v>
      </c>
      <c r="C28" s="25" t="str">
        <v>K_LN3</v>
      </c>
      <c r="D28" s="25" t="str">
        <v>23.187542, 56.487813</v>
      </c>
      <c r="E28" s="25" t="str">
        <v>1492</v>
      </c>
      <c r="F28" s="25" t="str">
        <v>Ground (GMT)</v>
      </c>
      <c r="G28" s="25" t="str">
        <v>3</v>
      </c>
      <c r="H28" s="25">
        <v>1000</v>
      </c>
      <c r="I28" s="25" t="str">
        <v>12/06/2026, 14:47</v>
      </c>
      <c r="J28" s="25">
        <v>1</v>
      </c>
      <c r="K28" s="25">
        <v>239</v>
      </c>
      <c r="L28" s="25">
        <v>239</v>
      </c>
      <c r="M28" s="25">
        <v>239</v>
      </c>
      <c r="N28" s="25">
        <v>413</v>
      </c>
      <c r="O28" s="25">
        <v>419</v>
      </c>
      <c r="P28" s="25">
        <v>417</v>
      </c>
      <c r="Q28" s="26" t="str">
        <v/>
      </c>
      <c r="R28" s="27" t="str">
        <v/>
      </c>
      <c r="S28" s="27" t="str">
        <v/>
      </c>
      <c r="T28" s="27" t="str">
        <v/>
      </c>
      <c r="U28" s="28" t="str">
        <v/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>185 mm²</v>
      </c>
      <c r="AG28" s="30">
        <v>65</v>
      </c>
      <c r="AH28" s="30">
        <v>62</v>
      </c>
      <c r="AI28" s="30">
        <v>144</v>
      </c>
      <c r="AJ28" s="31">
        <v>43</v>
      </c>
      <c r="AK28" s="26" t="str">
        <v>185 mm²</v>
      </c>
      <c r="AL28" s="27">
        <v>33</v>
      </c>
      <c r="AM28" s="27">
        <v>29</v>
      </c>
      <c r="AN28" s="27">
        <v>35</v>
      </c>
      <c r="AO28" s="28">
        <v>6</v>
      </c>
      <c r="AP28" s="29" t="str">
        <v>185 mm²</v>
      </c>
      <c r="AQ28" s="30">
        <v>60</v>
      </c>
      <c r="AR28" s="30">
        <v>68</v>
      </c>
      <c r="AS28" s="30">
        <v>101</v>
      </c>
      <c r="AT28" s="31">
        <v>34</v>
      </c>
      <c r="AU28" s="26" t="str">
        <v>185 mm²</v>
      </c>
      <c r="AV28" s="27">
        <v>74</v>
      </c>
      <c r="AW28" s="27">
        <v>42</v>
      </c>
      <c r="AX28" s="27">
        <v>12</v>
      </c>
      <c r="AY28" s="28">
        <v>46</v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Ibri</v>
      </c>
      <c r="B29" s="25" t="str">
        <v>SULAIF</v>
      </c>
      <c r="C29" s="25" t="str">
        <v>K_LN1</v>
      </c>
      <c r="D29" s="25" t="str">
        <v>23.218494, 56.503881</v>
      </c>
      <c r="E29" s="25" t="str">
        <v>113</v>
      </c>
      <c r="F29" s="25" t="str">
        <v>Ground (GMT)</v>
      </c>
      <c r="G29" s="25" t="str">
        <v>3</v>
      </c>
      <c r="H29" s="25">
        <v>500</v>
      </c>
      <c r="I29" s="25" t="str">
        <v>12/06/2026, 14:42</v>
      </c>
      <c r="J29" s="25">
        <v>1</v>
      </c>
      <c r="K29" s="25">
        <v>241</v>
      </c>
      <c r="L29" s="25">
        <v>241</v>
      </c>
      <c r="M29" s="25">
        <v>242</v>
      </c>
      <c r="N29" s="25">
        <v>419</v>
      </c>
      <c r="O29" s="25">
        <v>419</v>
      </c>
      <c r="P29" s="25">
        <v>420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>240 mm²</v>
      </c>
      <c r="W29" s="30">
        <v>101</v>
      </c>
      <c r="X29" s="30">
        <v>65</v>
      </c>
      <c r="Y29" s="30">
        <v>51</v>
      </c>
      <c r="Z29" s="31">
        <v>34</v>
      </c>
      <c r="AA29" s="26" t="str">
        <v>240 mm²</v>
      </c>
      <c r="AB29" s="27">
        <v>96</v>
      </c>
      <c r="AC29" s="27">
        <v>85</v>
      </c>
      <c r="AD29" s="27">
        <v>208</v>
      </c>
      <c r="AE29" s="28">
        <v>35</v>
      </c>
      <c r="AF29" s="29" t="str">
        <v>185 mm²</v>
      </c>
      <c r="AG29" s="30">
        <v>38</v>
      </c>
      <c r="AH29" s="30">
        <v>76</v>
      </c>
      <c r="AI29" s="30">
        <v>58</v>
      </c>
      <c r="AJ29" s="31">
        <v>13</v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Ibri</v>
      </c>
      <c r="B30" s="25" t="str">
        <v>SULAIF</v>
      </c>
      <c r="C30" s="25" t="str">
        <v>K_LN3</v>
      </c>
      <c r="D30" s="25" t="str">
        <v>23.18824, 56.489933</v>
      </c>
      <c r="E30" s="25" t="str">
        <v>464</v>
      </c>
      <c r="F30" s="25" t="str">
        <v>Ground (GMT)</v>
      </c>
      <c r="G30" s="25" t="str">
        <v>3</v>
      </c>
      <c r="H30" s="25">
        <v>1000</v>
      </c>
      <c r="I30" s="25" t="str">
        <v>12/06/2026, 14:41</v>
      </c>
      <c r="J30" s="25">
        <v>1</v>
      </c>
      <c r="K30" s="25">
        <v>239</v>
      </c>
      <c r="L30" s="25">
        <v>242</v>
      </c>
      <c r="M30" s="25">
        <v>240</v>
      </c>
      <c r="N30" s="25">
        <v>416</v>
      </c>
      <c r="O30" s="25">
        <v>412</v>
      </c>
      <c r="P30" s="25">
        <v>419</v>
      </c>
      <c r="Q30" s="26" t="str">
        <v>185 mm²</v>
      </c>
      <c r="R30" s="27">
        <v>96</v>
      </c>
      <c r="S30" s="27">
        <v>69</v>
      </c>
      <c r="T30" s="27">
        <v>128</v>
      </c>
      <c r="U30" s="28">
        <v>43</v>
      </c>
      <c r="V30" s="29" t="str">
        <v>185 mm²</v>
      </c>
      <c r="W30" s="30">
        <v>60</v>
      </c>
      <c r="X30" s="30">
        <v>54</v>
      </c>
      <c r="Y30" s="30">
        <v>75</v>
      </c>
      <c r="Z30" s="31">
        <v>18</v>
      </c>
      <c r="AA30" s="26" t="str">
        <v>185 mm²</v>
      </c>
      <c r="AB30" s="27">
        <v>8</v>
      </c>
      <c r="AC30" s="27">
        <v>6</v>
      </c>
      <c r="AD30" s="27">
        <v>6</v>
      </c>
      <c r="AE30" s="28">
        <v>10</v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Ibri</v>
      </c>
      <c r="B31" s="25" t="str">
        <v>SULAIF</v>
      </c>
      <c r="C31" s="25" t="str">
        <v>K_LN1</v>
      </c>
      <c r="D31" s="25" t="str">
        <v>23.217664, 56.502685</v>
      </c>
      <c r="E31" s="25" t="str">
        <v>1916</v>
      </c>
      <c r="F31" s="25" t="str">
        <v>Ground (GMT)</v>
      </c>
      <c r="G31" s="25" t="str">
        <v>3</v>
      </c>
      <c r="H31" s="25">
        <v>1000</v>
      </c>
      <c r="I31" s="25" t="str">
        <v>12/06/2026, 14:38</v>
      </c>
      <c r="J31" s="25">
        <v>1</v>
      </c>
      <c r="K31" s="25">
        <v>247</v>
      </c>
      <c r="L31" s="25">
        <v>246</v>
      </c>
      <c r="M31" s="25">
        <v>249</v>
      </c>
      <c r="N31" s="25">
        <v>426</v>
      </c>
      <c r="O31" s="25">
        <v>431</v>
      </c>
      <c r="P31" s="25">
        <v>430</v>
      </c>
      <c r="Q31" s="26" t="str">
        <v/>
      </c>
      <c r="R31" s="27" t="str">
        <v/>
      </c>
      <c r="S31" s="27" t="str">
        <v/>
      </c>
      <c r="T31" s="27" t="str">
        <v/>
      </c>
      <c r="U31" s="28" t="str">
        <v/>
      </c>
      <c r="V31" s="29" t="str">
        <v>240 mm²</v>
      </c>
      <c r="W31" s="30">
        <v>210</v>
      </c>
      <c r="X31" s="30">
        <v>104</v>
      </c>
      <c r="Y31" s="30">
        <v>231</v>
      </c>
      <c r="Z31" s="31">
        <v>3</v>
      </c>
      <c r="AA31" s="26" t="str">
        <v>240 mm²</v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>240 mm²</v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>240 mm²</v>
      </c>
      <c r="AL31" s="27">
        <v>15</v>
      </c>
      <c r="AM31" s="27">
        <v>125</v>
      </c>
      <c r="AN31" s="27">
        <v>117</v>
      </c>
      <c r="AO31" s="28">
        <v>17</v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Ibri</v>
      </c>
      <c r="B32" s="25" t="str">
        <v>SULAIF</v>
      </c>
      <c r="C32" s="25" t="str">
        <v>K_LN3</v>
      </c>
      <c r="D32" s="25" t="str">
        <v>23.191021, 56.497714</v>
      </c>
      <c r="E32" s="25" t="str">
        <v>2110</v>
      </c>
      <c r="F32" s="25" t="str">
        <v>Pole (PMT)</v>
      </c>
      <c r="G32" s="25" t="str">
        <v>3</v>
      </c>
      <c r="H32" s="25">
        <v>315</v>
      </c>
      <c r="I32" s="25" t="str">
        <v>12/06/2026, 14:28</v>
      </c>
      <c r="J32" s="25">
        <v>1</v>
      </c>
      <c r="K32" s="25">
        <v>238</v>
      </c>
      <c r="L32" s="25">
        <v>235</v>
      </c>
      <c r="M32" s="25">
        <v>240</v>
      </c>
      <c r="N32" s="25">
        <v>410</v>
      </c>
      <c r="O32" s="25">
        <v>416</v>
      </c>
      <c r="P32" s="25">
        <v>411</v>
      </c>
      <c r="Q32" s="26" t="str">
        <v>185 mm²</v>
      </c>
      <c r="R32" s="27">
        <v>21</v>
      </c>
      <c r="S32" s="27">
        <v>63</v>
      </c>
      <c r="T32" s="27">
        <v>9</v>
      </c>
      <c r="U32" s="28">
        <v>51</v>
      </c>
      <c r="V32" s="29" t="str">
        <v>185 mm²</v>
      </c>
      <c r="W32" s="30">
        <v>50</v>
      </c>
      <c r="X32" s="30">
        <v>140</v>
      </c>
      <c r="Y32" s="30">
        <v>96</v>
      </c>
      <c r="Z32" s="31">
        <v>52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Ibri</v>
      </c>
      <c r="B33" s="25" t="str">
        <v>SULAIF</v>
      </c>
      <c r="C33" s="25" t="str">
        <v>K_LN1</v>
      </c>
      <c r="D33" s="25" t="str">
        <v>23.219258, 56.499432</v>
      </c>
      <c r="E33" s="25" t="str">
        <v>112</v>
      </c>
      <c r="F33" s="25" t="str">
        <v>Ground (GMT)</v>
      </c>
      <c r="G33" s="25" t="str">
        <v>3</v>
      </c>
      <c r="H33" s="25">
        <v>1000</v>
      </c>
      <c r="I33" s="25" t="str">
        <v>12/06/2026, 14:28</v>
      </c>
      <c r="J33" s="25">
        <v>1</v>
      </c>
      <c r="K33" s="25">
        <v>245</v>
      </c>
      <c r="L33" s="25">
        <v>242</v>
      </c>
      <c r="M33" s="25">
        <v>243</v>
      </c>
      <c r="N33" s="25">
        <v>422</v>
      </c>
      <c r="O33" s="25">
        <v>416</v>
      </c>
      <c r="P33" s="25">
        <v>421</v>
      </c>
      <c r="Q33" s="26" t="str">
        <v>185 mm²</v>
      </c>
      <c r="R33" s="27">
        <v>25</v>
      </c>
      <c r="S33" s="27">
        <v>26</v>
      </c>
      <c r="T33" s="27">
        <v>11</v>
      </c>
      <c r="U33" s="28">
        <v>16</v>
      </c>
      <c r="V33" s="29" t="str">
        <v>185 mm²</v>
      </c>
      <c r="W33" s="30">
        <v>33</v>
      </c>
      <c r="X33" s="30">
        <v>25</v>
      </c>
      <c r="Y33" s="30">
        <v>15</v>
      </c>
      <c r="Z33" s="31">
        <v>19</v>
      </c>
      <c r="AA33" s="26" t="str">
        <v>185 mm²</v>
      </c>
      <c r="AB33" s="27">
        <v>16</v>
      </c>
      <c r="AC33" s="27">
        <v>26</v>
      </c>
      <c r="AD33" s="27">
        <v>55</v>
      </c>
      <c r="AE33" s="28">
        <v>28</v>
      </c>
      <c r="AF33" s="29" t="str">
        <v>185 mm²</v>
      </c>
      <c r="AG33" s="30">
        <v>85</v>
      </c>
      <c r="AH33" s="30">
        <v>56</v>
      </c>
      <c r="AI33" s="30">
        <v>140</v>
      </c>
      <c r="AJ33" s="31">
        <v>48</v>
      </c>
      <c r="AK33" s="26" t="str">
        <v>240 mm²</v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Ibri</v>
      </c>
      <c r="B34" s="25" t="str">
        <v>SULAIF</v>
      </c>
      <c r="C34" s="25" t="str">
        <v>K_LN3</v>
      </c>
      <c r="D34" s="25" t="str">
        <v>23.191388, 56.496845</v>
      </c>
      <c r="E34" s="25" t="str">
        <v>479</v>
      </c>
      <c r="F34" s="25" t="str">
        <v>Pole (PMT)</v>
      </c>
      <c r="G34" s="25" t="str">
        <v>3</v>
      </c>
      <c r="H34" s="25">
        <v>315</v>
      </c>
      <c r="I34" s="25" t="str">
        <v>12/06/2026, 14:22</v>
      </c>
      <c r="J34" s="25">
        <v>1</v>
      </c>
      <c r="K34" s="25">
        <v>242</v>
      </c>
      <c r="L34" s="25">
        <v>242</v>
      </c>
      <c r="M34" s="25">
        <v>246</v>
      </c>
      <c r="N34" s="25">
        <v>418</v>
      </c>
      <c r="O34" s="25">
        <v>424</v>
      </c>
      <c r="P34" s="25">
        <v>423</v>
      </c>
      <c r="Q34" s="26" t="str">
        <v>120 mm²</v>
      </c>
      <c r="R34" s="27">
        <v>125</v>
      </c>
      <c r="S34" s="27">
        <v>114</v>
      </c>
      <c r="T34" s="27">
        <v>62</v>
      </c>
      <c r="U34" s="28">
        <v>46</v>
      </c>
      <c r="V34" s="29" t="str">
        <v>120 mm²</v>
      </c>
      <c r="W34" s="30">
        <v>27</v>
      </c>
      <c r="X34" s="30">
        <v>56</v>
      </c>
      <c r="Y34" s="30">
        <v>60</v>
      </c>
      <c r="Z34" s="31">
        <v>41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Ibri</v>
      </c>
      <c r="B35" s="25" t="str">
        <v>SULAIF</v>
      </c>
      <c r="C35" s="25" t="str">
        <v>K_LN3</v>
      </c>
      <c r="D35" s="25" t="str">
        <v>23.186967, 56.495385</v>
      </c>
      <c r="E35" s="25" t="str">
        <v>478</v>
      </c>
      <c r="F35" s="25" t="str">
        <v>Pole (PMT)</v>
      </c>
      <c r="G35" s="25" t="str">
        <v>3</v>
      </c>
      <c r="H35" s="25">
        <v>315</v>
      </c>
      <c r="I35" s="25" t="str">
        <v>12/06/2026, 14:18</v>
      </c>
      <c r="J35" s="25">
        <v>1</v>
      </c>
      <c r="K35" s="25">
        <v>247</v>
      </c>
      <c r="L35" s="25">
        <v>245</v>
      </c>
      <c r="M35" s="25">
        <v>242</v>
      </c>
      <c r="N35" s="25">
        <v>413</v>
      </c>
      <c r="O35" s="25">
        <v>412</v>
      </c>
      <c r="P35" s="25">
        <v>411</v>
      </c>
      <c r="Q35" s="26" t="str">
        <v>120 mm²</v>
      </c>
      <c r="R35" s="27">
        <v>83</v>
      </c>
      <c r="S35" s="27">
        <v>58</v>
      </c>
      <c r="T35" s="27">
        <v>35</v>
      </c>
      <c r="U35" s="28">
        <v>34</v>
      </c>
      <c r="V35" s="29" t="str">
        <v>120 mm²</v>
      </c>
      <c r="W35" s="30">
        <v>122</v>
      </c>
      <c r="X35" s="30">
        <v>77</v>
      </c>
      <c r="Y35" s="30">
        <v>91</v>
      </c>
      <c r="Z35" s="31">
        <v>40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Ibri</v>
      </c>
      <c r="B36" s="25" t="str">
        <v>SULAIF</v>
      </c>
      <c r="C36" s="25" t="str">
        <v>K_LN1</v>
      </c>
      <c r="D36" s="25" t="str">
        <v>23.218771, 56.498418</v>
      </c>
      <c r="E36" s="25" t="str">
        <v>110</v>
      </c>
      <c r="F36" s="25" t="str">
        <v>Ground (GMT)</v>
      </c>
      <c r="G36" s="25" t="str">
        <v>3</v>
      </c>
      <c r="H36" s="25">
        <v>1000</v>
      </c>
      <c r="I36" s="25" t="str">
        <v>12/06/2026, 14:21</v>
      </c>
      <c r="J36" s="25">
        <v>1</v>
      </c>
      <c r="K36" s="25">
        <v>244</v>
      </c>
      <c r="L36" s="25">
        <v>244</v>
      </c>
      <c r="M36" s="25">
        <v>247</v>
      </c>
      <c r="N36" s="25">
        <v>423</v>
      </c>
      <c r="O36" s="25">
        <v>417</v>
      </c>
      <c r="P36" s="25">
        <v>422</v>
      </c>
      <c r="Q36" s="26" t="str">
        <v>120 mm²</v>
      </c>
      <c r="R36" s="27">
        <v>6</v>
      </c>
      <c r="S36" s="27">
        <v>18</v>
      </c>
      <c r="T36" s="27">
        <v>33</v>
      </c>
      <c r="U36" s="28">
        <v>13</v>
      </c>
      <c r="V36" s="29" t="str">
        <v>240 mm²</v>
      </c>
      <c r="W36" s="30">
        <v>72</v>
      </c>
      <c r="X36" s="30">
        <v>45</v>
      </c>
      <c r="Y36" s="30">
        <v>26</v>
      </c>
      <c r="Z36" s="31">
        <v>19</v>
      </c>
      <c r="AA36" s="26" t="str">
        <v>185 mm²</v>
      </c>
      <c r="AB36" s="27">
        <v>29</v>
      </c>
      <c r="AC36" s="27">
        <v>89</v>
      </c>
      <c r="AD36" s="27">
        <v>33</v>
      </c>
      <c r="AE36" s="28">
        <v>16</v>
      </c>
      <c r="AF36" s="29" t="str">
        <v>185 mm²</v>
      </c>
      <c r="AG36" s="30">
        <v>78</v>
      </c>
      <c r="AH36" s="30">
        <v>46</v>
      </c>
      <c r="AI36" s="30">
        <v>48</v>
      </c>
      <c r="AJ36" s="31">
        <v>25</v>
      </c>
      <c r="AK36" s="26" t="str">
        <v>120 mm²</v>
      </c>
      <c r="AL36" s="27">
        <v>98</v>
      </c>
      <c r="AM36" s="27">
        <v>56</v>
      </c>
      <c r="AN36" s="27">
        <v>98</v>
      </c>
      <c r="AO36" s="28">
        <v>41</v>
      </c>
      <c r="AP36" s="29" t="str">
        <v>185 mm²</v>
      </c>
      <c r="AQ36" s="30">
        <v>115</v>
      </c>
      <c r="AR36" s="30">
        <v>75</v>
      </c>
      <c r="AS36" s="30">
        <v>72</v>
      </c>
      <c r="AT36" s="31">
        <v>46</v>
      </c>
      <c r="AU36" s="26" t="str">
        <v>185 mm²</v>
      </c>
      <c r="AV36" s="27">
        <v>60</v>
      </c>
      <c r="AW36" s="27">
        <v>85</v>
      </c>
      <c r="AX36" s="27">
        <v>88</v>
      </c>
      <c r="AY36" s="28">
        <v>45</v>
      </c>
      <c r="AZ36" s="29" t="str">
        <v>185 mm²</v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Ibri</v>
      </c>
      <c r="B37" s="25" t="str">
        <v>SULAIF</v>
      </c>
      <c r="C37" s="25" t="str">
        <v>K_LN3</v>
      </c>
      <c r="D37" s="25" t="str">
        <v>23.186086, 56.493371</v>
      </c>
      <c r="E37" s="25" t="str">
        <v>165</v>
      </c>
      <c r="F37" s="25" t="str">
        <v>Ground (GMT)</v>
      </c>
      <c r="G37" s="25" t="str">
        <v>3</v>
      </c>
      <c r="H37" s="25">
        <v>500</v>
      </c>
      <c r="I37" s="25" t="str">
        <v>12/06/2026, 14:13</v>
      </c>
      <c r="J37" s="25">
        <v>1</v>
      </c>
      <c r="K37" s="25">
        <v>234</v>
      </c>
      <c r="L37" s="25">
        <v>234</v>
      </c>
      <c r="M37" s="25">
        <v>237</v>
      </c>
      <c r="N37" s="25">
        <v>403</v>
      </c>
      <c r="O37" s="25">
        <v>409</v>
      </c>
      <c r="P37" s="25">
        <v>412</v>
      </c>
      <c r="Q37" s="26" t="str">
        <v/>
      </c>
      <c r="R37" s="27" t="str">
        <v/>
      </c>
      <c r="S37" s="27" t="str">
        <v/>
      </c>
      <c r="T37" s="27" t="str">
        <v/>
      </c>
      <c r="U37" s="28" t="str">
        <v/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>185 mm²</v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>185 mm²</v>
      </c>
      <c r="AL37" s="27">
        <v>59</v>
      </c>
      <c r="AM37" s="27">
        <v>72</v>
      </c>
      <c r="AN37" s="27">
        <v>126</v>
      </c>
      <c r="AO37" s="28">
        <v>54</v>
      </c>
      <c r="AP37" s="29" t="str">
        <v>185 mm²</v>
      </c>
      <c r="AQ37" s="30">
        <v>0</v>
      </c>
      <c r="AR37" s="30">
        <v>0</v>
      </c>
      <c r="AS37" s="30">
        <v>0</v>
      </c>
      <c r="AT37" s="31">
        <v>0</v>
      </c>
      <c r="AU37" s="26" t="str">
        <v>185 mm²</v>
      </c>
      <c r="AV37" s="27">
        <v>113</v>
      </c>
      <c r="AW37" s="27">
        <v>76</v>
      </c>
      <c r="AX37" s="27">
        <v>105</v>
      </c>
      <c r="AY37" s="28">
        <v>11</v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Ibri</v>
      </c>
      <c r="B38" s="25" t="str">
        <v>SULAIF</v>
      </c>
      <c r="C38" s="25" t="str">
        <v>K_LN1</v>
      </c>
      <c r="D38" s="25" t="str">
        <v>23.217711, 56.50076</v>
      </c>
      <c r="E38" s="25" t="str">
        <v>4262</v>
      </c>
      <c r="F38" s="25" t="str">
        <v>Ground (GMT)</v>
      </c>
      <c r="G38" s="25" t="str">
        <v>3</v>
      </c>
      <c r="H38" s="25">
        <v>1000</v>
      </c>
      <c r="I38" s="25" t="str">
        <v>12/06/2026, 14:12</v>
      </c>
      <c r="J38" s="25">
        <v>1</v>
      </c>
      <c r="K38" s="25">
        <v>242</v>
      </c>
      <c r="L38" s="25">
        <v>240</v>
      </c>
      <c r="M38" s="25">
        <v>243</v>
      </c>
      <c r="N38" s="25">
        <v>424</v>
      </c>
      <c r="O38" s="25">
        <v>425</v>
      </c>
      <c r="P38" s="25">
        <v>429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>185 mm²</v>
      </c>
      <c r="AB38" s="27">
        <v>61</v>
      </c>
      <c r="AC38" s="27">
        <v>72</v>
      </c>
      <c r="AD38" s="27">
        <v>28</v>
      </c>
      <c r="AE38" s="28">
        <v>26</v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>240 mm²</v>
      </c>
      <c r="AQ38" s="30">
        <v>21</v>
      </c>
      <c r="AR38" s="30">
        <v>15</v>
      </c>
      <c r="AS38" s="30">
        <v>12</v>
      </c>
      <c r="AT38" s="31">
        <v>17</v>
      </c>
      <c r="AU38" s="26" t="str">
        <v>240 mm²</v>
      </c>
      <c r="AV38" s="27">
        <v>45</v>
      </c>
      <c r="AW38" s="27">
        <v>48</v>
      </c>
      <c r="AX38" s="27">
        <v>25</v>
      </c>
      <c r="AY38" s="28">
        <v>21</v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Ibri</v>
      </c>
      <c r="B39" s="25" t="str">
        <v>SULAIF</v>
      </c>
      <c r="C39" s="25" t="str">
        <v>K_LN1</v>
      </c>
      <c r="D39" s="25" t="str">
        <v>23.218335, 56.49421</v>
      </c>
      <c r="E39" s="25" t="str">
        <v>1651</v>
      </c>
      <c r="F39" s="25" t="str">
        <v>Ground (GMT)</v>
      </c>
      <c r="G39" s="25" t="str">
        <v>3</v>
      </c>
      <c r="H39" s="25">
        <v>500</v>
      </c>
      <c r="I39" s="25" t="str">
        <v>12/06/2026, 14:06</v>
      </c>
      <c r="J39" s="25">
        <v>1</v>
      </c>
      <c r="K39" s="25">
        <v>241</v>
      </c>
      <c r="L39" s="25">
        <v>242</v>
      </c>
      <c r="M39" s="25">
        <v>240</v>
      </c>
      <c r="N39" s="25">
        <v>421</v>
      </c>
      <c r="O39" s="25">
        <v>420</v>
      </c>
      <c r="P39" s="25">
        <v>422</v>
      </c>
      <c r="Q39" s="26" t="str">
        <v>240 mm²</v>
      </c>
      <c r="R39" s="27">
        <v>35</v>
      </c>
      <c r="S39" s="27">
        <v>52</v>
      </c>
      <c r="T39" s="27">
        <v>65</v>
      </c>
      <c r="U39" s="28">
        <v>60</v>
      </c>
      <c r="V39" s="29" t="str">
        <v>120 mm²</v>
      </c>
      <c r="W39" s="30">
        <v>11</v>
      </c>
      <c r="X39" s="30">
        <v>20</v>
      </c>
      <c r="Y39" s="30">
        <v>15</v>
      </c>
      <c r="Z39" s="31">
        <v>14</v>
      </c>
      <c r="AA39" s="26" t="str">
        <v>185 mm²</v>
      </c>
      <c r="AB39" s="27">
        <v>31</v>
      </c>
      <c r="AC39" s="27">
        <v>52</v>
      </c>
      <c r="AD39" s="27">
        <v>140</v>
      </c>
      <c r="AE39" s="28">
        <v>20</v>
      </c>
      <c r="AF39" s="29" t="str">
        <v>120 mm²</v>
      </c>
      <c r="AG39" s="30">
        <v>120</v>
      </c>
      <c r="AH39" s="30">
        <v>105</v>
      </c>
      <c r="AI39" s="30">
        <v>108</v>
      </c>
      <c r="AJ39" s="31">
        <v>40</v>
      </c>
      <c r="AK39" s="26" t="str">
        <v>185 mm²</v>
      </c>
      <c r="AL39" s="27">
        <v>11</v>
      </c>
      <c r="AM39" s="27">
        <v>25</v>
      </c>
      <c r="AN39" s="27">
        <v>18</v>
      </c>
      <c r="AO39" s="28">
        <v>12</v>
      </c>
      <c r="AP39" s="29" t="str">
        <v>185 mm²</v>
      </c>
      <c r="AQ39" s="30">
        <v>29</v>
      </c>
      <c r="AR39" s="30">
        <v>40</v>
      </c>
      <c r="AS39" s="30">
        <v>39</v>
      </c>
      <c r="AT39" s="31">
        <v>17</v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Ibri</v>
      </c>
      <c r="B40" s="25" t="str">
        <v>SULAIF</v>
      </c>
      <c r="C40" s="25" t="str">
        <v>K_LN3</v>
      </c>
      <c r="D40" s="25" t="str">
        <v>23.177958, 56.495468</v>
      </c>
      <c r="E40" s="25" t="str">
        <v>1990</v>
      </c>
      <c r="F40" s="25" t="str">
        <v>Pole (PMT)</v>
      </c>
      <c r="G40" s="25" t="str">
        <v>3</v>
      </c>
      <c r="H40" s="25">
        <v>315</v>
      </c>
      <c r="I40" s="25" t="str">
        <v>11/06/2026, 15:23</v>
      </c>
      <c r="J40" s="25">
        <v>1</v>
      </c>
      <c r="K40" s="25">
        <v>239</v>
      </c>
      <c r="L40" s="25">
        <v>238</v>
      </c>
      <c r="M40" s="25">
        <v>237</v>
      </c>
      <c r="N40" s="25">
        <v>414</v>
      </c>
      <c r="O40" s="25">
        <v>413</v>
      </c>
      <c r="P40" s="25">
        <v>410</v>
      </c>
      <c r="Q40" s="26" t="str">
        <v>185 mm²</v>
      </c>
      <c r="R40" s="27">
        <v>31</v>
      </c>
      <c r="S40" s="27">
        <v>21</v>
      </c>
      <c r="T40" s="27">
        <v>46</v>
      </c>
      <c r="U40" s="28">
        <v>13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Ibri</v>
      </c>
      <c r="B41" s="25" t="str">
        <v>SULAIF</v>
      </c>
      <c r="C41" s="25" t="str">
        <v>K_LN3</v>
      </c>
      <c r="D41" s="25" t="str">
        <v>23.182688, 56.489865</v>
      </c>
      <c r="E41" s="25" t="str">
        <v>1823</v>
      </c>
      <c r="F41" s="25" t="str">
        <v>Ground (GMT)</v>
      </c>
      <c r="G41" s="25" t="str">
        <v>3</v>
      </c>
      <c r="H41" s="25">
        <v>500</v>
      </c>
      <c r="I41" s="25" t="str">
        <v>11/06/2026, 15:15</v>
      </c>
      <c r="J41" s="25">
        <v>1</v>
      </c>
      <c r="K41" s="25">
        <v>240</v>
      </c>
      <c r="L41" s="25">
        <v>238</v>
      </c>
      <c r="M41" s="25">
        <v>237</v>
      </c>
      <c r="N41" s="25">
        <v>416</v>
      </c>
      <c r="O41" s="25">
        <v>415</v>
      </c>
      <c r="P41" s="25">
        <v>411</v>
      </c>
      <c r="Q41" s="26" t="str">
        <v/>
      </c>
      <c r="R41" s="27" t="str">
        <v/>
      </c>
      <c r="S41" s="27" t="str">
        <v/>
      </c>
      <c r="T41" s="27" t="str">
        <v/>
      </c>
      <c r="U41" s="28" t="str">
        <v/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>120 mm²</v>
      </c>
      <c r="AG41" s="30">
        <v>10</v>
      </c>
      <c r="AH41" s="30">
        <v>3</v>
      </c>
      <c r="AI41" s="30">
        <v>23</v>
      </c>
      <c r="AJ41" s="31">
        <v>16</v>
      </c>
      <c r="AK41" s="26" t="str">
        <v>120 mm²</v>
      </c>
      <c r="AL41" s="27">
        <v>13</v>
      </c>
      <c r="AM41" s="27">
        <v>7</v>
      </c>
      <c r="AN41" s="27">
        <v>12</v>
      </c>
      <c r="AO41" s="28">
        <v>5</v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Ibri</v>
      </c>
      <c r="B42" s="25" t="str">
        <v>SULAIF</v>
      </c>
      <c r="C42" s="25" t="str">
        <v>K_LN3</v>
      </c>
      <c r="D42" s="25" t="str">
        <v>23.180177, 56.494824</v>
      </c>
      <c r="E42" s="25" t="str">
        <v>465</v>
      </c>
      <c r="F42" s="25" t="str">
        <v>Pole (PMT)</v>
      </c>
      <c r="G42" s="25" t="str">
        <v>3</v>
      </c>
      <c r="H42" s="25">
        <v>315</v>
      </c>
      <c r="I42" s="25" t="str">
        <v>11/06/2026, 15:05</v>
      </c>
      <c r="J42" s="25">
        <v>1</v>
      </c>
      <c r="K42" s="25">
        <v>251</v>
      </c>
      <c r="L42" s="25">
        <v>250</v>
      </c>
      <c r="M42" s="25">
        <v>249</v>
      </c>
      <c r="N42" s="25">
        <v>436</v>
      </c>
      <c r="O42" s="25">
        <v>433</v>
      </c>
      <c r="P42" s="25">
        <v>431</v>
      </c>
      <c r="Q42" s="26" t="str">
        <v>120 mm²</v>
      </c>
      <c r="R42" s="27">
        <v>0</v>
      </c>
      <c r="S42" s="27">
        <v>0</v>
      </c>
      <c r="T42" s="27">
        <v>0</v>
      </c>
      <c r="U42" s="28">
        <v>0</v>
      </c>
      <c r="V42" s="29" t="str">
        <v>120 mm²</v>
      </c>
      <c r="W42" s="30">
        <v>55</v>
      </c>
      <c r="X42" s="30">
        <v>55</v>
      </c>
      <c r="Y42" s="30">
        <v>111</v>
      </c>
      <c r="Z42" s="31">
        <v>47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Ibri</v>
      </c>
      <c r="B43" s="25" t="str">
        <v>SULAIF</v>
      </c>
      <c r="C43" s="25" t="str">
        <v>K_LN3</v>
      </c>
      <c r="D43" s="25" t="str">
        <v>23.180161, 56.494908</v>
      </c>
      <c r="E43" s="25" t="str">
        <v>1363</v>
      </c>
      <c r="F43" s="25" t="str">
        <v>Pole (PMT)</v>
      </c>
      <c r="G43" s="25" t="str">
        <v>3</v>
      </c>
      <c r="H43" s="25">
        <v>315</v>
      </c>
      <c r="I43" s="25" t="str">
        <v>11/06/2026, 15:01</v>
      </c>
      <c r="J43" s="25">
        <v>1</v>
      </c>
      <c r="K43" s="25">
        <v>235</v>
      </c>
      <c r="L43" s="25">
        <v>235</v>
      </c>
      <c r="M43" s="25">
        <v>37</v>
      </c>
      <c r="N43" s="25">
        <v>408</v>
      </c>
      <c r="O43" s="25">
        <v>409</v>
      </c>
      <c r="P43" s="25">
        <v>406</v>
      </c>
      <c r="Q43" s="26" t="str">
        <v>120 mm²</v>
      </c>
      <c r="R43" s="27">
        <v>143</v>
      </c>
      <c r="S43" s="27">
        <v>46</v>
      </c>
      <c r="T43" s="27">
        <v>109</v>
      </c>
      <c r="U43" s="28">
        <v>12</v>
      </c>
      <c r="V43" s="29" t="str">
        <v>120 mm²</v>
      </c>
      <c r="W43" s="30">
        <v>143</v>
      </c>
      <c r="X43" s="30">
        <v>93</v>
      </c>
      <c r="Y43" s="30">
        <v>94</v>
      </c>
      <c r="Z43" s="31">
        <v>54</v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Ibri</v>
      </c>
      <c r="B44" s="25" t="str">
        <v>SULAIF</v>
      </c>
      <c r="C44" s="25" t="str">
        <v>K_LN3</v>
      </c>
      <c r="D44" s="25" t="str">
        <v>23.173153, 56.486337</v>
      </c>
      <c r="E44" s="25" t="str">
        <v>1918</v>
      </c>
      <c r="F44" s="25" t="str">
        <v>Pole (PMT)</v>
      </c>
      <c r="G44" s="25" t="str">
        <v>3</v>
      </c>
      <c r="H44" s="25">
        <v>315</v>
      </c>
      <c r="I44" s="25" t="str">
        <v>11/06/2026, 14:47</v>
      </c>
      <c r="J44" s="25">
        <v>1</v>
      </c>
      <c r="K44" s="25">
        <v>239</v>
      </c>
      <c r="L44" s="25">
        <v>237</v>
      </c>
      <c r="M44" s="25">
        <v>237</v>
      </c>
      <c r="N44" s="25">
        <v>415</v>
      </c>
      <c r="O44" s="25">
        <v>415</v>
      </c>
      <c r="P44" s="25">
        <v>414</v>
      </c>
      <c r="Q44" s="26" t="str">
        <v>185 mm²</v>
      </c>
      <c r="R44" s="27">
        <v>47</v>
      </c>
      <c r="S44" s="27">
        <v>75</v>
      </c>
      <c r="T44" s="27">
        <v>36</v>
      </c>
      <c r="U44" s="28">
        <v>28</v>
      </c>
      <c r="V44" s="29" t="str">
        <v>185 mm²</v>
      </c>
      <c r="W44" s="30">
        <v>13</v>
      </c>
      <c r="X44" s="30">
        <v>9</v>
      </c>
      <c r="Y44" s="30">
        <v>20</v>
      </c>
      <c r="Z44" s="31">
        <v>11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Ibri</v>
      </c>
      <c r="B45" s="25" t="str">
        <v>SULAIF</v>
      </c>
      <c r="C45" s="25" t="str">
        <v>K_LN3</v>
      </c>
      <c r="D45" s="25" t="str">
        <v>23.179354, 56.490583</v>
      </c>
      <c r="E45" s="25" t="str">
        <v>466</v>
      </c>
      <c r="F45" s="25" t="str">
        <v>Ground (GMT)</v>
      </c>
      <c r="G45" s="25" t="str">
        <v>3</v>
      </c>
      <c r="H45" s="25">
        <v>500</v>
      </c>
      <c r="I45" s="25" t="str">
        <v>11/06/2026, 14:41</v>
      </c>
      <c r="J45" s="25">
        <v>1</v>
      </c>
      <c r="K45" s="25">
        <v>238</v>
      </c>
      <c r="L45" s="25">
        <v>237</v>
      </c>
      <c r="M45" s="25">
        <v>237</v>
      </c>
      <c r="N45" s="25">
        <v>412</v>
      </c>
      <c r="O45" s="25">
        <v>413</v>
      </c>
      <c r="P45" s="25">
        <v>409</v>
      </c>
      <c r="Q45" s="26" t="str">
        <v>185 mm²</v>
      </c>
      <c r="R45" s="27">
        <v>58</v>
      </c>
      <c r="S45" s="27">
        <v>44</v>
      </c>
      <c r="T45" s="27">
        <v>34</v>
      </c>
      <c r="U45" s="28">
        <v>15</v>
      </c>
      <c r="V45" s="29" t="str">
        <v>185 mm²</v>
      </c>
      <c r="W45" s="30">
        <v>91</v>
      </c>
      <c r="X45" s="30">
        <v>122</v>
      </c>
      <c r="Y45" s="30">
        <v>102</v>
      </c>
      <c r="Z45" s="31">
        <v>35</v>
      </c>
      <c r="AA45" s="26" t="str">
        <v>185 mm²</v>
      </c>
      <c r="AB45" s="27">
        <v>18</v>
      </c>
      <c r="AC45" s="27">
        <v>32</v>
      </c>
      <c r="AD45" s="27">
        <v>44</v>
      </c>
      <c r="AE45" s="28">
        <v>26</v>
      </c>
      <c r="AF45" s="29" t="str">
        <v>185 mm²</v>
      </c>
      <c r="AG45" s="30">
        <v>127</v>
      </c>
      <c r="AH45" s="30">
        <v>78</v>
      </c>
      <c r="AI45" s="30">
        <v>99</v>
      </c>
      <c r="AJ45" s="31">
        <v>25</v>
      </c>
      <c r="AK45" s="26" t="str">
        <v>185 mm²</v>
      </c>
      <c r="AL45" s="27">
        <v>1</v>
      </c>
      <c r="AM45" s="27">
        <v>0</v>
      </c>
      <c r="AN45" s="27">
        <v>7</v>
      </c>
      <c r="AO45" s="28">
        <v>2</v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Ibri</v>
      </c>
      <c r="B46" s="25" t="str">
        <v>SULAIF</v>
      </c>
      <c r="C46" s="25" t="str">
        <v>K_LN3</v>
      </c>
      <c r="D46" s="25" t="str">
        <v>23.174002, 56.489489</v>
      </c>
      <c r="E46" s="25" t="str">
        <v>467</v>
      </c>
      <c r="F46" s="25" t="str">
        <v>Pole (PMT)</v>
      </c>
      <c r="G46" s="25" t="str">
        <v>3</v>
      </c>
      <c r="H46" s="25">
        <v>315</v>
      </c>
      <c r="I46" s="25" t="str">
        <v>11/06/2026, 14:33</v>
      </c>
      <c r="J46" s="25">
        <v>1</v>
      </c>
      <c r="K46" s="25">
        <v>237</v>
      </c>
      <c r="L46" s="25">
        <v>235</v>
      </c>
      <c r="M46" s="25">
        <v>234</v>
      </c>
      <c r="N46" s="25">
        <v>410</v>
      </c>
      <c r="O46" s="25">
        <v>407</v>
      </c>
      <c r="P46" s="25">
        <v>406</v>
      </c>
      <c r="Q46" s="26" t="str">
        <v>120 mm²</v>
      </c>
      <c r="R46" s="27">
        <v>105</v>
      </c>
      <c r="S46" s="27">
        <v>126</v>
      </c>
      <c r="T46" s="27">
        <v>142</v>
      </c>
      <c r="U46" s="28">
        <v>29</v>
      </c>
      <c r="V46" s="29" t="str">
        <v>120 mm²</v>
      </c>
      <c r="W46" s="30">
        <v>58</v>
      </c>
      <c r="X46" s="30">
        <v>34</v>
      </c>
      <c r="Y46" s="30">
        <v>38</v>
      </c>
      <c r="Z46" s="31">
        <v>22</v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Ibri</v>
      </c>
      <c r="B47" s="25" t="str">
        <v>SULAIF</v>
      </c>
      <c r="C47" s="25" t="str">
        <v>K_LN3</v>
      </c>
      <c r="D47" s="25" t="str">
        <v>23.169691, 56.499861</v>
      </c>
      <c r="E47" s="25" t="str">
        <v>468</v>
      </c>
      <c r="F47" s="25" t="str">
        <v>Pole (PMT)</v>
      </c>
      <c r="G47" s="25" t="str">
        <v>3</v>
      </c>
      <c r="H47" s="25">
        <v>100</v>
      </c>
      <c r="I47" s="25" t="str">
        <v>11/06/2026, 14:26</v>
      </c>
      <c r="J47" s="25">
        <v>1</v>
      </c>
      <c r="K47" s="25">
        <v>232</v>
      </c>
      <c r="L47" s="25">
        <v>237</v>
      </c>
      <c r="M47" s="25">
        <v>239</v>
      </c>
      <c r="N47" s="25">
        <v>410</v>
      </c>
      <c r="O47" s="25">
        <v>411</v>
      </c>
      <c r="P47" s="25">
        <v>406</v>
      </c>
      <c r="Q47" s="26" t="str">
        <v>120 mm²</v>
      </c>
      <c r="R47" s="27">
        <v>38</v>
      </c>
      <c r="S47" s="27">
        <v>23</v>
      </c>
      <c r="T47" s="27">
        <v>13</v>
      </c>
      <c r="U47" s="28">
        <v>16</v>
      </c>
      <c r="V47" s="29" t="str">
        <v>50 mm²</v>
      </c>
      <c r="W47" s="30">
        <v>0</v>
      </c>
      <c r="X47" s="30">
        <v>0</v>
      </c>
      <c r="Y47" s="30">
        <v>0</v>
      </c>
      <c r="Z47" s="31">
        <v>0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Ibri</v>
      </c>
      <c r="B48" s="25" t="str">
        <v>SULAIF</v>
      </c>
      <c r="C48" s="25" t="str">
        <v>K_LN3</v>
      </c>
      <c r="D48" s="25" t="str">
        <v>23.171597, 56.501446</v>
      </c>
      <c r="E48" s="25" t="str">
        <v>1994</v>
      </c>
      <c r="F48" s="25" t="str">
        <v>Pole (PMT)</v>
      </c>
      <c r="G48" s="25" t="str">
        <v>3</v>
      </c>
      <c r="H48" s="25">
        <v>100</v>
      </c>
      <c r="I48" s="25" t="str">
        <v>11/06/2026, 14:27</v>
      </c>
      <c r="J48" s="25">
        <v>1</v>
      </c>
      <c r="K48" s="25">
        <v>240</v>
      </c>
      <c r="L48" s="25">
        <v>238</v>
      </c>
      <c r="M48" s="25">
        <v>237</v>
      </c>
      <c r="N48" s="25">
        <v>417</v>
      </c>
      <c r="O48" s="25">
        <v>415</v>
      </c>
      <c r="P48" s="25">
        <v>410</v>
      </c>
      <c r="Q48" s="26" t="str">
        <v>120 mm²</v>
      </c>
      <c r="R48" s="27">
        <v>0</v>
      </c>
      <c r="S48" s="27">
        <v>0</v>
      </c>
      <c r="T48" s="27">
        <v>0</v>
      </c>
      <c r="U48" s="28">
        <v>0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Ibri</v>
      </c>
      <c r="B49" s="25" t="str">
        <v>SULAIF</v>
      </c>
      <c r="C49" s="25" t="str">
        <v>K_LN3</v>
      </c>
      <c r="D49" s="25" t="str">
        <v>23.195466, 56.495038</v>
      </c>
      <c r="E49" s="25" t="str">
        <v>1949</v>
      </c>
      <c r="F49" s="25" t="str">
        <v>Ground (GMT)</v>
      </c>
      <c r="G49" s="25" t="str">
        <v/>
      </c>
      <c r="H49" s="25">
        <v>1000</v>
      </c>
      <c r="I49" s="25" t="str">
        <v>30/05/2026, 15:24</v>
      </c>
      <c r="J49" s="25">
        <v>1</v>
      </c>
      <c r="K49" s="25">
        <v>241</v>
      </c>
      <c r="L49" s="25">
        <v>240</v>
      </c>
      <c r="M49" s="25">
        <v>243</v>
      </c>
      <c r="N49" s="25">
        <v>416</v>
      </c>
      <c r="O49" s="25">
        <v>422</v>
      </c>
      <c r="P49" s="25">
        <v>420</v>
      </c>
      <c r="Q49" s="26" t="str">
        <v/>
      </c>
      <c r="R49" s="27" t="str">
        <v/>
      </c>
      <c r="S49" s="27" t="str">
        <v/>
      </c>
      <c r="T49" s="27" t="str">
        <v/>
      </c>
      <c r="U49" s="28" t="str">
        <v/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>185 mm²</v>
      </c>
      <c r="AB49" s="27">
        <v>52</v>
      </c>
      <c r="AC49" s="27">
        <v>94</v>
      </c>
      <c r="AD49" s="27">
        <v>69</v>
      </c>
      <c r="AE49" s="28">
        <v>22</v>
      </c>
      <c r="AF49" s="29" t="str">
        <v>185 mm²</v>
      </c>
      <c r="AG49" s="30">
        <v>19</v>
      </c>
      <c r="AH49" s="30">
        <v>15</v>
      </c>
      <c r="AI49" s="30">
        <v>16</v>
      </c>
      <c r="AJ49" s="31">
        <v>7</v>
      </c>
      <c r="AK49" s="26" t="str">
        <v>185 mm²</v>
      </c>
      <c r="AL49" s="27">
        <v>44</v>
      </c>
      <c r="AM49" s="27">
        <v>50</v>
      </c>
      <c r="AN49" s="27">
        <v>81</v>
      </c>
      <c r="AO49" s="28">
        <v>27</v>
      </c>
      <c r="AP49" s="29" t="str">
        <v>185 mm²</v>
      </c>
      <c r="AQ49" s="30">
        <v>90</v>
      </c>
      <c r="AR49" s="30">
        <v>75</v>
      </c>
      <c r="AS49" s="30">
        <v>27</v>
      </c>
      <c r="AT49" s="31">
        <v>64</v>
      </c>
      <c r="AU49" s="26" t="str">
        <v>185 mm²</v>
      </c>
      <c r="AV49" s="27">
        <v>8</v>
      </c>
      <c r="AW49" s="27">
        <v>1</v>
      </c>
      <c r="AX49" s="27">
        <v>8</v>
      </c>
      <c r="AY49" s="28">
        <v>6</v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Ibri</v>
      </c>
      <c r="B50" s="25" t="str">
        <v>SULAIF</v>
      </c>
      <c r="C50" s="25" t="str">
        <v>K_LN3</v>
      </c>
      <c r="D50" s="25" t="str">
        <v>23.197338, 56.498579</v>
      </c>
      <c r="E50" s="25" t="str">
        <v>2305</v>
      </c>
      <c r="F50" s="25" t="str">
        <v>Ground (GMT)</v>
      </c>
      <c r="G50" s="25" t="str">
        <v/>
      </c>
      <c r="H50" s="25">
        <v>1000</v>
      </c>
      <c r="I50" s="25" t="str">
        <v>30/05/2026, 15:14</v>
      </c>
      <c r="J50" s="25">
        <v>1</v>
      </c>
      <c r="K50" s="25">
        <v>238</v>
      </c>
      <c r="L50" s="25">
        <v>240</v>
      </c>
      <c r="M50" s="25">
        <v>242</v>
      </c>
      <c r="N50" s="25">
        <v>413</v>
      </c>
      <c r="O50" s="25">
        <v>417</v>
      </c>
      <c r="P50" s="25">
        <v>419</v>
      </c>
      <c r="Q50" s="26" t="str">
        <v/>
      </c>
      <c r="R50" s="27" t="str">
        <v/>
      </c>
      <c r="S50" s="27" t="str">
        <v/>
      </c>
      <c r="T50" s="27" t="str">
        <v/>
      </c>
      <c r="U50" s="28" t="str">
        <v/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>185 mm²</v>
      </c>
      <c r="AL50" s="27">
        <v>86</v>
      </c>
      <c r="AM50" s="27">
        <v>68</v>
      </c>
      <c r="AN50" s="27">
        <v>127</v>
      </c>
      <c r="AO50" s="28">
        <v>101</v>
      </c>
      <c r="AP50" s="29" t="str">
        <v>185 mm²</v>
      </c>
      <c r="AQ50" s="30">
        <v>88</v>
      </c>
      <c r="AR50" s="30">
        <v>80</v>
      </c>
      <c r="AS50" s="30">
        <v>33</v>
      </c>
      <c r="AT50" s="31">
        <v>55</v>
      </c>
      <c r="AU50" s="26" t="str">
        <v>185 mm²</v>
      </c>
      <c r="AV50" s="27">
        <v>101</v>
      </c>
      <c r="AW50" s="27">
        <v>70</v>
      </c>
      <c r="AX50" s="27">
        <v>73</v>
      </c>
      <c r="AY50" s="28">
        <v>25</v>
      </c>
      <c r="AZ50" s="29" t="str">
        <v>185 mm²</v>
      </c>
      <c r="BA50" s="30">
        <v>0</v>
      </c>
      <c r="BB50" s="30">
        <v>10</v>
      </c>
      <c r="BC50" s="30">
        <v>16</v>
      </c>
      <c r="BD50" s="31">
        <v>12</v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Ibri</v>
      </c>
      <c r="B51" s="25" t="str">
        <v>SULAIF</v>
      </c>
      <c r="C51" s="25" t="str">
        <v>K_LN3</v>
      </c>
      <c r="D51" s="25" t="str">
        <v>23.196642, 56.497646</v>
      </c>
      <c r="E51" s="25" t="str">
        <v>1707</v>
      </c>
      <c r="F51" s="25" t="str">
        <v>Ground (GMT)</v>
      </c>
      <c r="G51" s="25" t="str">
        <v/>
      </c>
      <c r="H51" s="25">
        <v>1000</v>
      </c>
      <c r="I51" s="25" t="str">
        <v>30/05/2026, 15:04</v>
      </c>
      <c r="J51" s="25">
        <v>1</v>
      </c>
      <c r="K51" s="25">
        <v>240</v>
      </c>
      <c r="L51" s="25">
        <v>239</v>
      </c>
      <c r="M51" s="25">
        <v>242</v>
      </c>
      <c r="N51" s="25">
        <v>413</v>
      </c>
      <c r="O51" s="25">
        <v>421</v>
      </c>
      <c r="P51" s="25">
        <v>418</v>
      </c>
      <c r="Q51" s="26" t="str">
        <v>185 mm²</v>
      </c>
      <c r="R51" s="27">
        <v>116</v>
      </c>
      <c r="S51" s="27">
        <v>101</v>
      </c>
      <c r="T51" s="27">
        <v>98</v>
      </c>
      <c r="U51" s="28">
        <v>26</v>
      </c>
      <c r="V51" s="29" t="str">
        <v>185 mm²</v>
      </c>
      <c r="W51" s="30">
        <v>70</v>
      </c>
      <c r="X51" s="30">
        <v>127</v>
      </c>
      <c r="Y51" s="30">
        <v>78</v>
      </c>
      <c r="Z51" s="31">
        <v>32</v>
      </c>
      <c r="AA51" s="26" t="str">
        <v>185 mm²</v>
      </c>
      <c r="AB51" s="27">
        <v>0</v>
      </c>
      <c r="AC51" s="27">
        <v>0</v>
      </c>
      <c r="AD51" s="27">
        <v>0</v>
      </c>
      <c r="AE51" s="28">
        <v>0</v>
      </c>
      <c r="AF51" s="29" t="str">
        <v>185 mm²</v>
      </c>
      <c r="AG51" s="30">
        <v>3</v>
      </c>
      <c r="AH51" s="30">
        <v>14</v>
      </c>
      <c r="AI51" s="30">
        <v>11</v>
      </c>
      <c r="AJ51" s="31">
        <v>16</v>
      </c>
      <c r="AK51" s="26" t="str">
        <v>185 mm²</v>
      </c>
      <c r="AL51" s="27">
        <v>153</v>
      </c>
      <c r="AM51" s="27">
        <v>114</v>
      </c>
      <c r="AN51" s="27">
        <v>117</v>
      </c>
      <c r="AO51" s="28">
        <v>42</v>
      </c>
      <c r="AP51" s="29" t="str">
        <v>185 mm²</v>
      </c>
      <c r="AQ51" s="30">
        <v>55</v>
      </c>
      <c r="AR51" s="30">
        <v>72</v>
      </c>
      <c r="AS51" s="30">
        <v>56</v>
      </c>
      <c r="AT51" s="31">
        <v>27</v>
      </c>
      <c r="AU51" s="26" t="str">
        <v>185 mm²</v>
      </c>
      <c r="AV51" s="27">
        <v>0</v>
      </c>
      <c r="AW51" s="27">
        <v>0</v>
      </c>
      <c r="AX51" s="27">
        <v>0</v>
      </c>
      <c r="AY51" s="28">
        <v>0</v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Ibri</v>
      </c>
      <c r="B52" s="25" t="str">
        <v>SULAIF</v>
      </c>
      <c r="C52" s="25" t="str">
        <v>K_LN3</v>
      </c>
      <c r="D52" s="25" t="str">
        <v>23.200468, 56.493091</v>
      </c>
      <c r="E52" s="25" t="str">
        <v>459</v>
      </c>
      <c r="F52" s="25" t="str">
        <v>Ground (GMT)</v>
      </c>
      <c r="G52" s="25" t="str">
        <v/>
      </c>
      <c r="H52" s="25">
        <v>1000</v>
      </c>
      <c r="I52" s="25" t="str">
        <v>30/05/2026, 14:54</v>
      </c>
      <c r="J52" s="25">
        <v>1</v>
      </c>
      <c r="K52" s="25">
        <v>239</v>
      </c>
      <c r="L52" s="25">
        <v>238</v>
      </c>
      <c r="M52" s="25">
        <v>242</v>
      </c>
      <c r="N52" s="25">
        <v>411</v>
      </c>
      <c r="O52" s="25">
        <v>419</v>
      </c>
      <c r="P52" s="25">
        <v>416</v>
      </c>
      <c r="Q52" s="26" t="str">
        <v/>
      </c>
      <c r="R52" s="27" t="str">
        <v/>
      </c>
      <c r="S52" s="27" t="str">
        <v/>
      </c>
      <c r="T52" s="27" t="str">
        <v/>
      </c>
      <c r="U52" s="28" t="str">
        <v/>
      </c>
      <c r="V52" s="29" t="str">
        <v>185 mm²</v>
      </c>
      <c r="W52" s="30">
        <v>12</v>
      </c>
      <c r="X52" s="30">
        <v>0</v>
      </c>
      <c r="Y52" s="30">
        <v>3</v>
      </c>
      <c r="Z52" s="31">
        <v>12</v>
      </c>
      <c r="AA52" s="26" t="str">
        <v>185 mm²</v>
      </c>
      <c r="AB52" s="27">
        <v>124</v>
      </c>
      <c r="AC52" s="27">
        <v>229</v>
      </c>
      <c r="AD52" s="27">
        <v>151</v>
      </c>
      <c r="AE52" s="28">
        <v>38</v>
      </c>
      <c r="AF52" s="29" t="str">
        <v>185 mm²</v>
      </c>
      <c r="AG52" s="30">
        <v>113</v>
      </c>
      <c r="AH52" s="30">
        <v>48</v>
      </c>
      <c r="AI52" s="30">
        <v>38</v>
      </c>
      <c r="AJ52" s="31">
        <v>38</v>
      </c>
      <c r="AK52" s="26" t="str">
        <v>185 mm²</v>
      </c>
      <c r="AL52" s="27">
        <v>112</v>
      </c>
      <c r="AM52" s="27">
        <v>105</v>
      </c>
      <c r="AN52" s="27">
        <v>125</v>
      </c>
      <c r="AO52" s="28">
        <v>20</v>
      </c>
      <c r="AP52" s="29" t="str">
        <v>185 mm²</v>
      </c>
      <c r="AQ52" s="30">
        <v>128</v>
      </c>
      <c r="AR52" s="30">
        <v>156</v>
      </c>
      <c r="AS52" s="30">
        <v>126</v>
      </c>
      <c r="AT52" s="31">
        <v>56</v>
      </c>
      <c r="AU52" s="26" t="str">
        <v>185 mm²</v>
      </c>
      <c r="AV52" s="27">
        <v>40</v>
      </c>
      <c r="AW52" s="27">
        <v>55</v>
      </c>
      <c r="AX52" s="27">
        <v>70</v>
      </c>
      <c r="AY52" s="28">
        <v>22</v>
      </c>
      <c r="AZ52" s="29" t="str">
        <v>185 mm²</v>
      </c>
      <c r="BA52" s="30">
        <v>78</v>
      </c>
      <c r="BB52" s="30">
        <v>84</v>
      </c>
      <c r="BC52" s="30">
        <v>72</v>
      </c>
      <c r="BD52" s="31">
        <v>17</v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Ibri</v>
      </c>
      <c r="B53" s="25" t="str">
        <v>SULAIF</v>
      </c>
      <c r="C53" s="25" t="str">
        <v>K_LN3</v>
      </c>
      <c r="D53" s="25" t="str">
        <v>23.200198, 56.498412</v>
      </c>
      <c r="E53" s="25" t="str">
        <v>461</v>
      </c>
      <c r="F53" s="25" t="str">
        <v>Ground (GMT)</v>
      </c>
      <c r="G53" s="25" t="str">
        <v/>
      </c>
      <c r="H53" s="25">
        <v>1000</v>
      </c>
      <c r="I53" s="25" t="str">
        <v>30/05/2026, 14:43</v>
      </c>
      <c r="J53" s="25">
        <v>1</v>
      </c>
      <c r="K53" s="25">
        <v>240</v>
      </c>
      <c r="L53" s="25">
        <v>241</v>
      </c>
      <c r="M53" s="25">
        <v>243</v>
      </c>
      <c r="N53" s="25">
        <v>414</v>
      </c>
      <c r="O53" s="25">
        <v>418</v>
      </c>
      <c r="P53" s="25">
        <v>422</v>
      </c>
      <c r="Q53" s="26" t="str">
        <v>185 mm²</v>
      </c>
      <c r="R53" s="27">
        <v>5</v>
      </c>
      <c r="S53" s="27">
        <v>12</v>
      </c>
      <c r="T53" s="27">
        <v>24</v>
      </c>
      <c r="U53" s="28">
        <v>22</v>
      </c>
      <c r="V53" s="29" t="str">
        <v>185 mm²</v>
      </c>
      <c r="W53" s="30">
        <v>71</v>
      </c>
      <c r="X53" s="30">
        <v>60</v>
      </c>
      <c r="Y53" s="30">
        <v>76</v>
      </c>
      <c r="Z53" s="31">
        <v>16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>185 mm²</v>
      </c>
      <c r="AL53" s="27">
        <v>164</v>
      </c>
      <c r="AM53" s="27">
        <v>148</v>
      </c>
      <c r="AN53" s="27">
        <v>174</v>
      </c>
      <c r="AO53" s="28">
        <v>27</v>
      </c>
      <c r="AP53" s="29" t="str">
        <v>185 mm²</v>
      </c>
      <c r="AQ53" s="30">
        <v>170</v>
      </c>
      <c r="AR53" s="30">
        <v>199</v>
      </c>
      <c r="AS53" s="30">
        <v>176</v>
      </c>
      <c r="AT53" s="31">
        <v>19</v>
      </c>
      <c r="AU53" s="26" t="str">
        <v>185 mm²</v>
      </c>
      <c r="AV53" s="27">
        <v>26</v>
      </c>
      <c r="AW53" s="27">
        <v>19</v>
      </c>
      <c r="AX53" s="27">
        <v>9</v>
      </c>
      <c r="AY53" s="28">
        <v>12</v>
      </c>
      <c r="AZ53" s="29" t="str">
        <v>185 mm²</v>
      </c>
      <c r="BA53" s="30">
        <v>153</v>
      </c>
      <c r="BB53" s="30">
        <v>146</v>
      </c>
      <c r="BC53" s="30">
        <v>111</v>
      </c>
      <c r="BD53" s="31">
        <v>48</v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Ibri</v>
      </c>
      <c r="B54" s="25" t="str">
        <v>SULAIF</v>
      </c>
      <c r="C54" s="25" t="str">
        <v>K_LN3</v>
      </c>
      <c r="D54" s="25" t="str">
        <v>23.203543, 56.497092</v>
      </c>
      <c r="E54" s="25" t="str">
        <v>1416</v>
      </c>
      <c r="F54" s="25" t="str">
        <v>Ground (GMT)</v>
      </c>
      <c r="G54" s="25" t="str">
        <v/>
      </c>
      <c r="H54" s="25">
        <v>1000</v>
      </c>
      <c r="I54" s="25" t="str">
        <v>30/05/2026, 14:33</v>
      </c>
      <c r="J54" s="25">
        <v>1</v>
      </c>
      <c r="K54" s="25">
        <v>244</v>
      </c>
      <c r="L54" s="25">
        <v>423</v>
      </c>
      <c r="M54" s="25">
        <v>247</v>
      </c>
      <c r="N54" s="25">
        <v>420</v>
      </c>
      <c r="O54" s="25">
        <v>427</v>
      </c>
      <c r="P54" s="25">
        <v>425</v>
      </c>
      <c r="Q54" s="26" t="str">
        <v/>
      </c>
      <c r="R54" s="27" t="str">
        <v/>
      </c>
      <c r="S54" s="27" t="str">
        <v/>
      </c>
      <c r="T54" s="27" t="str">
        <v/>
      </c>
      <c r="U54" s="28" t="str">
        <v/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>185 mm²</v>
      </c>
      <c r="AL54" s="27">
        <v>10</v>
      </c>
      <c r="AM54" s="27">
        <v>70</v>
      </c>
      <c r="AN54" s="27">
        <v>35</v>
      </c>
      <c r="AO54" s="28">
        <v>41</v>
      </c>
      <c r="AP54" s="29" t="str">
        <v>185 mm²</v>
      </c>
      <c r="AQ54" s="30">
        <v>96</v>
      </c>
      <c r="AR54" s="30">
        <v>59</v>
      </c>
      <c r="AS54" s="30">
        <v>71</v>
      </c>
      <c r="AT54" s="31">
        <v>31</v>
      </c>
      <c r="AU54" s="26" t="str">
        <v>240 mm²</v>
      </c>
      <c r="AV54" s="27">
        <v>50</v>
      </c>
      <c r="AW54" s="27">
        <v>62</v>
      </c>
      <c r="AX54" s="27">
        <v>34</v>
      </c>
      <c r="AY54" s="28">
        <v>27</v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Ibri</v>
      </c>
      <c r="B55" s="25" t="str">
        <v>SULAIF</v>
      </c>
      <c r="C55" s="25" t="str">
        <v>K_LN3</v>
      </c>
      <c r="D55" s="25" t="str">
        <v>23.204786, 56.497894</v>
      </c>
      <c r="E55" s="25" t="str">
        <v>300</v>
      </c>
      <c r="F55" s="25" t="str">
        <v>Ground (GMT)</v>
      </c>
      <c r="G55" s="25" t="str">
        <v/>
      </c>
      <c r="H55" s="25">
        <v>1000</v>
      </c>
      <c r="I55" s="25" t="str">
        <v>30/05/2026, 14:27</v>
      </c>
      <c r="J55" s="25">
        <v>1</v>
      </c>
      <c r="K55" s="25">
        <v>243</v>
      </c>
      <c r="L55" s="25">
        <v>243</v>
      </c>
      <c r="M55" s="25">
        <v>247</v>
      </c>
      <c r="N55" s="25">
        <v>419</v>
      </c>
      <c r="O55" s="25">
        <v>426</v>
      </c>
      <c r="P55" s="25">
        <v>425</v>
      </c>
      <c r="Q55" s="26" t="str">
        <v>185 mm²</v>
      </c>
      <c r="R55" s="27">
        <v>168</v>
      </c>
      <c r="S55" s="27">
        <v>108</v>
      </c>
      <c r="T55" s="27">
        <v>140</v>
      </c>
      <c r="U55" s="28">
        <v>64</v>
      </c>
      <c r="V55" s="29" t="str">
        <v>185 mm²</v>
      </c>
      <c r="W55" s="30">
        <v>54</v>
      </c>
      <c r="X55" s="30">
        <v>50</v>
      </c>
      <c r="Y55" s="30">
        <v>44</v>
      </c>
      <c r="Z55" s="31">
        <v>11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>185 mm²</v>
      </c>
      <c r="AL55" s="27">
        <v>79</v>
      </c>
      <c r="AM55" s="27">
        <v>38</v>
      </c>
      <c r="AN55" s="27">
        <v>33</v>
      </c>
      <c r="AO55" s="28">
        <v>35</v>
      </c>
      <c r="AP55" s="29" t="str">
        <v>185 mm²</v>
      </c>
      <c r="AQ55" s="30">
        <v>131</v>
      </c>
      <c r="AR55" s="30">
        <v>83</v>
      </c>
      <c r="AS55" s="30">
        <v>57</v>
      </c>
      <c r="AT55" s="31">
        <v>53</v>
      </c>
      <c r="AU55" s="26" t="str">
        <v>185 mm²</v>
      </c>
      <c r="AV55" s="27">
        <v>1</v>
      </c>
      <c r="AW55" s="27">
        <v>9</v>
      </c>
      <c r="AX55" s="27">
        <v>18</v>
      </c>
      <c r="AY55" s="28">
        <v>11</v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Ibri</v>
      </c>
      <c r="B56" s="25" t="str">
        <v>SULAIF</v>
      </c>
      <c r="C56" s="25" t="str">
        <v>K_LN3</v>
      </c>
      <c r="D56" s="25" t="str">
        <v>23.216968, 56.502388</v>
      </c>
      <c r="E56" s="25" t="str">
        <v>1455</v>
      </c>
      <c r="F56" s="25" t="str">
        <v>Ground (GMT)</v>
      </c>
      <c r="G56" s="25" t="str">
        <v/>
      </c>
      <c r="H56" s="25">
        <v>1000</v>
      </c>
      <c r="I56" s="25" t="str">
        <v>30/05/2026, 14:15</v>
      </c>
      <c r="J56" s="25">
        <v>1</v>
      </c>
      <c r="K56" s="25">
        <v>247</v>
      </c>
      <c r="L56" s="25">
        <v>246</v>
      </c>
      <c r="M56" s="25">
        <v>250</v>
      </c>
      <c r="N56" s="25">
        <v>426</v>
      </c>
      <c r="O56" s="25">
        <v>432</v>
      </c>
      <c r="P56" s="25">
        <v>430</v>
      </c>
      <c r="Q56" s="26" t="str">
        <v>70 mm²</v>
      </c>
      <c r="R56" s="27">
        <v>11</v>
      </c>
      <c r="S56" s="27">
        <v>11</v>
      </c>
      <c r="T56" s="27">
        <v>0</v>
      </c>
      <c r="U56" s="28">
        <v>10</v>
      </c>
      <c r="V56" s="29" t="str">
        <v>185 mm²</v>
      </c>
      <c r="W56" s="30">
        <v>10</v>
      </c>
      <c r="X56" s="30">
        <v>10</v>
      </c>
      <c r="Y56" s="30">
        <v>11</v>
      </c>
      <c r="Z56" s="31">
        <v>5</v>
      </c>
      <c r="AA56" s="26" t="str">
        <v>185 mm²</v>
      </c>
      <c r="AB56" s="27">
        <v>0</v>
      </c>
      <c r="AC56" s="27">
        <v>0</v>
      </c>
      <c r="AD56" s="27">
        <v>0</v>
      </c>
      <c r="AE56" s="28">
        <v>0</v>
      </c>
      <c r="AF56" s="29" t="str">
        <v>185 mm²</v>
      </c>
      <c r="AG56" s="30">
        <v>252</v>
      </c>
      <c r="AH56" s="30">
        <v>230</v>
      </c>
      <c r="AI56" s="30">
        <v>193</v>
      </c>
      <c r="AJ56" s="31">
        <v>69</v>
      </c>
      <c r="AK56" s="26" t="str">
        <v>185 mm²</v>
      </c>
      <c r="AL56" s="27">
        <v>2</v>
      </c>
      <c r="AM56" s="27">
        <v>11</v>
      </c>
      <c r="AN56" s="27">
        <v>41</v>
      </c>
      <c r="AO56" s="28">
        <v>21</v>
      </c>
      <c r="AP56" s="29" t="str">
        <v>185 mm²</v>
      </c>
      <c r="AQ56" s="30">
        <v>22</v>
      </c>
      <c r="AR56" s="30">
        <v>32</v>
      </c>
      <c r="AS56" s="30">
        <v>7</v>
      </c>
      <c r="AT56" s="31">
        <v>23</v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>240 mm²</v>
      </c>
      <c r="BA56" s="30">
        <v>0</v>
      </c>
      <c r="BB56" s="30">
        <v>0</v>
      </c>
      <c r="BC56" s="30">
        <v>0</v>
      </c>
      <c r="BD56" s="31">
        <v>0</v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Ibri</v>
      </c>
      <c r="B57" s="25" t="str">
        <v>SULAIF</v>
      </c>
      <c r="C57" s="25" t="str">
        <v>K_LN3</v>
      </c>
      <c r="D57" s="25" t="str">
        <v>23.217404, 56.501765</v>
      </c>
      <c r="E57" s="25" t="str">
        <v>1870</v>
      </c>
      <c r="F57" s="25" t="str">
        <v>Ground (GMT)</v>
      </c>
      <c r="G57" s="25" t="str">
        <v/>
      </c>
      <c r="H57" s="25">
        <v>1000</v>
      </c>
      <c r="I57" s="25" t="str">
        <v>30/05/2026, 14:04</v>
      </c>
      <c r="J57" s="25">
        <v>1</v>
      </c>
      <c r="K57" s="25">
        <v>245</v>
      </c>
      <c r="L57" s="25">
        <v>244</v>
      </c>
      <c r="M57" s="25">
        <v>247</v>
      </c>
      <c r="N57" s="25">
        <v>422</v>
      </c>
      <c r="O57" s="25">
        <v>428</v>
      </c>
      <c r="P57" s="25">
        <v>426</v>
      </c>
      <c r="Q57" s="26" t="str">
        <v>240 mm²</v>
      </c>
      <c r="R57" s="27">
        <v>39</v>
      </c>
      <c r="S57" s="27">
        <v>14</v>
      </c>
      <c r="T57" s="27">
        <v>40</v>
      </c>
      <c r="U57" s="28">
        <v>32</v>
      </c>
      <c r="V57" s="29" t="str">
        <v>240 mm²</v>
      </c>
      <c r="W57" s="30">
        <v>65</v>
      </c>
      <c r="X57" s="30">
        <v>30</v>
      </c>
      <c r="Y57" s="30">
        <v>37</v>
      </c>
      <c r="Z57" s="31">
        <v>29</v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Ibri</v>
      </c>
      <c r="B58" s="25" t="str">
        <v>SULAIF</v>
      </c>
      <c r="C58" s="25" t="str">
        <v>K_LN3</v>
      </c>
      <c r="D58" s="25" t="str">
        <v>23.217468, 56.501448</v>
      </c>
      <c r="E58" s="25" t="str">
        <v>295</v>
      </c>
      <c r="F58" s="25" t="str">
        <v>Ground (GMT)</v>
      </c>
      <c r="G58" s="25" t="str">
        <v/>
      </c>
      <c r="H58" s="25">
        <v>1000</v>
      </c>
      <c r="I58" s="25" t="str">
        <v>30/05/2026, 13:59</v>
      </c>
      <c r="J58" s="25">
        <v>1</v>
      </c>
      <c r="K58" s="25">
        <v>243</v>
      </c>
      <c r="L58" s="25">
        <v>242</v>
      </c>
      <c r="M58" s="25">
        <v>245</v>
      </c>
      <c r="N58" s="25">
        <v>417</v>
      </c>
      <c r="O58" s="25">
        <v>425</v>
      </c>
      <c r="P58" s="25">
        <v>423</v>
      </c>
      <c r="Q58" s="26" t="str">
        <v/>
      </c>
      <c r="R58" s="27" t="str">
        <v/>
      </c>
      <c r="S58" s="27" t="str">
        <v/>
      </c>
      <c r="T58" s="27" t="str">
        <v/>
      </c>
      <c r="U58" s="28" t="str">
        <v/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>70 mm²</v>
      </c>
      <c r="AQ58" s="30">
        <v>0</v>
      </c>
      <c r="AR58" s="30">
        <v>0</v>
      </c>
      <c r="AS58" s="30">
        <v>0</v>
      </c>
      <c r="AT58" s="31">
        <v>0</v>
      </c>
      <c r="AU58" s="26" t="str">
        <v>185 mm²</v>
      </c>
      <c r="AV58" s="27">
        <v>225</v>
      </c>
      <c r="AW58" s="27">
        <v>124</v>
      </c>
      <c r="AX58" s="27">
        <v>124</v>
      </c>
      <c r="AY58" s="28">
        <v>80</v>
      </c>
      <c r="AZ58" s="29" t="str">
        <v>185 mm²</v>
      </c>
      <c r="BA58" s="30">
        <v>31</v>
      </c>
      <c r="BB58" s="30">
        <v>0</v>
      </c>
      <c r="BC58" s="30">
        <v>33</v>
      </c>
      <c r="BD58" s="31">
        <v>15</v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Ibri</v>
      </c>
      <c r="B59" s="25" t="str">
        <v>SULAIF</v>
      </c>
      <c r="C59" s="25" t="str">
        <v>K_LN3</v>
      </c>
      <c r="D59" s="25" t="str">
        <v>23.217733, 56.499259</v>
      </c>
      <c r="E59" s="25" t="str">
        <v>1546</v>
      </c>
      <c r="F59" s="25" t="str">
        <v>Ground (GMT)</v>
      </c>
      <c r="G59" s="25" t="str">
        <v/>
      </c>
      <c r="H59" s="25">
        <v>1000</v>
      </c>
      <c r="I59" s="25" t="str">
        <v>30/05/2026, 13:53</v>
      </c>
      <c r="J59" s="25">
        <v>1</v>
      </c>
      <c r="K59" s="25">
        <v>244</v>
      </c>
      <c r="L59" s="25">
        <v>243</v>
      </c>
      <c r="M59" s="25">
        <v>246</v>
      </c>
      <c r="N59" s="25">
        <v>421</v>
      </c>
      <c r="O59" s="25">
        <v>427</v>
      </c>
      <c r="P59" s="25">
        <v>424</v>
      </c>
      <c r="Q59" s="26" t="str">
        <v/>
      </c>
      <c r="R59" s="27" t="str">
        <v/>
      </c>
      <c r="S59" s="27" t="str">
        <v/>
      </c>
      <c r="T59" s="27" t="str">
        <v/>
      </c>
      <c r="U59" s="28" t="str">
        <v/>
      </c>
      <c r="V59" s="29" t="str">
        <v>120 mm²</v>
      </c>
      <c r="W59" s="30">
        <v>25</v>
      </c>
      <c r="X59" s="30">
        <v>19</v>
      </c>
      <c r="Y59" s="30">
        <v>24</v>
      </c>
      <c r="Z59" s="31">
        <v>7</v>
      </c>
      <c r="AA59" s="26" t="str">
        <v>185 mm²</v>
      </c>
      <c r="AB59" s="27">
        <v>31</v>
      </c>
      <c r="AC59" s="27">
        <v>31</v>
      </c>
      <c r="AD59" s="27">
        <v>9</v>
      </c>
      <c r="AE59" s="28">
        <v>28</v>
      </c>
      <c r="AF59" s="29" t="str">
        <v>185 mm²</v>
      </c>
      <c r="AG59" s="30">
        <v>85</v>
      </c>
      <c r="AH59" s="30">
        <v>0</v>
      </c>
      <c r="AI59" s="30">
        <v>27</v>
      </c>
      <c r="AJ59" s="31">
        <v>81</v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Ibri</v>
      </c>
      <c r="B60" s="25" t="str">
        <v>SULAIF</v>
      </c>
      <c r="C60" s="25" t="str">
        <v>K_LN3</v>
      </c>
      <c r="D60" s="25" t="str">
        <v>23.210058, 56.499614</v>
      </c>
      <c r="E60" s="25" t="str">
        <v>299</v>
      </c>
      <c r="F60" s="25" t="str">
        <v>Ground (GMT)</v>
      </c>
      <c r="G60" s="25" t="str">
        <v/>
      </c>
      <c r="H60" s="25">
        <v>1000</v>
      </c>
      <c r="I60" s="25" t="str">
        <v>21/05/2026, 12:32</v>
      </c>
      <c r="J60" s="25">
        <v>1</v>
      </c>
      <c r="K60" s="25">
        <v>246</v>
      </c>
      <c r="L60" s="25">
        <v>245</v>
      </c>
      <c r="M60" s="25">
        <v>249</v>
      </c>
      <c r="N60" s="25">
        <v>425</v>
      </c>
      <c r="O60" s="25">
        <v>432</v>
      </c>
      <c r="P60" s="25">
        <v>429</v>
      </c>
      <c r="Q60" s="26" t="str">
        <v/>
      </c>
      <c r="R60" s="27" t="str">
        <v/>
      </c>
      <c r="S60" s="27" t="str">
        <v/>
      </c>
      <c r="T60" s="27" t="str">
        <v/>
      </c>
      <c r="U60" s="28" t="str">
        <v/>
      </c>
      <c r="V60" s="29" t="str">
        <v>185 mm²</v>
      </c>
      <c r="W60" s="30">
        <v>86</v>
      </c>
      <c r="X60" s="30">
        <v>70</v>
      </c>
      <c r="Y60" s="30">
        <v>30</v>
      </c>
      <c r="Z60" s="31">
        <v>48</v>
      </c>
      <c r="AA60" s="26" t="str">
        <v>185 mm²</v>
      </c>
      <c r="AB60" s="27">
        <v>62</v>
      </c>
      <c r="AC60" s="27">
        <v>17</v>
      </c>
      <c r="AD60" s="27">
        <v>10</v>
      </c>
      <c r="AE60" s="28">
        <v>24</v>
      </c>
      <c r="AF60" s="29" t="str">
        <v>185 mm²</v>
      </c>
      <c r="AG60" s="30">
        <v>32</v>
      </c>
      <c r="AH60" s="30">
        <v>48</v>
      </c>
      <c r="AI60" s="30">
        <v>4</v>
      </c>
      <c r="AJ60" s="31">
        <v>47</v>
      </c>
      <c r="AK60" s="26" t="str">
        <v>185 mm²</v>
      </c>
      <c r="AL60" s="27">
        <v>12</v>
      </c>
      <c r="AM60" s="27">
        <v>13</v>
      </c>
      <c r="AN60" s="27">
        <v>24</v>
      </c>
      <c r="AO60" s="28">
        <v>7</v>
      </c>
      <c r="AP60" s="29" t="str">
        <v>185 mm²</v>
      </c>
      <c r="AQ60" s="30">
        <v>43</v>
      </c>
      <c r="AR60" s="30">
        <v>22</v>
      </c>
      <c r="AS60" s="30">
        <v>24</v>
      </c>
      <c r="AT60" s="31">
        <v>16</v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Ibri</v>
      </c>
      <c r="B61" s="25" t="str">
        <v>SULAIF</v>
      </c>
      <c r="C61" s="25" t="str">
        <v>K_LN3</v>
      </c>
      <c r="D61" s="25" t="str">
        <v>23.210058, 56.499614</v>
      </c>
      <c r="E61" s="25" t="str">
        <v>299</v>
      </c>
      <c r="F61" s="25" t="str">
        <v>Ground (GMT)</v>
      </c>
      <c r="G61" s="25" t="str">
        <v/>
      </c>
      <c r="H61" s="25">
        <v>1000</v>
      </c>
      <c r="I61" s="25" t="str">
        <v>30/05/2026, 14:22</v>
      </c>
      <c r="J61" s="25">
        <v>2</v>
      </c>
      <c r="K61" s="25">
        <v>245</v>
      </c>
      <c r="L61" s="25">
        <v>244</v>
      </c>
      <c r="M61" s="25">
        <v>248</v>
      </c>
      <c r="N61" s="25">
        <v>422</v>
      </c>
      <c r="O61" s="25">
        <v>428</v>
      </c>
      <c r="P61" s="25">
        <v>427</v>
      </c>
      <c r="Q61" s="26" t="str">
        <v/>
      </c>
      <c r="R61" s="27" t="str">
        <v/>
      </c>
      <c r="S61" s="27" t="str">
        <v/>
      </c>
      <c r="T61" s="27" t="str">
        <v/>
      </c>
      <c r="U61" s="28" t="str">
        <v/>
      </c>
      <c r="V61" s="29" t="str">
        <v>185 mm²</v>
      </c>
      <c r="W61" s="30">
        <v>50</v>
      </c>
      <c r="X61" s="30">
        <v>105</v>
      </c>
      <c r="Y61" s="30">
        <v>30</v>
      </c>
      <c r="Z61" s="31">
        <v>55</v>
      </c>
      <c r="AA61" s="26" t="str">
        <v>185 mm²</v>
      </c>
      <c r="AB61" s="27">
        <v>132</v>
      </c>
      <c r="AC61" s="27">
        <v>46</v>
      </c>
      <c r="AD61" s="27">
        <v>64</v>
      </c>
      <c r="AE61" s="28">
        <v>77</v>
      </c>
      <c r="AF61" s="29" t="str">
        <v>185 mm²</v>
      </c>
      <c r="AG61" s="30">
        <v>50</v>
      </c>
      <c r="AH61" s="30">
        <v>22</v>
      </c>
      <c r="AI61" s="30">
        <v>79</v>
      </c>
      <c r="AJ61" s="31">
        <v>42</v>
      </c>
      <c r="AK61" s="26" t="str">
        <v>185 mm²</v>
      </c>
      <c r="AL61" s="27">
        <v>21</v>
      </c>
      <c r="AM61" s="27">
        <v>46</v>
      </c>
      <c r="AN61" s="27">
        <v>28</v>
      </c>
      <c r="AO61" s="28">
        <v>22</v>
      </c>
      <c r="AP61" s="29" t="str">
        <v>185 mm²</v>
      </c>
      <c r="AQ61" s="30">
        <v>51</v>
      </c>
      <c r="AR61" s="30">
        <v>4</v>
      </c>
      <c r="AS61" s="30">
        <v>11</v>
      </c>
      <c r="AT61" s="31">
        <v>39</v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Ibri</v>
      </c>
      <c r="B62" s="25" t="str">
        <v>SULAIF</v>
      </c>
      <c r="C62" s="25" t="str">
        <v>K_LN2</v>
      </c>
      <c r="D62" s="25" t="str">
        <v/>
      </c>
      <c r="E62" s="25" t="str">
        <v>1851</v>
      </c>
      <c r="F62" s="25" t="str">
        <v>Ground (GMT)</v>
      </c>
      <c r="G62" s="25" t="str">
        <v/>
      </c>
      <c r="H62" s="25">
        <v>500</v>
      </c>
      <c r="I62" s="25" t="str">
        <v>03/05/2026, 12:27</v>
      </c>
      <c r="J62" s="25">
        <v>1</v>
      </c>
      <c r="K62" s="25">
        <v>248</v>
      </c>
      <c r="L62" s="25">
        <v>247</v>
      </c>
      <c r="M62" s="25">
        <v>251</v>
      </c>
      <c r="N62" s="25">
        <v>426</v>
      </c>
      <c r="O62" s="25">
        <v>431</v>
      </c>
      <c r="P62" s="25">
        <v>433</v>
      </c>
      <c r="Q62" s="26" t="str">
        <v>240 mm²</v>
      </c>
      <c r="R62" s="27">
        <v>96</v>
      </c>
      <c r="S62" s="27">
        <v>56</v>
      </c>
      <c r="T62" s="27">
        <v>55</v>
      </c>
      <c r="U62" s="28">
        <v>35</v>
      </c>
      <c r="V62" s="29" t="str">
        <v>240 mm²</v>
      </c>
      <c r="W62" s="30">
        <v>70</v>
      </c>
      <c r="X62" s="30">
        <v>53</v>
      </c>
      <c r="Y62" s="30">
        <v>76</v>
      </c>
      <c r="Z62" s="31">
        <v>45</v>
      </c>
      <c r="AA62" s="26" t="str">
        <v>240 mm²</v>
      </c>
      <c r="AB62" s="27">
        <v>45</v>
      </c>
      <c r="AC62" s="27">
        <v>171</v>
      </c>
      <c r="AD62" s="27">
        <v>151</v>
      </c>
      <c r="AE62" s="28">
        <v>58</v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Ibri</v>
      </c>
      <c r="B63" s="25" t="str">
        <v>SULAIF</v>
      </c>
      <c r="C63" s="25" t="str">
        <v>K_LN2</v>
      </c>
      <c r="D63" s="25" t="str">
        <v/>
      </c>
      <c r="E63" s="25" t="str">
        <v>314</v>
      </c>
      <c r="F63" s="25" t="str">
        <v>Ground (GMT)</v>
      </c>
      <c r="G63" s="25" t="str">
        <v/>
      </c>
      <c r="H63" s="25">
        <v>500</v>
      </c>
      <c r="I63" s="25" t="str">
        <v>03/05/2026, 12:27</v>
      </c>
      <c r="J63" s="25">
        <v>1</v>
      </c>
      <c r="K63" s="25">
        <v>248</v>
      </c>
      <c r="L63" s="25">
        <v>249</v>
      </c>
      <c r="M63" s="25">
        <v>252</v>
      </c>
      <c r="N63" s="25">
        <v>430</v>
      </c>
      <c r="O63" s="25">
        <v>436</v>
      </c>
      <c r="P63" s="25">
        <v>427</v>
      </c>
      <c r="Q63" s="26" t="str">
        <v>240 mm²</v>
      </c>
      <c r="R63" s="27">
        <v>41</v>
      </c>
      <c r="S63" s="27">
        <v>51</v>
      </c>
      <c r="T63" s="27">
        <v>56</v>
      </c>
      <c r="U63" s="28">
        <v>75</v>
      </c>
      <c r="V63" s="29" t="str">
        <v>240 mm²</v>
      </c>
      <c r="W63" s="30">
        <v>222</v>
      </c>
      <c r="X63" s="30">
        <v>138</v>
      </c>
      <c r="Y63" s="30">
        <v>129</v>
      </c>
      <c r="Z63" s="31">
        <v>70</v>
      </c>
      <c r="AA63" s="26" t="str">
        <v>240 mm²</v>
      </c>
      <c r="AB63" s="27">
        <v>65</v>
      </c>
      <c r="AC63" s="27">
        <v>70</v>
      </c>
      <c r="AD63" s="27">
        <v>73</v>
      </c>
      <c r="AE63" s="28">
        <v>85</v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Ibri</v>
      </c>
      <c r="B64" s="25" t="str">
        <v>SULAIF</v>
      </c>
      <c r="C64" s="25" t="str">
        <v>K_LN2</v>
      </c>
      <c r="D64" s="25" t="str">
        <v/>
      </c>
      <c r="E64" s="25" t="str">
        <v>313</v>
      </c>
      <c r="F64" s="25" t="str">
        <v>Ground (GMT)</v>
      </c>
      <c r="G64" s="25" t="str">
        <v/>
      </c>
      <c r="H64" s="25">
        <v>500</v>
      </c>
      <c r="I64" s="25" t="str">
        <v>03/05/2026, 12:27</v>
      </c>
      <c r="J64" s="25">
        <v>1</v>
      </c>
      <c r="K64" s="25">
        <v>248</v>
      </c>
      <c r="L64" s="25">
        <v>248</v>
      </c>
      <c r="M64" s="25">
        <v>251</v>
      </c>
      <c r="N64" s="25">
        <v>429</v>
      </c>
      <c r="O64" s="25">
        <v>432</v>
      </c>
      <c r="P64" s="25">
        <v>434</v>
      </c>
      <c r="Q64" s="26" t="str">
        <v>240 mm²</v>
      </c>
      <c r="R64" s="27">
        <v>195</v>
      </c>
      <c r="S64" s="27">
        <v>120</v>
      </c>
      <c r="T64" s="27">
        <v>129</v>
      </c>
      <c r="U64" s="28">
        <v>66</v>
      </c>
      <c r="V64" s="29" t="str">
        <v>240 mm²</v>
      </c>
      <c r="W64" s="30">
        <v>113</v>
      </c>
      <c r="X64" s="30">
        <v>105</v>
      </c>
      <c r="Y64" s="30">
        <v>150</v>
      </c>
      <c r="Z64" s="31">
        <v>70</v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A14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8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8.83203125" customWidth="1"/>
    <col min="68" max="68" width="6.83203125" customWidth="1"/>
    <col min="69" max="69" width="6.83203125" customWidth="1"/>
    <col min="70" max="70" width="6.83203125" customWidth="1"/>
    <col min="71" max="71" width="6.83203125" customWidth="1"/>
    <col min="72" max="72" width="8.83203125" customWidth="1"/>
    <col min="73" max="73" width="6.83203125" customWidth="1"/>
    <col min="74" max="74" width="6.83203125" customWidth="1"/>
    <col min="75" max="75" width="6.83203125" customWidth="1"/>
    <col min="76" max="76" width="6.83203125" customWidth="1"/>
    <col min="77" max="77" width="8.83203125" customWidth="1"/>
    <col min="78" max="78" width="6.83203125" customWidth="1"/>
    <col min="79" max="79" width="6.83203125" customWidth="1"/>
    <col min="80" max="80" width="6.83203125" customWidth="1"/>
    <col min="81" max="81" width="6.83203125" customWidth="1"/>
    <col min="82" max="82" width="8.83203125" customWidth="1"/>
    <col min="83" max="83" width="6.83203125" customWidth="1"/>
    <col min="84" max="84" width="6.83203125" customWidth="1"/>
    <col min="85" max="85" width="6.83203125" customWidth="1"/>
    <col min="86" max="86" width="6.83203125" customWidth="1"/>
    <col min="87" max="87" width="8.83203125" customWidth="1"/>
    <col min="88" max="88" width="6.83203125" customWidth="1"/>
    <col min="89" max="89" width="6.83203125" customWidth="1"/>
    <col min="90" max="90" width="6.83203125" customWidth="1"/>
    <col min="91" max="91" width="6.83203125" customWidth="1"/>
    <col min="92" max="92" width="8.83203125" customWidth="1"/>
    <col min="93" max="93" width="6.83203125" customWidth="1"/>
    <col min="94" max="94" width="6.83203125" customWidth="1"/>
    <col min="95" max="95" width="6.83203125" customWidth="1"/>
    <col min="96" max="96" width="6.83203125" customWidth="1"/>
    <col min="97" max="97" width="6.83203125" customWidth="1"/>
    <col min="98" max="98" width="6.83203125" customWidth="1"/>
    <col min="99" max="99" width="6.83203125" customWidth="1"/>
    <col min="100" max="100" width="6.83203125" customWidth="1"/>
    <col min="101" max="101" width="7.83203125" customWidth="1"/>
    <col min="102" max="102" width="7.83203125" customWidth="1"/>
    <col min="103" max="103" width="9.83203125" customWidth="1"/>
    <col min="104" max="104" width="24.83203125" customWidth="1"/>
    <col min="105" max="10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8" t="str">
        <v>Feeder 10</v>
      </c>
      <c r="BK1" s="9" t="str">
        <v/>
      </c>
      <c r="BL1" s="9" t="str">
        <v/>
      </c>
      <c r="BM1" s="9" t="str">
        <v/>
      </c>
      <c r="BN1" s="10" t="str">
        <v/>
      </c>
      <c r="BO1" s="8" t="str">
        <v>Feeder 11</v>
      </c>
      <c r="BP1" s="9" t="str">
        <v/>
      </c>
      <c r="BQ1" s="9" t="str">
        <v/>
      </c>
      <c r="BR1" s="9" t="str">
        <v/>
      </c>
      <c r="BS1" s="10" t="str">
        <v/>
      </c>
      <c r="BT1" s="8" t="str">
        <v>Feeder 12</v>
      </c>
      <c r="BU1" s="9" t="str">
        <v/>
      </c>
      <c r="BV1" s="9" t="str">
        <v/>
      </c>
      <c r="BW1" s="9" t="str">
        <v/>
      </c>
      <c r="BX1" s="10" t="str">
        <v/>
      </c>
      <c r="BY1" s="8" t="str">
        <v>Feeder 13</v>
      </c>
      <c r="BZ1" s="9" t="str">
        <v/>
      </c>
      <c r="CA1" s="9" t="str">
        <v/>
      </c>
      <c r="CB1" s="9" t="str">
        <v/>
      </c>
      <c r="CC1" s="10" t="str">
        <v/>
      </c>
      <c r="CD1" s="8" t="str">
        <v>Feeder 14</v>
      </c>
      <c r="CE1" s="9" t="str">
        <v/>
      </c>
      <c r="CF1" s="9" t="str">
        <v/>
      </c>
      <c r="CG1" s="9" t="str">
        <v/>
      </c>
      <c r="CH1" s="10" t="str">
        <v/>
      </c>
      <c r="CI1" s="8" t="str">
        <v>Feeder 15</v>
      </c>
      <c r="CJ1" s="9" t="str">
        <v/>
      </c>
      <c r="CK1" s="9" t="str">
        <v/>
      </c>
      <c r="CL1" s="9" t="str">
        <v/>
      </c>
      <c r="CM1" s="10" t="str">
        <v/>
      </c>
      <c r="CN1" s="8" t="str">
        <v>Feeder 16</v>
      </c>
      <c r="CO1" s="9" t="str">
        <v/>
      </c>
      <c r="CP1" s="9" t="str">
        <v/>
      </c>
      <c r="CQ1" s="9" t="str">
        <v/>
      </c>
      <c r="CR1" s="10" t="str">
        <v/>
      </c>
      <c r="CS1" s="11" t="str">
        <v>Total Load</v>
      </c>
      <c r="CT1" s="11" t="str">
        <v/>
      </c>
      <c r="CU1" s="11" t="str">
        <v/>
      </c>
      <c r="CV1" s="11" t="str">
        <v/>
      </c>
      <c r="CW1" s="7" t="str">
        <v>MAX Value</v>
      </c>
      <c r="CX1" s="7" t="str">
        <v>MIN Value</v>
      </c>
      <c r="CY1" s="12" t="str">
        <v>Load %</v>
      </c>
      <c r="CZ1" s="13" t="str">
        <v>Action (Upgrade)</v>
      </c>
      <c r="DA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4" t="str">
        <v>Cable mm²</v>
      </c>
      <c r="BK2" s="15" t="str">
        <v>R</v>
      </c>
      <c r="BL2" s="16" t="str">
        <v>Y</v>
      </c>
      <c r="BM2" s="17" t="str">
        <v>B</v>
      </c>
      <c r="BN2" s="18" t="str">
        <v>N</v>
      </c>
      <c r="BO2" s="14" t="str">
        <v>Cable mm²</v>
      </c>
      <c r="BP2" s="15" t="str">
        <v>R</v>
      </c>
      <c r="BQ2" s="16" t="str">
        <v>Y</v>
      </c>
      <c r="BR2" s="17" t="str">
        <v>B</v>
      </c>
      <c r="BS2" s="18" t="str">
        <v>N</v>
      </c>
      <c r="BT2" s="14" t="str">
        <v>Cable mm²</v>
      </c>
      <c r="BU2" s="15" t="str">
        <v>R</v>
      </c>
      <c r="BV2" s="16" t="str">
        <v>Y</v>
      </c>
      <c r="BW2" s="17" t="str">
        <v>B</v>
      </c>
      <c r="BX2" s="18" t="str">
        <v>N</v>
      </c>
      <c r="BY2" s="14" t="str">
        <v>Cable mm²</v>
      </c>
      <c r="BZ2" s="15" t="str">
        <v>R</v>
      </c>
      <c r="CA2" s="16" t="str">
        <v>Y</v>
      </c>
      <c r="CB2" s="17" t="str">
        <v>B</v>
      </c>
      <c r="CC2" s="18" t="str">
        <v>N</v>
      </c>
      <c r="CD2" s="14" t="str">
        <v>Cable mm²</v>
      </c>
      <c r="CE2" s="15" t="str">
        <v>R</v>
      </c>
      <c r="CF2" s="16" t="str">
        <v>Y</v>
      </c>
      <c r="CG2" s="17" t="str">
        <v>B</v>
      </c>
      <c r="CH2" s="18" t="str">
        <v>N</v>
      </c>
      <c r="CI2" s="14" t="str">
        <v>Cable mm²</v>
      </c>
      <c r="CJ2" s="15" t="str">
        <v>R</v>
      </c>
      <c r="CK2" s="16" t="str">
        <v>Y</v>
      </c>
      <c r="CL2" s="17" t="str">
        <v>B</v>
      </c>
      <c r="CM2" s="18" t="str">
        <v>N</v>
      </c>
      <c r="CN2" s="14" t="str">
        <v>Cable mm²</v>
      </c>
      <c r="CO2" s="15" t="str">
        <v>R</v>
      </c>
      <c r="CP2" s="16" t="str">
        <v>Y</v>
      </c>
      <c r="CQ2" s="17" t="str">
        <v>B</v>
      </c>
      <c r="CR2" s="18" t="str">
        <v>N</v>
      </c>
      <c r="CS2" s="11" t="str">
        <v>R</v>
      </c>
      <c r="CT2" s="11" t="str">
        <v>Y</v>
      </c>
      <c r="CU2" s="11" t="str">
        <v>B</v>
      </c>
      <c r="CV2" s="11" t="str">
        <v>N</v>
      </c>
      <c r="CW2" s="7" t="str">
        <v/>
      </c>
      <c r="CX2" s="7" t="str">
        <v/>
      </c>
      <c r="CY2" s="12" t="str">
        <v/>
      </c>
      <c r="CZ2" s="13" t="str">
        <v/>
      </c>
      <c r="DA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4" t="str">
        <v/>
      </c>
      <c r="BK3" s="15" t="str">
        <v>R</v>
      </c>
      <c r="BL3" s="16" t="str">
        <v>Y</v>
      </c>
      <c r="BM3" s="17" t="str">
        <v>B</v>
      </c>
      <c r="BN3" s="18" t="str">
        <v>N</v>
      </c>
      <c r="BO3" s="14" t="str">
        <v/>
      </c>
      <c r="BP3" s="15" t="str">
        <v>R</v>
      </c>
      <c r="BQ3" s="16" t="str">
        <v>Y</v>
      </c>
      <c r="BR3" s="17" t="str">
        <v>B</v>
      </c>
      <c r="BS3" s="18" t="str">
        <v>N</v>
      </c>
      <c r="BT3" s="14" t="str">
        <v/>
      </c>
      <c r="BU3" s="15" t="str">
        <v>R</v>
      </c>
      <c r="BV3" s="16" t="str">
        <v>Y</v>
      </c>
      <c r="BW3" s="17" t="str">
        <v>B</v>
      </c>
      <c r="BX3" s="18" t="str">
        <v>N</v>
      </c>
      <c r="BY3" s="14" t="str">
        <v/>
      </c>
      <c r="BZ3" s="15" t="str">
        <v>R</v>
      </c>
      <c r="CA3" s="16" t="str">
        <v>Y</v>
      </c>
      <c r="CB3" s="17" t="str">
        <v>B</v>
      </c>
      <c r="CC3" s="18" t="str">
        <v>N</v>
      </c>
      <c r="CD3" s="14" t="str">
        <v/>
      </c>
      <c r="CE3" s="15" t="str">
        <v>R</v>
      </c>
      <c r="CF3" s="16" t="str">
        <v>Y</v>
      </c>
      <c r="CG3" s="17" t="str">
        <v>B</v>
      </c>
      <c r="CH3" s="18" t="str">
        <v>N</v>
      </c>
      <c r="CI3" s="14" t="str">
        <v/>
      </c>
      <c r="CJ3" s="15" t="str">
        <v>R</v>
      </c>
      <c r="CK3" s="16" t="str">
        <v>Y</v>
      </c>
      <c r="CL3" s="17" t="str">
        <v>B</v>
      </c>
      <c r="CM3" s="18" t="str">
        <v>N</v>
      </c>
      <c r="CN3" s="14" t="str">
        <v/>
      </c>
      <c r="CO3" s="15" t="str">
        <v>R</v>
      </c>
      <c r="CP3" s="16" t="str">
        <v>Y</v>
      </c>
      <c r="CQ3" s="17" t="str">
        <v>B</v>
      </c>
      <c r="CR3" s="18" t="str">
        <v>N</v>
      </c>
      <c r="CS3" s="11" t="str">
        <v>R</v>
      </c>
      <c r="CT3" s="11" t="str">
        <v>Y</v>
      </c>
      <c r="CU3" s="11" t="str">
        <v>B</v>
      </c>
      <c r="CV3" s="11" t="str">
        <v>N</v>
      </c>
      <c r="CW3" s="7" t="str">
        <v/>
      </c>
      <c r="CX3" s="7" t="str">
        <v/>
      </c>
      <c r="CY3" s="12" t="str">
        <v/>
      </c>
      <c r="CZ3" s="13" t="str">
        <v/>
      </c>
      <c r="DA3" s="13" t="str">
        <v/>
      </c>
    </row>
    <row r="4" ht="15.75" customHeight="1">
      <c r="A4" s="25" t="str">
        <v>Ibri</v>
      </c>
      <c r="B4" s="25" t="str">
        <v>AL-MURTAFA</v>
      </c>
      <c r="C4" s="25" t="str">
        <v>K_LN3</v>
      </c>
      <c r="D4" s="25" t="str">
        <v>23.209002, 56.530882</v>
      </c>
      <c r="E4" s="25" t="str">
        <v>340</v>
      </c>
      <c r="F4" s="25" t="str">
        <v>Pole (PMT)</v>
      </c>
      <c r="G4" s="25" t="str">
        <v>3</v>
      </c>
      <c r="H4" s="25">
        <v>315</v>
      </c>
      <c r="I4" s="25" t="str">
        <v>10/06/2026, 22:37</v>
      </c>
      <c r="J4" s="25">
        <v>1</v>
      </c>
      <c r="K4" s="25">
        <v>251</v>
      </c>
      <c r="L4" s="25">
        <v>248</v>
      </c>
      <c r="M4" s="25">
        <v>247</v>
      </c>
      <c r="N4" s="25">
        <v>433</v>
      </c>
      <c r="O4" s="25">
        <v>432</v>
      </c>
      <c r="P4" s="25">
        <v>429</v>
      </c>
      <c r="Q4" s="26" t="str">
        <v>185 mm²</v>
      </c>
      <c r="R4" s="27">
        <v>39</v>
      </c>
      <c r="S4" s="27">
        <v>22</v>
      </c>
      <c r="T4" s="27">
        <v>23</v>
      </c>
      <c r="U4" s="28">
        <v>10</v>
      </c>
      <c r="V4" s="29" t="str">
        <v>185 mm²</v>
      </c>
      <c r="W4" s="30">
        <v>18</v>
      </c>
      <c r="X4" s="30">
        <v>11</v>
      </c>
      <c r="Y4" s="30">
        <v>9</v>
      </c>
      <c r="Z4" s="31">
        <v>4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9" t="str">
        <v/>
      </c>
      <c r="BK4" s="30" t="str">
        <v/>
      </c>
      <c r="BL4" s="30" t="str">
        <v/>
      </c>
      <c r="BM4" s="30" t="str">
        <v/>
      </c>
      <c r="BN4" s="31" t="str">
        <v/>
      </c>
      <c r="BO4" s="26" t="str">
        <v/>
      </c>
      <c r="BP4" s="27" t="str">
        <v/>
      </c>
      <c r="BQ4" s="27" t="str">
        <v/>
      </c>
      <c r="BR4" s="27" t="str">
        <v/>
      </c>
      <c r="BS4" s="28" t="str">
        <v/>
      </c>
      <c r="BT4" s="29" t="str">
        <v/>
      </c>
      <c r="BU4" s="30" t="str">
        <v/>
      </c>
      <c r="BV4" s="30" t="str">
        <v/>
      </c>
      <c r="BW4" s="30" t="str">
        <v/>
      </c>
      <c r="BX4" s="31" t="str">
        <v/>
      </c>
      <c r="BY4" s="26" t="str">
        <v/>
      </c>
      <c r="BZ4" s="27" t="str">
        <v/>
      </c>
      <c r="CA4" s="27" t="str">
        <v/>
      </c>
      <c r="CB4" s="27" t="str">
        <v/>
      </c>
      <c r="CC4" s="28" t="str">
        <v/>
      </c>
      <c r="CD4" s="29" t="str">
        <v/>
      </c>
      <c r="CE4" s="30" t="str">
        <v/>
      </c>
      <c r="CF4" s="30" t="str">
        <v/>
      </c>
      <c r="CG4" s="30" t="str">
        <v/>
      </c>
      <c r="CH4" s="31" t="str">
        <v/>
      </c>
      <c r="CI4" s="26" t="str">
        <v/>
      </c>
      <c r="CJ4" s="27" t="str">
        <v/>
      </c>
      <c r="CK4" s="27" t="str">
        <v/>
      </c>
      <c r="CL4" s="27" t="str">
        <v/>
      </c>
      <c r="CM4" s="28" t="str">
        <v/>
      </c>
      <c r="CN4" s="29" t="str">
        <v/>
      </c>
      <c r="CO4" s="30" t="str">
        <v/>
      </c>
      <c r="CP4" s="30" t="str">
        <v/>
      </c>
      <c r="CQ4" s="30" t="str">
        <v/>
      </c>
      <c r="CR4" s="31" t="str">
        <v/>
      </c>
      <c r="CS4" s="25">
        <f>SUM(R4,W4,AB4,AG4,AL4,AQ4,AV4,BA4,BF4,BK4,BP4,BU4,BZ4,CE4,CJ4,CO4)</f>
      </c>
      <c r="CT4" s="25">
        <f>SUM(S4,X4,AC4,AH4,AM4,AR4,AW4,BB4,BG4,BL4,BQ4,BV4,CA4,CF4,CK4,CP4)</f>
      </c>
      <c r="CU4" s="25">
        <f>SUM(T4,Y4,AD4,AI4,AN4,AS4,AX4,BC4,BH4,BM4,BR4,BW4,CB4,CG4,CL4,CQ4)</f>
      </c>
      <c r="CV4" s="25">
        <f>SUM(U4,Z4,AE4,AJ4,AO4,AT4,AY4,BD4,BI4,BN4,BS4,BX4,CC4,CH4,CM4,CR4)</f>
      </c>
      <c r="CW4" s="25">
        <f>MAX(CS4:CU4)</f>
      </c>
      <c r="CX4" s="25">
        <f>MIN(CS4:CU4)</f>
      </c>
      <c r="CY4" s="32">
        <f>IF(H4&gt;0,(CW4*SQRT(3)*IF(N4&gt;0,N4,IF(O4&gt;0,O4,IF(P4&gt;0,P4,415)))/(H4*1000))*100,0)</f>
      </c>
      <c r="CZ4" s="32">
        <f>IF(CY4&gt;70,"Upgrade","OK - No Upgrade")</f>
      </c>
      <c r="DA4" s="32">
        <f>IF(IF(AVERAGE(CS4:CU4)&gt;0,((CW4-AVERAGE(CS4:CU4))/AVERAGE(CS4:CU4))*100,0)&gt;10,"Need to Balance","OK - Balanced")</f>
      </c>
    </row>
    <row r="5" ht="15.75" customHeight="1">
      <c r="A5" s="25" t="str">
        <v>Ibri</v>
      </c>
      <c r="B5" s="25" t="str">
        <v>AL-MURTAFA</v>
      </c>
      <c r="C5" s="25" t="str">
        <v>K_LN4</v>
      </c>
      <c r="D5" s="25" t="str">
        <v>23.226277, 56.519505</v>
      </c>
      <c r="E5" s="25" t="str">
        <v>282</v>
      </c>
      <c r="F5" s="25" t="str">
        <v>Ground (GMT)</v>
      </c>
      <c r="G5" s="25" t="str">
        <v>3</v>
      </c>
      <c r="H5" s="25">
        <v>1000</v>
      </c>
      <c r="I5" s="25" t="str">
        <v>09/06/2026, 21:47</v>
      </c>
      <c r="J5" s="25">
        <v>1</v>
      </c>
      <c r="K5" s="25">
        <v>240</v>
      </c>
      <c r="L5" s="25">
        <v>240</v>
      </c>
      <c r="M5" s="25">
        <v>243</v>
      </c>
      <c r="N5" s="25">
        <v>414</v>
      </c>
      <c r="O5" s="25">
        <v>420</v>
      </c>
      <c r="P5" s="25">
        <v>418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>185 mm²</v>
      </c>
      <c r="W5" s="30">
        <v>62</v>
      </c>
      <c r="X5" s="30">
        <v>109</v>
      </c>
      <c r="Y5" s="30">
        <v>101</v>
      </c>
      <c r="Z5" s="31">
        <v>30</v>
      </c>
      <c r="AA5" s="26" t="str">
        <v>185 mm²</v>
      </c>
      <c r="AB5" s="27">
        <v>101</v>
      </c>
      <c r="AC5" s="27">
        <v>45</v>
      </c>
      <c r="AD5" s="27">
        <v>83</v>
      </c>
      <c r="AE5" s="28">
        <v>48</v>
      </c>
      <c r="AF5" s="29" t="str">
        <v>185 mm²</v>
      </c>
      <c r="AG5" s="30">
        <v>27</v>
      </c>
      <c r="AH5" s="30">
        <v>8</v>
      </c>
      <c r="AI5" s="30">
        <v>3</v>
      </c>
      <c r="AJ5" s="31">
        <v>16</v>
      </c>
      <c r="AK5" s="26" t="str">
        <v>185 mm²</v>
      </c>
      <c r="AL5" s="27">
        <v>88</v>
      </c>
      <c r="AM5" s="27">
        <v>100</v>
      </c>
      <c r="AN5" s="27">
        <v>47</v>
      </c>
      <c r="AO5" s="28">
        <v>23</v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9" t="str">
        <v/>
      </c>
      <c r="BK5" s="30" t="str">
        <v/>
      </c>
      <c r="BL5" s="30" t="str">
        <v/>
      </c>
      <c r="BM5" s="30" t="str">
        <v/>
      </c>
      <c r="BN5" s="31" t="str">
        <v/>
      </c>
      <c r="BO5" s="26" t="str">
        <v/>
      </c>
      <c r="BP5" s="27" t="str">
        <v/>
      </c>
      <c r="BQ5" s="27" t="str">
        <v/>
      </c>
      <c r="BR5" s="27" t="str">
        <v/>
      </c>
      <c r="BS5" s="28" t="str">
        <v/>
      </c>
      <c r="BT5" s="29" t="str">
        <v/>
      </c>
      <c r="BU5" s="30" t="str">
        <v/>
      </c>
      <c r="BV5" s="30" t="str">
        <v/>
      </c>
      <c r="BW5" s="30" t="str">
        <v/>
      </c>
      <c r="BX5" s="31" t="str">
        <v/>
      </c>
      <c r="BY5" s="26" t="str">
        <v/>
      </c>
      <c r="BZ5" s="27" t="str">
        <v/>
      </c>
      <c r="CA5" s="27" t="str">
        <v/>
      </c>
      <c r="CB5" s="27" t="str">
        <v/>
      </c>
      <c r="CC5" s="28" t="str">
        <v/>
      </c>
      <c r="CD5" s="29" t="str">
        <v/>
      </c>
      <c r="CE5" s="30" t="str">
        <v/>
      </c>
      <c r="CF5" s="30" t="str">
        <v/>
      </c>
      <c r="CG5" s="30" t="str">
        <v/>
      </c>
      <c r="CH5" s="31" t="str">
        <v/>
      </c>
      <c r="CI5" s="26" t="str">
        <v/>
      </c>
      <c r="CJ5" s="27" t="str">
        <v/>
      </c>
      <c r="CK5" s="27" t="str">
        <v/>
      </c>
      <c r="CL5" s="27" t="str">
        <v/>
      </c>
      <c r="CM5" s="28" t="str">
        <v/>
      </c>
      <c r="CN5" s="29" t="str">
        <v/>
      </c>
      <c r="CO5" s="30" t="str">
        <v/>
      </c>
      <c r="CP5" s="30" t="str">
        <v/>
      </c>
      <c r="CQ5" s="30" t="str">
        <v/>
      </c>
      <c r="CR5" s="31" t="str">
        <v/>
      </c>
      <c r="CS5" s="25">
        <f>SUM(R5,W5,AB5,AG5,AL5,AQ5,AV5,BA5,BF5,BK5,BP5,BU5,BZ5,CE5,CJ5,CO5)</f>
      </c>
      <c r="CT5" s="25">
        <f>SUM(S5,X5,AC5,AH5,AM5,AR5,AW5,BB5,BG5,BL5,BQ5,BV5,CA5,CF5,CK5,CP5)</f>
      </c>
      <c r="CU5" s="25">
        <f>SUM(T5,Y5,AD5,AI5,AN5,AS5,AX5,BC5,BH5,BM5,BR5,BW5,CB5,CG5,CL5,CQ5)</f>
      </c>
      <c r="CV5" s="25">
        <f>SUM(U5,Z5,AE5,AJ5,AO5,AT5,AY5,BD5,BI5,BN5,BS5,BX5,CC5,CH5,CM5,CR5)</f>
      </c>
      <c r="CW5" s="25">
        <f>MAX(CS5:CU5)</f>
      </c>
      <c r="CX5" s="25">
        <f>MIN(CS5:CU5)</f>
      </c>
      <c r="CY5" s="32">
        <f>IF(H5&gt;0,(CW5*SQRT(3)*IF(N5&gt;0,N5,IF(O5&gt;0,O5,IF(P5&gt;0,P5,415)))/(H5*1000))*100,0)</f>
      </c>
      <c r="CZ5" s="32">
        <f>IF(CY5&gt;70,"Upgrade","OK - No Upgrade")</f>
      </c>
      <c r="DA5" s="32">
        <f>IF(IF(AVERAGE(CS5:CU5)&gt;0,((CW5-AVERAGE(CS5:CU5))/AVERAGE(CS5:CU5))*100,0)&gt;10,"Need to Balance","OK - Balanced")</f>
      </c>
    </row>
    <row r="6" ht="15.75" customHeight="1">
      <c r="A6" s="25" t="str">
        <v>Ibri</v>
      </c>
      <c r="B6" s="25" t="str">
        <v>AL-MURTAFA</v>
      </c>
      <c r="C6" s="25" t="str">
        <v>K_LN4</v>
      </c>
      <c r="D6" s="25" t="str">
        <v>23.226277, 56.519505</v>
      </c>
      <c r="E6" s="25" t="str">
        <v>282</v>
      </c>
      <c r="F6" s="25" t="str">
        <v>Ground (GMT)</v>
      </c>
      <c r="G6" s="25" t="str">
        <v>3</v>
      </c>
      <c r="H6" s="25">
        <v>1000</v>
      </c>
      <c r="I6" s="25" t="str">
        <v>09/06/2026, 21:04</v>
      </c>
      <c r="J6" s="25">
        <v>2</v>
      </c>
      <c r="K6" s="25">
        <v>248</v>
      </c>
      <c r="L6" s="25">
        <v>247</v>
      </c>
      <c r="M6" s="25">
        <v>249</v>
      </c>
      <c r="N6" s="25">
        <v>428</v>
      </c>
      <c r="O6" s="25">
        <v>433</v>
      </c>
      <c r="P6" s="25">
        <v>430</v>
      </c>
      <c r="Q6" s="26" t="str">
        <v>185 mm²</v>
      </c>
      <c r="R6" s="27">
        <v>113</v>
      </c>
      <c r="S6" s="27">
        <v>56</v>
      </c>
      <c r="T6" s="27">
        <v>54</v>
      </c>
      <c r="U6" s="28">
        <v>44</v>
      </c>
      <c r="V6" s="29" t="str">
        <v>185 mm²</v>
      </c>
      <c r="W6" s="30">
        <v>82</v>
      </c>
      <c r="X6" s="30">
        <v>104</v>
      </c>
      <c r="Y6" s="30">
        <v>145</v>
      </c>
      <c r="Z6" s="31">
        <v>47</v>
      </c>
      <c r="AA6" s="26" t="str">
        <v>185 mm²</v>
      </c>
      <c r="AB6" s="27">
        <v>100</v>
      </c>
      <c r="AC6" s="27">
        <v>106</v>
      </c>
      <c r="AD6" s="27">
        <v>47</v>
      </c>
      <c r="AE6" s="28">
        <v>50</v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>185 mm²</v>
      </c>
      <c r="AL6" s="27">
        <v>20</v>
      </c>
      <c r="AM6" s="27">
        <v>48</v>
      </c>
      <c r="AN6" s="27">
        <v>11</v>
      </c>
      <c r="AO6" s="28">
        <v>31</v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9" t="str">
        <v/>
      </c>
      <c r="BK6" s="30" t="str">
        <v/>
      </c>
      <c r="BL6" s="30" t="str">
        <v/>
      </c>
      <c r="BM6" s="30" t="str">
        <v/>
      </c>
      <c r="BN6" s="31" t="str">
        <v/>
      </c>
      <c r="BO6" s="26" t="str">
        <v/>
      </c>
      <c r="BP6" s="27" t="str">
        <v/>
      </c>
      <c r="BQ6" s="27" t="str">
        <v/>
      </c>
      <c r="BR6" s="27" t="str">
        <v/>
      </c>
      <c r="BS6" s="28" t="str">
        <v/>
      </c>
      <c r="BT6" s="29" t="str">
        <v/>
      </c>
      <c r="BU6" s="30" t="str">
        <v/>
      </c>
      <c r="BV6" s="30" t="str">
        <v/>
      </c>
      <c r="BW6" s="30" t="str">
        <v/>
      </c>
      <c r="BX6" s="31" t="str">
        <v/>
      </c>
      <c r="BY6" s="26" t="str">
        <v/>
      </c>
      <c r="BZ6" s="27" t="str">
        <v/>
      </c>
      <c r="CA6" s="27" t="str">
        <v/>
      </c>
      <c r="CB6" s="27" t="str">
        <v/>
      </c>
      <c r="CC6" s="28" t="str">
        <v/>
      </c>
      <c r="CD6" s="29" t="str">
        <v/>
      </c>
      <c r="CE6" s="30" t="str">
        <v/>
      </c>
      <c r="CF6" s="30" t="str">
        <v/>
      </c>
      <c r="CG6" s="30" t="str">
        <v/>
      </c>
      <c r="CH6" s="31" t="str">
        <v/>
      </c>
      <c r="CI6" s="26" t="str">
        <v/>
      </c>
      <c r="CJ6" s="27" t="str">
        <v/>
      </c>
      <c r="CK6" s="27" t="str">
        <v/>
      </c>
      <c r="CL6" s="27" t="str">
        <v/>
      </c>
      <c r="CM6" s="28" t="str">
        <v/>
      </c>
      <c r="CN6" s="29" t="str">
        <v/>
      </c>
      <c r="CO6" s="30" t="str">
        <v/>
      </c>
      <c r="CP6" s="30" t="str">
        <v/>
      </c>
      <c r="CQ6" s="30" t="str">
        <v/>
      </c>
      <c r="CR6" s="31" t="str">
        <v/>
      </c>
      <c r="CS6" s="25">
        <f>SUM(R6,W6,AB6,AG6,AL6,AQ6,AV6,BA6,BF6,BK6,BP6,BU6,BZ6,CE6,CJ6,CO6)</f>
      </c>
      <c r="CT6" s="25">
        <f>SUM(S6,X6,AC6,AH6,AM6,AR6,AW6,BB6,BG6,BL6,BQ6,BV6,CA6,CF6,CK6,CP6)</f>
      </c>
      <c r="CU6" s="25">
        <f>SUM(T6,Y6,AD6,AI6,AN6,AS6,AX6,BC6,BH6,BM6,BR6,BW6,CB6,CG6,CL6,CQ6)</f>
      </c>
      <c r="CV6" s="25">
        <f>SUM(U6,Z6,AE6,AJ6,AO6,AT6,AY6,BD6,BI6,BN6,BS6,BX6,CC6,CH6,CM6,CR6)</f>
      </c>
      <c r="CW6" s="25">
        <f>MAX(CS6:CU6)</f>
      </c>
      <c r="CX6" s="25">
        <f>MIN(CS6:CU6)</f>
      </c>
      <c r="CY6" s="32">
        <f>IF(H6&gt;0,(CW6*SQRT(3)*IF(N6&gt;0,N6,IF(O6&gt;0,O6,IF(P6&gt;0,P6,415)))/(H6*1000))*100,0)</f>
      </c>
      <c r="CZ6" s="32">
        <f>IF(CY6&gt;70,"Upgrade","OK - No Upgrade")</f>
      </c>
      <c r="DA6" s="32">
        <f>IF(IF(AVERAGE(CS6:CU6)&gt;0,((CW6-AVERAGE(CS6:CU6))/AVERAGE(CS6:CU6))*100,0)&gt;10,"Need to Balance","OK - Balanced")</f>
      </c>
    </row>
    <row r="7" ht="15.75" customHeight="1">
      <c r="A7" s="25" t="str">
        <v>Ibri</v>
      </c>
      <c r="B7" s="25" t="str">
        <v>AL-MURTAFA</v>
      </c>
      <c r="C7" s="25" t="str">
        <v>K_LN7</v>
      </c>
      <c r="D7" s="25" t="str">
        <v>23.223047, 56.504572</v>
      </c>
      <c r="E7" s="25" t="str">
        <v>1374</v>
      </c>
      <c r="F7" s="25" t="str">
        <v>Pole (PMT)</v>
      </c>
      <c r="G7" s="25" t="str">
        <v>3</v>
      </c>
      <c r="H7" s="25">
        <v>315</v>
      </c>
      <c r="I7" s="25" t="str">
        <v>06/06/2026, 14:37</v>
      </c>
      <c r="J7" s="25">
        <v>1</v>
      </c>
      <c r="K7" s="25">
        <v>241</v>
      </c>
      <c r="L7" s="25">
        <v>241</v>
      </c>
      <c r="M7" s="25">
        <v>240</v>
      </c>
      <c r="N7" s="25">
        <v>419</v>
      </c>
      <c r="O7" s="25">
        <v>417</v>
      </c>
      <c r="P7" s="25">
        <v>416</v>
      </c>
      <c r="Q7" s="26" t="str">
        <v>120 mm²</v>
      </c>
      <c r="R7" s="27">
        <v>187</v>
      </c>
      <c r="S7" s="27">
        <v>88</v>
      </c>
      <c r="T7" s="27">
        <v>78</v>
      </c>
      <c r="U7" s="28">
        <v>72</v>
      </c>
      <c r="V7" s="29" t="str">
        <v>185 mm²</v>
      </c>
      <c r="W7" s="30">
        <v>0</v>
      </c>
      <c r="X7" s="30">
        <v>17</v>
      </c>
      <c r="Y7" s="30">
        <v>16</v>
      </c>
      <c r="Z7" s="31">
        <v>22</v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9" t="str">
        <v/>
      </c>
      <c r="BK7" s="30" t="str">
        <v/>
      </c>
      <c r="BL7" s="30" t="str">
        <v/>
      </c>
      <c r="BM7" s="30" t="str">
        <v/>
      </c>
      <c r="BN7" s="31" t="str">
        <v/>
      </c>
      <c r="BO7" s="26" t="str">
        <v/>
      </c>
      <c r="BP7" s="27" t="str">
        <v/>
      </c>
      <c r="BQ7" s="27" t="str">
        <v/>
      </c>
      <c r="BR7" s="27" t="str">
        <v/>
      </c>
      <c r="BS7" s="28" t="str">
        <v/>
      </c>
      <c r="BT7" s="29" t="str">
        <v/>
      </c>
      <c r="BU7" s="30" t="str">
        <v/>
      </c>
      <c r="BV7" s="30" t="str">
        <v/>
      </c>
      <c r="BW7" s="30" t="str">
        <v/>
      </c>
      <c r="BX7" s="31" t="str">
        <v/>
      </c>
      <c r="BY7" s="26" t="str">
        <v/>
      </c>
      <c r="BZ7" s="27" t="str">
        <v/>
      </c>
      <c r="CA7" s="27" t="str">
        <v/>
      </c>
      <c r="CB7" s="27" t="str">
        <v/>
      </c>
      <c r="CC7" s="28" t="str">
        <v/>
      </c>
      <c r="CD7" s="29" t="str">
        <v/>
      </c>
      <c r="CE7" s="30" t="str">
        <v/>
      </c>
      <c r="CF7" s="30" t="str">
        <v/>
      </c>
      <c r="CG7" s="30" t="str">
        <v/>
      </c>
      <c r="CH7" s="31" t="str">
        <v/>
      </c>
      <c r="CI7" s="26" t="str">
        <v/>
      </c>
      <c r="CJ7" s="27" t="str">
        <v/>
      </c>
      <c r="CK7" s="27" t="str">
        <v/>
      </c>
      <c r="CL7" s="27" t="str">
        <v/>
      </c>
      <c r="CM7" s="28" t="str">
        <v/>
      </c>
      <c r="CN7" s="29" t="str">
        <v/>
      </c>
      <c r="CO7" s="30" t="str">
        <v/>
      </c>
      <c r="CP7" s="30" t="str">
        <v/>
      </c>
      <c r="CQ7" s="30" t="str">
        <v/>
      </c>
      <c r="CR7" s="31" t="str">
        <v/>
      </c>
      <c r="CS7" s="25">
        <f>SUM(R7,W7,AB7,AG7,AL7,AQ7,AV7,BA7,BF7,BK7,BP7,BU7,BZ7,CE7,CJ7,CO7)</f>
      </c>
      <c r="CT7" s="25">
        <f>SUM(S7,X7,AC7,AH7,AM7,AR7,AW7,BB7,BG7,BL7,BQ7,BV7,CA7,CF7,CK7,CP7)</f>
      </c>
      <c r="CU7" s="25">
        <f>SUM(T7,Y7,AD7,AI7,AN7,AS7,AX7,BC7,BH7,BM7,BR7,BW7,CB7,CG7,CL7,CQ7)</f>
      </c>
      <c r="CV7" s="25">
        <f>SUM(U7,Z7,AE7,AJ7,AO7,AT7,AY7,BD7,BI7,BN7,BS7,BX7,CC7,CH7,CM7,CR7)</f>
      </c>
      <c r="CW7" s="25">
        <f>MAX(CS7:CU7)</f>
      </c>
      <c r="CX7" s="25">
        <f>MIN(CS7:CU7)</f>
      </c>
      <c r="CY7" s="32">
        <f>IF(H7&gt;0,(CW7*SQRT(3)*IF(N7&gt;0,N7,IF(O7&gt;0,O7,IF(P7&gt;0,P7,415)))/(H7*1000))*100,0)</f>
      </c>
      <c r="CZ7" s="32">
        <f>IF(CY7&gt;70,"Upgrade","OK - No Upgrade")</f>
      </c>
      <c r="DA7" s="32">
        <f>IF(IF(AVERAGE(CS7:CU7)&gt;0,((CW7-AVERAGE(CS7:CU7))/AVERAGE(CS7:CU7))*100,0)&gt;10,"Need to Balance","OK - Balanced")</f>
      </c>
    </row>
    <row r="8" ht="15.75" customHeight="1">
      <c r="A8" s="25" t="str">
        <v>Ibri</v>
      </c>
      <c r="B8" s="25" t="str">
        <v>AL-MURTAFA</v>
      </c>
      <c r="C8" s="25" t="str">
        <v>K_LN7</v>
      </c>
      <c r="D8" s="25" t="str">
        <v>23.223047, 56.504572</v>
      </c>
      <c r="E8" s="25" t="str">
        <v>1374</v>
      </c>
      <c r="F8" s="25" t="str">
        <v>Pole (PMT)</v>
      </c>
      <c r="G8" s="25" t="str">
        <v>3</v>
      </c>
      <c r="H8" s="25">
        <v>315</v>
      </c>
      <c r="I8" s="25" t="str">
        <v>10/06/2026, 22:39</v>
      </c>
      <c r="J8" s="25">
        <v>2</v>
      </c>
      <c r="K8" s="25">
        <v>246</v>
      </c>
      <c r="L8" s="25">
        <v>245</v>
      </c>
      <c r="M8" s="25">
        <v>245</v>
      </c>
      <c r="N8" s="25">
        <v>426</v>
      </c>
      <c r="O8" s="25">
        <v>426</v>
      </c>
      <c r="P8" s="25">
        <v>425</v>
      </c>
      <c r="Q8" s="26" t="str">
        <v>120 mm²</v>
      </c>
      <c r="R8" s="27">
        <v>106</v>
      </c>
      <c r="S8" s="27">
        <v>82</v>
      </c>
      <c r="T8" s="27">
        <v>45</v>
      </c>
      <c r="U8" s="28">
        <v>23</v>
      </c>
      <c r="V8" s="29" t="str">
        <v>185 mm²</v>
      </c>
      <c r="W8" s="30">
        <v>2</v>
      </c>
      <c r="X8" s="30">
        <v>1</v>
      </c>
      <c r="Y8" s="30">
        <v>4</v>
      </c>
      <c r="Z8" s="31">
        <v>6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9" t="str">
        <v/>
      </c>
      <c r="BK8" s="30" t="str">
        <v/>
      </c>
      <c r="BL8" s="30" t="str">
        <v/>
      </c>
      <c r="BM8" s="30" t="str">
        <v/>
      </c>
      <c r="BN8" s="31" t="str">
        <v/>
      </c>
      <c r="BO8" s="26" t="str">
        <v/>
      </c>
      <c r="BP8" s="27" t="str">
        <v/>
      </c>
      <c r="BQ8" s="27" t="str">
        <v/>
      </c>
      <c r="BR8" s="27" t="str">
        <v/>
      </c>
      <c r="BS8" s="28" t="str">
        <v/>
      </c>
      <c r="BT8" s="29" t="str">
        <v/>
      </c>
      <c r="BU8" s="30" t="str">
        <v/>
      </c>
      <c r="BV8" s="30" t="str">
        <v/>
      </c>
      <c r="BW8" s="30" t="str">
        <v/>
      </c>
      <c r="BX8" s="31" t="str">
        <v/>
      </c>
      <c r="BY8" s="26" t="str">
        <v/>
      </c>
      <c r="BZ8" s="27" t="str">
        <v/>
      </c>
      <c r="CA8" s="27" t="str">
        <v/>
      </c>
      <c r="CB8" s="27" t="str">
        <v/>
      </c>
      <c r="CC8" s="28" t="str">
        <v/>
      </c>
      <c r="CD8" s="29" t="str">
        <v/>
      </c>
      <c r="CE8" s="30" t="str">
        <v/>
      </c>
      <c r="CF8" s="30" t="str">
        <v/>
      </c>
      <c r="CG8" s="30" t="str">
        <v/>
      </c>
      <c r="CH8" s="31" t="str">
        <v/>
      </c>
      <c r="CI8" s="26" t="str">
        <v/>
      </c>
      <c r="CJ8" s="27" t="str">
        <v/>
      </c>
      <c r="CK8" s="27" t="str">
        <v/>
      </c>
      <c r="CL8" s="27" t="str">
        <v/>
      </c>
      <c r="CM8" s="28" t="str">
        <v/>
      </c>
      <c r="CN8" s="29" t="str">
        <v/>
      </c>
      <c r="CO8" s="30" t="str">
        <v/>
      </c>
      <c r="CP8" s="30" t="str">
        <v/>
      </c>
      <c r="CQ8" s="30" t="str">
        <v/>
      </c>
      <c r="CR8" s="31" t="str">
        <v/>
      </c>
      <c r="CS8" s="25">
        <f>SUM(R8,W8,AB8,AG8,AL8,AQ8,AV8,BA8,BF8,BK8,BP8,BU8,BZ8,CE8,CJ8,CO8)</f>
      </c>
      <c r="CT8" s="25">
        <f>SUM(S8,X8,AC8,AH8,AM8,AR8,AW8,BB8,BG8,BL8,BQ8,BV8,CA8,CF8,CK8,CP8)</f>
      </c>
      <c r="CU8" s="25">
        <f>SUM(T8,Y8,AD8,AI8,AN8,AS8,AX8,BC8,BH8,BM8,BR8,BW8,CB8,CG8,CL8,CQ8)</f>
      </c>
      <c r="CV8" s="25">
        <f>SUM(U8,Z8,AE8,AJ8,AO8,AT8,AY8,BD8,BI8,BN8,BS8,BX8,CC8,CH8,CM8,CR8)</f>
      </c>
      <c r="CW8" s="25">
        <f>MAX(CS8:CU8)</f>
      </c>
      <c r="CX8" s="25">
        <f>MIN(CS8:CU8)</f>
      </c>
      <c r="CY8" s="32">
        <f>IF(H8&gt;0,(CW8*SQRT(3)*IF(N8&gt;0,N8,IF(O8&gt;0,O8,IF(P8&gt;0,P8,415)))/(H8*1000))*100,0)</f>
      </c>
      <c r="CZ8" s="32">
        <f>IF(CY8&gt;70,"Upgrade","OK - No Upgrade")</f>
      </c>
      <c r="DA8" s="32">
        <f>IF(IF(AVERAGE(CS8:CU8)&gt;0,((CW8-AVERAGE(CS8:CU8))/AVERAGE(CS8:CU8))*100,0)&gt;10,"Need to Balance","OK - Balanced")</f>
      </c>
    </row>
    <row r="9" ht="15.75" customHeight="1">
      <c r="A9" s="25" t="str">
        <v>Ibri</v>
      </c>
      <c r="B9" s="25" t="str">
        <v>AL-MURTAFA</v>
      </c>
      <c r="C9" s="25" t="str">
        <v>K_LN7</v>
      </c>
      <c r="D9" s="25" t="str">
        <v>23.224378, 56.505688</v>
      </c>
      <c r="E9" s="25" t="str">
        <v>2032</v>
      </c>
      <c r="F9" s="25" t="str">
        <v>Pole (PMT)</v>
      </c>
      <c r="G9" s="25" t="str">
        <v>3</v>
      </c>
      <c r="H9" s="25">
        <v>315</v>
      </c>
      <c r="I9" s="25" t="str">
        <v>06/06/2026, 14:33</v>
      </c>
      <c r="J9" s="25">
        <v>1</v>
      </c>
      <c r="K9" s="25">
        <v>242</v>
      </c>
      <c r="L9" s="25">
        <v>241</v>
      </c>
      <c r="M9" s="25">
        <v>243</v>
      </c>
      <c r="N9" s="25">
        <v>418</v>
      </c>
      <c r="O9" s="25">
        <v>422</v>
      </c>
      <c r="P9" s="25">
        <v>419</v>
      </c>
      <c r="Q9" s="26" t="str">
        <v>185 mm²</v>
      </c>
      <c r="R9" s="27">
        <v>94</v>
      </c>
      <c r="S9" s="27">
        <v>75</v>
      </c>
      <c r="T9" s="27">
        <v>88</v>
      </c>
      <c r="U9" s="28">
        <v>26</v>
      </c>
      <c r="V9" s="29" t="str">
        <v>185 mm²</v>
      </c>
      <c r="W9" s="30">
        <v>1</v>
      </c>
      <c r="X9" s="30">
        <v>13</v>
      </c>
      <c r="Y9" s="30">
        <v>17</v>
      </c>
      <c r="Z9" s="31">
        <v>17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6" t="str">
        <v/>
      </c>
      <c r="BF9" s="27" t="str">
        <v/>
      </c>
      <c r="BG9" s="27" t="str">
        <v/>
      </c>
      <c r="BH9" s="27" t="str">
        <v/>
      </c>
      <c r="BI9" s="28" t="str">
        <v/>
      </c>
      <c r="BJ9" s="29" t="str">
        <v/>
      </c>
      <c r="BK9" s="30" t="str">
        <v/>
      </c>
      <c r="BL9" s="30" t="str">
        <v/>
      </c>
      <c r="BM9" s="30" t="str">
        <v/>
      </c>
      <c r="BN9" s="31" t="str">
        <v/>
      </c>
      <c r="BO9" s="26" t="str">
        <v/>
      </c>
      <c r="BP9" s="27" t="str">
        <v/>
      </c>
      <c r="BQ9" s="27" t="str">
        <v/>
      </c>
      <c r="BR9" s="27" t="str">
        <v/>
      </c>
      <c r="BS9" s="28" t="str">
        <v/>
      </c>
      <c r="BT9" s="29" t="str">
        <v/>
      </c>
      <c r="BU9" s="30" t="str">
        <v/>
      </c>
      <c r="BV9" s="30" t="str">
        <v/>
      </c>
      <c r="BW9" s="30" t="str">
        <v/>
      </c>
      <c r="BX9" s="31" t="str">
        <v/>
      </c>
      <c r="BY9" s="26" t="str">
        <v/>
      </c>
      <c r="BZ9" s="27" t="str">
        <v/>
      </c>
      <c r="CA9" s="27" t="str">
        <v/>
      </c>
      <c r="CB9" s="27" t="str">
        <v/>
      </c>
      <c r="CC9" s="28" t="str">
        <v/>
      </c>
      <c r="CD9" s="29" t="str">
        <v/>
      </c>
      <c r="CE9" s="30" t="str">
        <v/>
      </c>
      <c r="CF9" s="30" t="str">
        <v/>
      </c>
      <c r="CG9" s="30" t="str">
        <v/>
      </c>
      <c r="CH9" s="31" t="str">
        <v/>
      </c>
      <c r="CI9" s="26" t="str">
        <v/>
      </c>
      <c r="CJ9" s="27" t="str">
        <v/>
      </c>
      <c r="CK9" s="27" t="str">
        <v/>
      </c>
      <c r="CL9" s="27" t="str">
        <v/>
      </c>
      <c r="CM9" s="28" t="str">
        <v/>
      </c>
      <c r="CN9" s="29" t="str">
        <v/>
      </c>
      <c r="CO9" s="30" t="str">
        <v/>
      </c>
      <c r="CP9" s="30" t="str">
        <v/>
      </c>
      <c r="CQ9" s="30" t="str">
        <v/>
      </c>
      <c r="CR9" s="31" t="str">
        <v/>
      </c>
      <c r="CS9" s="25">
        <f>SUM(R9,W9,AB9,AG9,AL9,AQ9,AV9,BA9,BF9,BK9,BP9,BU9,BZ9,CE9,CJ9,CO9)</f>
      </c>
      <c r="CT9" s="25">
        <f>SUM(S9,X9,AC9,AH9,AM9,AR9,AW9,BB9,BG9,BL9,BQ9,BV9,CA9,CF9,CK9,CP9)</f>
      </c>
      <c r="CU9" s="25">
        <f>SUM(T9,Y9,AD9,AI9,AN9,AS9,AX9,BC9,BH9,BM9,BR9,BW9,CB9,CG9,CL9,CQ9)</f>
      </c>
      <c r="CV9" s="25">
        <f>SUM(U9,Z9,AE9,AJ9,AO9,AT9,AY9,BD9,BI9,BN9,BS9,BX9,CC9,CH9,CM9,CR9)</f>
      </c>
      <c r="CW9" s="25">
        <f>MAX(CS9:CU9)</f>
      </c>
      <c r="CX9" s="25">
        <f>MIN(CS9:CU9)</f>
      </c>
      <c r="CY9" s="32">
        <f>IF(H9&gt;0,(CW9*SQRT(3)*IF(N9&gt;0,N9,IF(O9&gt;0,O9,IF(P9&gt;0,P9,415)))/(H9*1000))*100,0)</f>
      </c>
      <c r="CZ9" s="32">
        <f>IF(CY9&gt;70,"Upgrade","OK - No Upgrade")</f>
      </c>
      <c r="DA9" s="32">
        <f>IF(IF(AVERAGE(CS9:CU9)&gt;0,((CW9-AVERAGE(CS9:CU9))/AVERAGE(CS9:CU9))*100,0)&gt;10,"Need to Balance","OK - Balanced")</f>
      </c>
    </row>
    <row r="10" ht="15.75" customHeight="1">
      <c r="A10" s="25" t="str">
        <v>Ibri</v>
      </c>
      <c r="B10" s="25" t="str">
        <v>AL-MURTAFA</v>
      </c>
      <c r="C10" s="25" t="str">
        <v>K_LN7</v>
      </c>
      <c r="D10" s="25" t="str">
        <v>23.224378, 56.505688</v>
      </c>
      <c r="E10" s="25" t="str">
        <v>2032</v>
      </c>
      <c r="F10" s="25" t="str">
        <v>Pole (PMT)</v>
      </c>
      <c r="G10" s="25" t="str">
        <v>3</v>
      </c>
      <c r="H10" s="25">
        <v>315</v>
      </c>
      <c r="I10" s="25" t="str">
        <v>10/06/2026, 22:36</v>
      </c>
      <c r="J10" s="25">
        <v>2</v>
      </c>
      <c r="K10" s="25">
        <v>247</v>
      </c>
      <c r="L10" s="25">
        <v>245</v>
      </c>
      <c r="M10" s="25">
        <v>246</v>
      </c>
      <c r="N10" s="25">
        <v>427</v>
      </c>
      <c r="O10" s="25">
        <v>428</v>
      </c>
      <c r="P10" s="25">
        <v>426</v>
      </c>
      <c r="Q10" s="26" t="str">
        <v>185 mm²</v>
      </c>
      <c r="R10" s="27">
        <v>44</v>
      </c>
      <c r="S10" s="27">
        <v>60</v>
      </c>
      <c r="T10" s="27">
        <v>62</v>
      </c>
      <c r="U10" s="28">
        <v>9</v>
      </c>
      <c r="V10" s="29" t="str">
        <v>185 mm²</v>
      </c>
      <c r="W10" s="30">
        <v>3</v>
      </c>
      <c r="X10" s="30">
        <v>33</v>
      </c>
      <c r="Y10" s="30">
        <v>54</v>
      </c>
      <c r="Z10" s="31">
        <v>49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9" t="str">
        <v/>
      </c>
      <c r="BK10" s="30" t="str">
        <v/>
      </c>
      <c r="BL10" s="30" t="str">
        <v/>
      </c>
      <c r="BM10" s="30" t="str">
        <v/>
      </c>
      <c r="BN10" s="31" t="str">
        <v/>
      </c>
      <c r="BO10" s="26" t="str">
        <v/>
      </c>
      <c r="BP10" s="27" t="str">
        <v/>
      </c>
      <c r="BQ10" s="27" t="str">
        <v/>
      </c>
      <c r="BR10" s="27" t="str">
        <v/>
      </c>
      <c r="BS10" s="28" t="str">
        <v/>
      </c>
      <c r="BT10" s="29" t="str">
        <v/>
      </c>
      <c r="BU10" s="30" t="str">
        <v/>
      </c>
      <c r="BV10" s="30" t="str">
        <v/>
      </c>
      <c r="BW10" s="30" t="str">
        <v/>
      </c>
      <c r="BX10" s="31" t="str">
        <v/>
      </c>
      <c r="BY10" s="26" t="str">
        <v/>
      </c>
      <c r="BZ10" s="27" t="str">
        <v/>
      </c>
      <c r="CA10" s="27" t="str">
        <v/>
      </c>
      <c r="CB10" s="27" t="str">
        <v/>
      </c>
      <c r="CC10" s="28" t="str">
        <v/>
      </c>
      <c r="CD10" s="29" t="str">
        <v/>
      </c>
      <c r="CE10" s="30" t="str">
        <v/>
      </c>
      <c r="CF10" s="30" t="str">
        <v/>
      </c>
      <c r="CG10" s="30" t="str">
        <v/>
      </c>
      <c r="CH10" s="31" t="str">
        <v/>
      </c>
      <c r="CI10" s="26" t="str">
        <v/>
      </c>
      <c r="CJ10" s="27" t="str">
        <v/>
      </c>
      <c r="CK10" s="27" t="str">
        <v/>
      </c>
      <c r="CL10" s="27" t="str">
        <v/>
      </c>
      <c r="CM10" s="28" t="str">
        <v/>
      </c>
      <c r="CN10" s="29" t="str">
        <v/>
      </c>
      <c r="CO10" s="30" t="str">
        <v/>
      </c>
      <c r="CP10" s="30" t="str">
        <v/>
      </c>
      <c r="CQ10" s="30" t="str">
        <v/>
      </c>
      <c r="CR10" s="31" t="str">
        <v/>
      </c>
      <c r="CS10" s="25">
        <f>SUM(R10,W10,AB10,AG10,AL10,AQ10,AV10,BA10,BF10,BK10,BP10,BU10,BZ10,CE10,CJ10,CO10)</f>
      </c>
      <c r="CT10" s="25">
        <f>SUM(S10,X10,AC10,AH10,AM10,AR10,AW10,BB10,BG10,BL10,BQ10,BV10,CA10,CF10,CK10,CP10)</f>
      </c>
      <c r="CU10" s="25">
        <f>SUM(T10,Y10,AD10,AI10,AN10,AS10,AX10,BC10,BH10,BM10,BR10,BW10,CB10,CG10,CL10,CQ10)</f>
      </c>
      <c r="CV10" s="25">
        <f>SUM(U10,Z10,AE10,AJ10,AO10,AT10,AY10,BD10,BI10,BN10,BS10,BX10,CC10,CH10,CM10,CR10)</f>
      </c>
      <c r="CW10" s="25">
        <f>MAX(CS10:CU10)</f>
      </c>
      <c r="CX10" s="25">
        <f>MIN(CS10:CU10)</f>
      </c>
      <c r="CY10" s="32">
        <f>IF(H10&gt;0,(CW10*SQRT(3)*IF(N10&gt;0,N10,IF(O10&gt;0,O10,IF(P10&gt;0,P10,415)))/(H10*1000))*100,0)</f>
      </c>
      <c r="CZ10" s="32">
        <f>IF(CY10&gt;70,"Upgrade","OK - No Upgrade")</f>
      </c>
      <c r="DA10" s="32">
        <f>IF(IF(AVERAGE(CS10:CU10)&gt;0,((CW10-AVERAGE(CS10:CU10))/AVERAGE(CS10:CU10))*100,0)&gt;10,"Need to Balance","OK - Balanced")</f>
      </c>
    </row>
    <row r="11" ht="15.75" customHeight="1">
      <c r="A11" s="25" t="str">
        <v>Ibri</v>
      </c>
      <c r="B11" s="25" t="str">
        <v>AL-MURTAFA</v>
      </c>
      <c r="C11" s="25" t="str">
        <v>K_LN7</v>
      </c>
      <c r="D11" s="25" t="str">
        <v>23.230172, 56.504465</v>
      </c>
      <c r="E11" s="25" t="str">
        <v>1789</v>
      </c>
      <c r="F11" s="25" t="str">
        <v>Pole (PMT)</v>
      </c>
      <c r="G11" s="25" t="str">
        <v>3</v>
      </c>
      <c r="H11" s="25">
        <v>315</v>
      </c>
      <c r="I11" s="25" t="str">
        <v>06/06/2026, 14:29</v>
      </c>
      <c r="J11" s="25">
        <v>1</v>
      </c>
      <c r="K11" s="25">
        <v>243</v>
      </c>
      <c r="L11" s="25">
        <v>242</v>
      </c>
      <c r="M11" s="25">
        <v>243</v>
      </c>
      <c r="N11" s="25">
        <v>420</v>
      </c>
      <c r="O11" s="25">
        <v>422</v>
      </c>
      <c r="P11" s="25">
        <v>420</v>
      </c>
      <c r="Q11" s="26" t="str">
        <v>185 mm²</v>
      </c>
      <c r="R11" s="27">
        <v>28</v>
      </c>
      <c r="S11" s="27">
        <v>32</v>
      </c>
      <c r="T11" s="27">
        <v>77</v>
      </c>
      <c r="U11" s="28">
        <v>46</v>
      </c>
      <c r="V11" s="29" t="str">
        <v>185 mm²</v>
      </c>
      <c r="W11" s="30">
        <v>14</v>
      </c>
      <c r="X11" s="30">
        <v>26</v>
      </c>
      <c r="Y11" s="30">
        <v>29</v>
      </c>
      <c r="Z11" s="31">
        <v>20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9" t="str">
        <v/>
      </c>
      <c r="BK11" s="30" t="str">
        <v/>
      </c>
      <c r="BL11" s="30" t="str">
        <v/>
      </c>
      <c r="BM11" s="30" t="str">
        <v/>
      </c>
      <c r="BN11" s="31" t="str">
        <v/>
      </c>
      <c r="BO11" s="26" t="str">
        <v/>
      </c>
      <c r="BP11" s="27" t="str">
        <v/>
      </c>
      <c r="BQ11" s="27" t="str">
        <v/>
      </c>
      <c r="BR11" s="27" t="str">
        <v/>
      </c>
      <c r="BS11" s="28" t="str">
        <v/>
      </c>
      <c r="BT11" s="29" t="str">
        <v/>
      </c>
      <c r="BU11" s="30" t="str">
        <v/>
      </c>
      <c r="BV11" s="30" t="str">
        <v/>
      </c>
      <c r="BW11" s="30" t="str">
        <v/>
      </c>
      <c r="BX11" s="31" t="str">
        <v/>
      </c>
      <c r="BY11" s="26" t="str">
        <v/>
      </c>
      <c r="BZ11" s="27" t="str">
        <v/>
      </c>
      <c r="CA11" s="27" t="str">
        <v/>
      </c>
      <c r="CB11" s="27" t="str">
        <v/>
      </c>
      <c r="CC11" s="28" t="str">
        <v/>
      </c>
      <c r="CD11" s="29" t="str">
        <v/>
      </c>
      <c r="CE11" s="30" t="str">
        <v/>
      </c>
      <c r="CF11" s="30" t="str">
        <v/>
      </c>
      <c r="CG11" s="30" t="str">
        <v/>
      </c>
      <c r="CH11" s="31" t="str">
        <v/>
      </c>
      <c r="CI11" s="26" t="str">
        <v/>
      </c>
      <c r="CJ11" s="27" t="str">
        <v/>
      </c>
      <c r="CK11" s="27" t="str">
        <v/>
      </c>
      <c r="CL11" s="27" t="str">
        <v/>
      </c>
      <c r="CM11" s="28" t="str">
        <v/>
      </c>
      <c r="CN11" s="29" t="str">
        <v/>
      </c>
      <c r="CO11" s="30" t="str">
        <v/>
      </c>
      <c r="CP11" s="30" t="str">
        <v/>
      </c>
      <c r="CQ11" s="30" t="str">
        <v/>
      </c>
      <c r="CR11" s="31" t="str">
        <v/>
      </c>
      <c r="CS11" s="25">
        <f>SUM(R11,W11,AB11,AG11,AL11,AQ11,AV11,BA11,BF11,BK11,BP11,BU11,BZ11,CE11,CJ11,CO11)</f>
      </c>
      <c r="CT11" s="25">
        <f>SUM(S11,X11,AC11,AH11,AM11,AR11,AW11,BB11,BG11,BL11,BQ11,BV11,CA11,CF11,CK11,CP11)</f>
      </c>
      <c r="CU11" s="25">
        <f>SUM(T11,Y11,AD11,AI11,AN11,AS11,AX11,BC11,BH11,BM11,BR11,BW11,CB11,CG11,CL11,CQ11)</f>
      </c>
      <c r="CV11" s="25">
        <f>SUM(U11,Z11,AE11,AJ11,AO11,AT11,AY11,BD11,BI11,BN11,BS11,BX11,CC11,CH11,CM11,CR11)</f>
      </c>
      <c r="CW11" s="25">
        <f>MAX(CS11:CU11)</f>
      </c>
      <c r="CX11" s="25">
        <f>MIN(CS11:CU11)</f>
      </c>
      <c r="CY11" s="32">
        <f>IF(H11&gt;0,(CW11*SQRT(3)*IF(N11&gt;0,N11,IF(O11&gt;0,O11,IF(P11&gt;0,P11,415)))/(H11*1000))*100,0)</f>
      </c>
      <c r="CZ11" s="32">
        <f>IF(CY11&gt;70,"Upgrade","OK - No Upgrade")</f>
      </c>
      <c r="DA11" s="32">
        <f>IF(IF(AVERAGE(CS11:CU11)&gt;0,((CW11-AVERAGE(CS11:CU11))/AVERAGE(CS11:CU11))*100,0)&gt;10,"Need to Balance","OK - Balanced")</f>
      </c>
    </row>
    <row r="12" ht="15.75" customHeight="1">
      <c r="A12" s="25" t="str">
        <v>Ibri</v>
      </c>
      <c r="B12" s="25" t="str">
        <v>AL-MURTAFA</v>
      </c>
      <c r="C12" s="25" t="str">
        <v>K_LN7</v>
      </c>
      <c r="D12" s="25" t="str">
        <v>23.230172, 56.504465</v>
      </c>
      <c r="E12" s="25" t="str">
        <v>1789</v>
      </c>
      <c r="F12" s="25" t="str">
        <v>Pole (PMT)</v>
      </c>
      <c r="G12" s="25" t="str">
        <v>3</v>
      </c>
      <c r="H12" s="25">
        <v>315</v>
      </c>
      <c r="I12" s="25" t="str">
        <v>10/06/2026, 22:49</v>
      </c>
      <c r="J12" s="25">
        <v>2</v>
      </c>
      <c r="K12" s="25">
        <v>247</v>
      </c>
      <c r="L12" s="25">
        <v>244</v>
      </c>
      <c r="M12" s="25">
        <v>245</v>
      </c>
      <c r="N12" s="25">
        <v>427</v>
      </c>
      <c r="O12" s="25">
        <v>425</v>
      </c>
      <c r="P12" s="25">
        <v>425</v>
      </c>
      <c r="Q12" s="26" t="str">
        <v>185 mm²</v>
      </c>
      <c r="R12" s="27">
        <v>17</v>
      </c>
      <c r="S12" s="27">
        <v>51</v>
      </c>
      <c r="T12" s="27">
        <v>95</v>
      </c>
      <c r="U12" s="28">
        <v>64</v>
      </c>
      <c r="V12" s="29" t="str">
        <v>185 mm²</v>
      </c>
      <c r="W12" s="30">
        <v>2</v>
      </c>
      <c r="X12" s="30">
        <v>42</v>
      </c>
      <c r="Y12" s="30">
        <v>25</v>
      </c>
      <c r="Z12" s="31">
        <v>41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9" t="str">
        <v/>
      </c>
      <c r="BK12" s="30" t="str">
        <v/>
      </c>
      <c r="BL12" s="30" t="str">
        <v/>
      </c>
      <c r="BM12" s="30" t="str">
        <v/>
      </c>
      <c r="BN12" s="31" t="str">
        <v/>
      </c>
      <c r="BO12" s="26" t="str">
        <v/>
      </c>
      <c r="BP12" s="27" t="str">
        <v/>
      </c>
      <c r="BQ12" s="27" t="str">
        <v/>
      </c>
      <c r="BR12" s="27" t="str">
        <v/>
      </c>
      <c r="BS12" s="28" t="str">
        <v/>
      </c>
      <c r="BT12" s="29" t="str">
        <v/>
      </c>
      <c r="BU12" s="30" t="str">
        <v/>
      </c>
      <c r="BV12" s="30" t="str">
        <v/>
      </c>
      <c r="BW12" s="30" t="str">
        <v/>
      </c>
      <c r="BX12" s="31" t="str">
        <v/>
      </c>
      <c r="BY12" s="26" t="str">
        <v/>
      </c>
      <c r="BZ12" s="27" t="str">
        <v/>
      </c>
      <c r="CA12" s="27" t="str">
        <v/>
      </c>
      <c r="CB12" s="27" t="str">
        <v/>
      </c>
      <c r="CC12" s="28" t="str">
        <v/>
      </c>
      <c r="CD12" s="29" t="str">
        <v/>
      </c>
      <c r="CE12" s="30" t="str">
        <v/>
      </c>
      <c r="CF12" s="30" t="str">
        <v/>
      </c>
      <c r="CG12" s="30" t="str">
        <v/>
      </c>
      <c r="CH12" s="31" t="str">
        <v/>
      </c>
      <c r="CI12" s="26" t="str">
        <v/>
      </c>
      <c r="CJ12" s="27" t="str">
        <v/>
      </c>
      <c r="CK12" s="27" t="str">
        <v/>
      </c>
      <c r="CL12" s="27" t="str">
        <v/>
      </c>
      <c r="CM12" s="28" t="str">
        <v/>
      </c>
      <c r="CN12" s="29" t="str">
        <v/>
      </c>
      <c r="CO12" s="30" t="str">
        <v/>
      </c>
      <c r="CP12" s="30" t="str">
        <v/>
      </c>
      <c r="CQ12" s="30" t="str">
        <v/>
      </c>
      <c r="CR12" s="31" t="str">
        <v/>
      </c>
      <c r="CS12" s="25">
        <f>SUM(R12,W12,AB12,AG12,AL12,AQ12,AV12,BA12,BF12,BK12,BP12,BU12,BZ12,CE12,CJ12,CO12)</f>
      </c>
      <c r="CT12" s="25">
        <f>SUM(S12,X12,AC12,AH12,AM12,AR12,AW12,BB12,BG12,BL12,BQ12,BV12,CA12,CF12,CK12,CP12)</f>
      </c>
      <c r="CU12" s="25">
        <f>SUM(T12,Y12,AD12,AI12,AN12,AS12,AX12,BC12,BH12,BM12,BR12,BW12,CB12,CG12,CL12,CQ12)</f>
      </c>
      <c r="CV12" s="25">
        <f>SUM(U12,Z12,AE12,AJ12,AO12,AT12,AY12,BD12,BI12,BN12,BS12,BX12,CC12,CH12,CM12,CR12)</f>
      </c>
      <c r="CW12" s="25">
        <f>MAX(CS12:CU12)</f>
      </c>
      <c r="CX12" s="25">
        <f>MIN(CS12:CU12)</f>
      </c>
      <c r="CY12" s="32">
        <f>IF(H12&gt;0,(CW12*SQRT(3)*IF(N12&gt;0,N12,IF(O12&gt;0,O12,IF(P12&gt;0,P12,415)))/(H12*1000))*100,0)</f>
      </c>
      <c r="CZ12" s="32">
        <f>IF(CY12&gt;70,"Upgrade","OK - No Upgrade")</f>
      </c>
      <c r="DA12" s="32">
        <f>IF(IF(AVERAGE(CS12:CU12)&gt;0,((CW12-AVERAGE(CS12:CU12))/AVERAGE(CS12:CU12))*100,0)&gt;10,"Need to Balance","OK - Balanced")</f>
      </c>
    </row>
    <row r="13" ht="15.75" customHeight="1">
      <c r="A13" s="25" t="str">
        <v>Ibri</v>
      </c>
      <c r="B13" s="25" t="str">
        <v>AL-MURTAFA</v>
      </c>
      <c r="C13" s="25" t="str">
        <v>K_LN7</v>
      </c>
      <c r="D13" s="25" t="str">
        <v>23.226519, 56.50523</v>
      </c>
      <c r="E13" s="25" t="str">
        <v>8</v>
      </c>
      <c r="F13" s="25" t="str">
        <v>Pole (PMT)</v>
      </c>
      <c r="G13" s="25" t="str">
        <v>3</v>
      </c>
      <c r="H13" s="25">
        <v>315</v>
      </c>
      <c r="I13" s="25" t="str">
        <v>06/06/2026, 14:24</v>
      </c>
      <c r="J13" s="25">
        <v>1</v>
      </c>
      <c r="K13" s="25">
        <v>242</v>
      </c>
      <c r="L13" s="25">
        <v>238</v>
      </c>
      <c r="M13" s="25">
        <v>242</v>
      </c>
      <c r="N13" s="25">
        <v>417</v>
      </c>
      <c r="O13" s="25">
        <v>420</v>
      </c>
      <c r="P13" s="25">
        <v>416</v>
      </c>
      <c r="Q13" s="26" t="str">
        <v>185 mm²</v>
      </c>
      <c r="R13" s="27">
        <v>30</v>
      </c>
      <c r="S13" s="27">
        <v>72</v>
      </c>
      <c r="T13" s="27">
        <v>45</v>
      </c>
      <c r="U13" s="28">
        <v>36</v>
      </c>
      <c r="V13" s="29" t="str">
        <v>185 mm²</v>
      </c>
      <c r="W13" s="30">
        <v>24</v>
      </c>
      <c r="X13" s="30">
        <v>81</v>
      </c>
      <c r="Y13" s="30">
        <v>74</v>
      </c>
      <c r="Z13" s="31">
        <v>47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9" t="str">
        <v/>
      </c>
      <c r="BK13" s="30" t="str">
        <v/>
      </c>
      <c r="BL13" s="30" t="str">
        <v/>
      </c>
      <c r="BM13" s="30" t="str">
        <v/>
      </c>
      <c r="BN13" s="31" t="str">
        <v/>
      </c>
      <c r="BO13" s="26" t="str">
        <v/>
      </c>
      <c r="BP13" s="27" t="str">
        <v/>
      </c>
      <c r="BQ13" s="27" t="str">
        <v/>
      </c>
      <c r="BR13" s="27" t="str">
        <v/>
      </c>
      <c r="BS13" s="28" t="str">
        <v/>
      </c>
      <c r="BT13" s="29" t="str">
        <v/>
      </c>
      <c r="BU13" s="30" t="str">
        <v/>
      </c>
      <c r="BV13" s="30" t="str">
        <v/>
      </c>
      <c r="BW13" s="30" t="str">
        <v/>
      </c>
      <c r="BX13" s="31" t="str">
        <v/>
      </c>
      <c r="BY13" s="26" t="str">
        <v/>
      </c>
      <c r="BZ13" s="27" t="str">
        <v/>
      </c>
      <c r="CA13" s="27" t="str">
        <v/>
      </c>
      <c r="CB13" s="27" t="str">
        <v/>
      </c>
      <c r="CC13" s="28" t="str">
        <v/>
      </c>
      <c r="CD13" s="29" t="str">
        <v/>
      </c>
      <c r="CE13" s="30" t="str">
        <v/>
      </c>
      <c r="CF13" s="30" t="str">
        <v/>
      </c>
      <c r="CG13" s="30" t="str">
        <v/>
      </c>
      <c r="CH13" s="31" t="str">
        <v/>
      </c>
      <c r="CI13" s="26" t="str">
        <v/>
      </c>
      <c r="CJ13" s="27" t="str">
        <v/>
      </c>
      <c r="CK13" s="27" t="str">
        <v/>
      </c>
      <c r="CL13" s="27" t="str">
        <v/>
      </c>
      <c r="CM13" s="28" t="str">
        <v/>
      </c>
      <c r="CN13" s="29" t="str">
        <v/>
      </c>
      <c r="CO13" s="30" t="str">
        <v/>
      </c>
      <c r="CP13" s="30" t="str">
        <v/>
      </c>
      <c r="CQ13" s="30" t="str">
        <v/>
      </c>
      <c r="CR13" s="31" t="str">
        <v/>
      </c>
      <c r="CS13" s="25">
        <f>SUM(R13,W13,AB13,AG13,AL13,AQ13,AV13,BA13,BF13,BK13,BP13,BU13,BZ13,CE13,CJ13,CO13)</f>
      </c>
      <c r="CT13" s="25">
        <f>SUM(S13,X13,AC13,AH13,AM13,AR13,AW13,BB13,BG13,BL13,BQ13,BV13,CA13,CF13,CK13,CP13)</f>
      </c>
      <c r="CU13" s="25">
        <f>SUM(T13,Y13,AD13,AI13,AN13,AS13,AX13,BC13,BH13,BM13,BR13,BW13,CB13,CG13,CL13,CQ13)</f>
      </c>
      <c r="CV13" s="25">
        <f>SUM(U13,Z13,AE13,AJ13,AO13,AT13,AY13,BD13,BI13,BN13,BS13,BX13,CC13,CH13,CM13,CR13)</f>
      </c>
      <c r="CW13" s="25">
        <f>MAX(CS13:CU13)</f>
      </c>
      <c r="CX13" s="25">
        <f>MIN(CS13:CU13)</f>
      </c>
      <c r="CY13" s="32">
        <f>IF(H13&gt;0,(CW13*SQRT(3)*IF(N13&gt;0,N13,IF(O13&gt;0,O13,IF(P13&gt;0,P13,415)))/(H13*1000))*100,0)</f>
      </c>
      <c r="CZ13" s="32">
        <f>IF(CY13&gt;70,"Upgrade","OK - No Upgrade")</f>
      </c>
      <c r="DA13" s="32">
        <f>IF(IF(AVERAGE(CS13:CU13)&gt;0,((CW13-AVERAGE(CS13:CU13))/AVERAGE(CS13:CU13))*100,0)&gt;10,"Need to Balance","OK - Balanced")</f>
      </c>
    </row>
    <row r="14" ht="15.75" customHeight="1">
      <c r="A14" s="25" t="str">
        <v>Ibri</v>
      </c>
      <c r="B14" s="25" t="str">
        <v>AL-MURTAFA</v>
      </c>
      <c r="C14" s="25" t="str">
        <v>K_LN7</v>
      </c>
      <c r="D14" s="25" t="str">
        <v>23.226519, 56.50523</v>
      </c>
      <c r="E14" s="25" t="str">
        <v>8</v>
      </c>
      <c r="F14" s="25" t="str">
        <v>Pole (PMT)</v>
      </c>
      <c r="G14" s="25" t="str">
        <v>3</v>
      </c>
      <c r="H14" s="25">
        <v>315</v>
      </c>
      <c r="I14" s="25" t="str">
        <v>10/06/2026, 22:45</v>
      </c>
      <c r="J14" s="25">
        <v>2</v>
      </c>
      <c r="K14" s="25">
        <v>244</v>
      </c>
      <c r="L14" s="25">
        <v>240</v>
      </c>
      <c r="M14" s="25">
        <v>242</v>
      </c>
      <c r="N14" s="25">
        <v>423</v>
      </c>
      <c r="O14" s="25">
        <v>421</v>
      </c>
      <c r="P14" s="25">
        <v>415</v>
      </c>
      <c r="Q14" s="26" t="str">
        <v>185 mm²</v>
      </c>
      <c r="R14" s="27">
        <v>24</v>
      </c>
      <c r="S14" s="27">
        <v>86</v>
      </c>
      <c r="T14" s="27">
        <v>9</v>
      </c>
      <c r="U14" s="28">
        <v>58</v>
      </c>
      <c r="V14" s="29" t="str">
        <v>120 mm²</v>
      </c>
      <c r="W14" s="30">
        <v>76</v>
      </c>
      <c r="X14" s="30">
        <v>160</v>
      </c>
      <c r="Y14" s="30">
        <v>180</v>
      </c>
      <c r="Z14" s="31">
        <v>88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9" t="str">
        <v/>
      </c>
      <c r="BK14" s="30" t="str">
        <v/>
      </c>
      <c r="BL14" s="30" t="str">
        <v/>
      </c>
      <c r="BM14" s="30" t="str">
        <v/>
      </c>
      <c r="BN14" s="31" t="str">
        <v/>
      </c>
      <c r="BO14" s="26" t="str">
        <v/>
      </c>
      <c r="BP14" s="27" t="str">
        <v/>
      </c>
      <c r="BQ14" s="27" t="str">
        <v/>
      </c>
      <c r="BR14" s="27" t="str">
        <v/>
      </c>
      <c r="BS14" s="28" t="str">
        <v/>
      </c>
      <c r="BT14" s="29" t="str">
        <v/>
      </c>
      <c r="BU14" s="30" t="str">
        <v/>
      </c>
      <c r="BV14" s="30" t="str">
        <v/>
      </c>
      <c r="BW14" s="30" t="str">
        <v/>
      </c>
      <c r="BX14" s="31" t="str">
        <v/>
      </c>
      <c r="BY14" s="26" t="str">
        <v/>
      </c>
      <c r="BZ14" s="27" t="str">
        <v/>
      </c>
      <c r="CA14" s="27" t="str">
        <v/>
      </c>
      <c r="CB14" s="27" t="str">
        <v/>
      </c>
      <c r="CC14" s="28" t="str">
        <v/>
      </c>
      <c r="CD14" s="29" t="str">
        <v/>
      </c>
      <c r="CE14" s="30" t="str">
        <v/>
      </c>
      <c r="CF14" s="30" t="str">
        <v/>
      </c>
      <c r="CG14" s="30" t="str">
        <v/>
      </c>
      <c r="CH14" s="31" t="str">
        <v/>
      </c>
      <c r="CI14" s="26" t="str">
        <v/>
      </c>
      <c r="CJ14" s="27" t="str">
        <v/>
      </c>
      <c r="CK14" s="27" t="str">
        <v/>
      </c>
      <c r="CL14" s="27" t="str">
        <v/>
      </c>
      <c r="CM14" s="28" t="str">
        <v/>
      </c>
      <c r="CN14" s="29" t="str">
        <v/>
      </c>
      <c r="CO14" s="30" t="str">
        <v/>
      </c>
      <c r="CP14" s="30" t="str">
        <v/>
      </c>
      <c r="CQ14" s="30" t="str">
        <v/>
      </c>
      <c r="CR14" s="31" t="str">
        <v/>
      </c>
      <c r="CS14" s="25">
        <f>SUM(R14,W14,AB14,AG14,AL14,AQ14,AV14,BA14,BF14,BK14,BP14,BU14,BZ14,CE14,CJ14,CO14)</f>
      </c>
      <c r="CT14" s="25">
        <f>SUM(S14,X14,AC14,AH14,AM14,AR14,AW14,BB14,BG14,BL14,BQ14,BV14,CA14,CF14,CK14,CP14)</f>
      </c>
      <c r="CU14" s="25">
        <f>SUM(T14,Y14,AD14,AI14,AN14,AS14,AX14,BC14,BH14,BM14,BR14,BW14,CB14,CG14,CL14,CQ14)</f>
      </c>
      <c r="CV14" s="25">
        <f>SUM(U14,Z14,AE14,AJ14,AO14,AT14,AY14,BD14,BI14,BN14,BS14,BX14,CC14,CH14,CM14,CR14)</f>
      </c>
      <c r="CW14" s="25">
        <f>MAX(CS14:CU14)</f>
      </c>
      <c r="CX14" s="25">
        <f>MIN(CS14:CU14)</f>
      </c>
      <c r="CY14" s="32">
        <f>IF(H14&gt;0,(CW14*SQRT(3)*IF(N14&gt;0,N14,IF(O14&gt;0,O14,IF(P14&gt;0,P14,415)))/(H14*1000))*100,0)</f>
      </c>
      <c r="CZ14" s="32">
        <f>IF(CY14&gt;70,"Upgrade","OK - No Upgrade")</f>
      </c>
      <c r="DA14" s="32">
        <f>IF(IF(AVERAGE(CS14:CU14)&gt;0,((CW14-AVERAGE(CS14:CU14))/AVERAGE(CS14:CU14))*100,0)&gt;10,"Need to Balance","OK - Balanced")</f>
      </c>
    </row>
    <row r="15" ht="15.75" customHeight="1">
      <c r="A15" s="25" t="str">
        <v>Ibri</v>
      </c>
      <c r="B15" s="25" t="str">
        <v>AL-MURTAFA</v>
      </c>
      <c r="C15" s="25" t="str">
        <v>K_LN7</v>
      </c>
      <c r="D15" s="25" t="str">
        <v>23.226938, 56.51013</v>
      </c>
      <c r="E15" s="25" t="str">
        <v>9</v>
      </c>
      <c r="F15" s="25" t="str">
        <v>Pole (PMT)</v>
      </c>
      <c r="G15" s="25" t="str">
        <v>3</v>
      </c>
      <c r="H15" s="25">
        <v>315</v>
      </c>
      <c r="I15" s="25" t="str">
        <v>06/06/2026, 14:21</v>
      </c>
      <c r="J15" s="25">
        <v>1</v>
      </c>
      <c r="K15" s="25">
        <v>242</v>
      </c>
      <c r="L15" s="25">
        <v>240</v>
      </c>
      <c r="M15" s="25">
        <v>242</v>
      </c>
      <c r="N15" s="25">
        <v>416</v>
      </c>
      <c r="O15" s="25">
        <v>421</v>
      </c>
      <c r="P15" s="25">
        <v>418</v>
      </c>
      <c r="Q15" s="26" t="str">
        <v>120 mm²</v>
      </c>
      <c r="R15" s="27">
        <v>53</v>
      </c>
      <c r="S15" s="27">
        <v>68</v>
      </c>
      <c r="T15" s="27">
        <v>43</v>
      </c>
      <c r="U15" s="28">
        <v>12</v>
      </c>
      <c r="V15" s="29" t="str">
        <v>185 mm²</v>
      </c>
      <c r="W15" s="30">
        <v>32</v>
      </c>
      <c r="X15" s="30">
        <v>34</v>
      </c>
      <c r="Y15" s="30">
        <v>71</v>
      </c>
      <c r="Z15" s="31">
        <v>39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9" t="str">
        <v/>
      </c>
      <c r="BK15" s="30" t="str">
        <v/>
      </c>
      <c r="BL15" s="30" t="str">
        <v/>
      </c>
      <c r="BM15" s="30" t="str">
        <v/>
      </c>
      <c r="BN15" s="31" t="str">
        <v/>
      </c>
      <c r="BO15" s="26" t="str">
        <v/>
      </c>
      <c r="BP15" s="27" t="str">
        <v/>
      </c>
      <c r="BQ15" s="27" t="str">
        <v/>
      </c>
      <c r="BR15" s="27" t="str">
        <v/>
      </c>
      <c r="BS15" s="28" t="str">
        <v/>
      </c>
      <c r="BT15" s="29" t="str">
        <v/>
      </c>
      <c r="BU15" s="30" t="str">
        <v/>
      </c>
      <c r="BV15" s="30" t="str">
        <v/>
      </c>
      <c r="BW15" s="30" t="str">
        <v/>
      </c>
      <c r="BX15" s="31" t="str">
        <v/>
      </c>
      <c r="BY15" s="26" t="str">
        <v/>
      </c>
      <c r="BZ15" s="27" t="str">
        <v/>
      </c>
      <c r="CA15" s="27" t="str">
        <v/>
      </c>
      <c r="CB15" s="27" t="str">
        <v/>
      </c>
      <c r="CC15" s="28" t="str">
        <v/>
      </c>
      <c r="CD15" s="29" t="str">
        <v/>
      </c>
      <c r="CE15" s="30" t="str">
        <v/>
      </c>
      <c r="CF15" s="30" t="str">
        <v/>
      </c>
      <c r="CG15" s="30" t="str">
        <v/>
      </c>
      <c r="CH15" s="31" t="str">
        <v/>
      </c>
      <c r="CI15" s="26" t="str">
        <v/>
      </c>
      <c r="CJ15" s="27" t="str">
        <v/>
      </c>
      <c r="CK15" s="27" t="str">
        <v/>
      </c>
      <c r="CL15" s="27" t="str">
        <v/>
      </c>
      <c r="CM15" s="28" t="str">
        <v/>
      </c>
      <c r="CN15" s="29" t="str">
        <v/>
      </c>
      <c r="CO15" s="30" t="str">
        <v/>
      </c>
      <c r="CP15" s="30" t="str">
        <v/>
      </c>
      <c r="CQ15" s="30" t="str">
        <v/>
      </c>
      <c r="CR15" s="31" t="str">
        <v/>
      </c>
      <c r="CS15" s="25">
        <f>SUM(R15,W15,AB15,AG15,AL15,AQ15,AV15,BA15,BF15,BK15,BP15,BU15,BZ15,CE15,CJ15,CO15)</f>
      </c>
      <c r="CT15" s="25">
        <f>SUM(S15,X15,AC15,AH15,AM15,AR15,AW15,BB15,BG15,BL15,BQ15,BV15,CA15,CF15,CK15,CP15)</f>
      </c>
      <c r="CU15" s="25">
        <f>SUM(T15,Y15,AD15,AI15,AN15,AS15,AX15,BC15,BH15,BM15,BR15,BW15,CB15,CG15,CL15,CQ15)</f>
      </c>
      <c r="CV15" s="25">
        <f>SUM(U15,Z15,AE15,AJ15,AO15,AT15,AY15,BD15,BI15,BN15,BS15,BX15,CC15,CH15,CM15,CR15)</f>
      </c>
      <c r="CW15" s="25">
        <f>MAX(CS15:CU15)</f>
      </c>
      <c r="CX15" s="25">
        <f>MIN(CS15:CU15)</f>
      </c>
      <c r="CY15" s="32">
        <f>IF(H15&gt;0,(CW15*SQRT(3)*IF(N15&gt;0,N15,IF(O15&gt;0,O15,IF(P15&gt;0,P15,415)))/(H15*1000))*100,0)</f>
      </c>
      <c r="CZ15" s="32">
        <f>IF(CY15&gt;70,"Upgrade","OK - No Upgrade")</f>
      </c>
      <c r="DA15" s="32">
        <f>IF(IF(AVERAGE(CS15:CU15)&gt;0,((CW15-AVERAGE(CS15:CU15))/AVERAGE(CS15:CU15))*100,0)&gt;10,"Need to Balance","OK - Balanced")</f>
      </c>
    </row>
    <row r="16" ht="15.75" customHeight="1">
      <c r="A16" s="25" t="str">
        <v>Ibri</v>
      </c>
      <c r="B16" s="25" t="str">
        <v>AL-MURTAFA</v>
      </c>
      <c r="C16" s="25" t="str">
        <v>K_LN7</v>
      </c>
      <c r="D16" s="25" t="str">
        <v>23.226938, 56.51013</v>
      </c>
      <c r="E16" s="25" t="str">
        <v>9</v>
      </c>
      <c r="F16" s="25" t="str">
        <v>Pole (PMT)</v>
      </c>
      <c r="G16" s="25" t="str">
        <v>3</v>
      </c>
      <c r="H16" s="25">
        <v>315</v>
      </c>
      <c r="I16" s="25" t="str">
        <v>10/06/2026, 22:31</v>
      </c>
      <c r="J16" s="25">
        <v>2</v>
      </c>
      <c r="K16" s="25">
        <v>246</v>
      </c>
      <c r="L16" s="25">
        <v>244</v>
      </c>
      <c r="M16" s="25">
        <v>246</v>
      </c>
      <c r="N16" s="25">
        <v>425</v>
      </c>
      <c r="O16" s="25">
        <v>427</v>
      </c>
      <c r="P16" s="25">
        <v>425</v>
      </c>
      <c r="Q16" s="26" t="str">
        <v>120 mm²</v>
      </c>
      <c r="R16" s="27">
        <v>56</v>
      </c>
      <c r="S16" s="27">
        <v>91</v>
      </c>
      <c r="T16" s="27">
        <v>62</v>
      </c>
      <c r="U16" s="28">
        <v>27</v>
      </c>
      <c r="V16" s="29" t="str">
        <v>185 mm²</v>
      </c>
      <c r="W16" s="30">
        <v>27</v>
      </c>
      <c r="X16" s="30">
        <v>32</v>
      </c>
      <c r="Y16" s="30">
        <v>69</v>
      </c>
      <c r="Z16" s="31">
        <v>40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9" t="str">
        <v/>
      </c>
      <c r="BK16" s="30" t="str">
        <v/>
      </c>
      <c r="BL16" s="30" t="str">
        <v/>
      </c>
      <c r="BM16" s="30" t="str">
        <v/>
      </c>
      <c r="BN16" s="31" t="str">
        <v/>
      </c>
      <c r="BO16" s="26" t="str">
        <v/>
      </c>
      <c r="BP16" s="27" t="str">
        <v/>
      </c>
      <c r="BQ16" s="27" t="str">
        <v/>
      </c>
      <c r="BR16" s="27" t="str">
        <v/>
      </c>
      <c r="BS16" s="28" t="str">
        <v/>
      </c>
      <c r="BT16" s="29" t="str">
        <v/>
      </c>
      <c r="BU16" s="30" t="str">
        <v/>
      </c>
      <c r="BV16" s="30" t="str">
        <v/>
      </c>
      <c r="BW16" s="30" t="str">
        <v/>
      </c>
      <c r="BX16" s="31" t="str">
        <v/>
      </c>
      <c r="BY16" s="26" t="str">
        <v/>
      </c>
      <c r="BZ16" s="27" t="str">
        <v/>
      </c>
      <c r="CA16" s="27" t="str">
        <v/>
      </c>
      <c r="CB16" s="27" t="str">
        <v/>
      </c>
      <c r="CC16" s="28" t="str">
        <v/>
      </c>
      <c r="CD16" s="29" t="str">
        <v/>
      </c>
      <c r="CE16" s="30" t="str">
        <v/>
      </c>
      <c r="CF16" s="30" t="str">
        <v/>
      </c>
      <c r="CG16" s="30" t="str">
        <v/>
      </c>
      <c r="CH16" s="31" t="str">
        <v/>
      </c>
      <c r="CI16" s="26" t="str">
        <v/>
      </c>
      <c r="CJ16" s="27" t="str">
        <v/>
      </c>
      <c r="CK16" s="27" t="str">
        <v/>
      </c>
      <c r="CL16" s="27" t="str">
        <v/>
      </c>
      <c r="CM16" s="28" t="str">
        <v/>
      </c>
      <c r="CN16" s="29" t="str">
        <v/>
      </c>
      <c r="CO16" s="30" t="str">
        <v/>
      </c>
      <c r="CP16" s="30" t="str">
        <v/>
      </c>
      <c r="CQ16" s="30" t="str">
        <v/>
      </c>
      <c r="CR16" s="31" t="str">
        <v/>
      </c>
      <c r="CS16" s="25">
        <f>SUM(R16,W16,AB16,AG16,AL16,AQ16,AV16,BA16,BF16,BK16,BP16,BU16,BZ16,CE16,CJ16,CO16)</f>
      </c>
      <c r="CT16" s="25">
        <f>SUM(S16,X16,AC16,AH16,AM16,AR16,AW16,BB16,BG16,BL16,BQ16,BV16,CA16,CF16,CK16,CP16)</f>
      </c>
      <c r="CU16" s="25">
        <f>SUM(T16,Y16,AD16,AI16,AN16,AS16,AX16,BC16,BH16,BM16,BR16,BW16,CB16,CG16,CL16,CQ16)</f>
      </c>
      <c r="CV16" s="25">
        <f>SUM(U16,Z16,AE16,AJ16,AO16,AT16,AY16,BD16,BI16,BN16,BS16,BX16,CC16,CH16,CM16,CR16)</f>
      </c>
      <c r="CW16" s="25">
        <f>MAX(CS16:CU16)</f>
      </c>
      <c r="CX16" s="25">
        <f>MIN(CS16:CU16)</f>
      </c>
      <c r="CY16" s="32">
        <f>IF(H16&gt;0,(CW16*SQRT(3)*IF(N16&gt;0,N16,IF(O16&gt;0,O16,IF(P16&gt;0,P16,415)))/(H16*1000))*100,0)</f>
      </c>
      <c r="CZ16" s="32">
        <f>IF(CY16&gt;70,"Upgrade","OK - No Upgrade")</f>
      </c>
      <c r="DA16" s="32">
        <f>IF(IF(AVERAGE(CS16:CU16)&gt;0,((CW16-AVERAGE(CS16:CU16))/AVERAGE(CS16:CU16))*100,0)&gt;10,"Need to Balance","OK - Balanced")</f>
      </c>
    </row>
    <row r="17" ht="15.75" customHeight="1">
      <c r="A17" s="25" t="str">
        <v>Ibri</v>
      </c>
      <c r="B17" s="25" t="str">
        <v>AL-MURTAFA</v>
      </c>
      <c r="C17" s="25" t="str">
        <v>K_LN7</v>
      </c>
      <c r="D17" s="25" t="str">
        <v>23.231113, 56.506805</v>
      </c>
      <c r="E17" s="25" t="str">
        <v>1977</v>
      </c>
      <c r="F17" s="25" t="str">
        <v>Pole (PMT)</v>
      </c>
      <c r="G17" s="25" t="str">
        <v>3</v>
      </c>
      <c r="H17" s="25">
        <v>315</v>
      </c>
      <c r="I17" s="25" t="str">
        <v>06/06/2026, 14:16</v>
      </c>
      <c r="J17" s="25">
        <v>1</v>
      </c>
      <c r="K17" s="25">
        <v>241</v>
      </c>
      <c r="L17" s="25">
        <v>239</v>
      </c>
      <c r="M17" s="25">
        <v>241</v>
      </c>
      <c r="N17" s="25">
        <v>416</v>
      </c>
      <c r="O17" s="25">
        <v>418</v>
      </c>
      <c r="P17" s="25">
        <v>415</v>
      </c>
      <c r="Q17" s="26" t="str">
        <v>185 mm²</v>
      </c>
      <c r="R17" s="27">
        <v>69</v>
      </c>
      <c r="S17" s="27">
        <v>68</v>
      </c>
      <c r="T17" s="27">
        <v>73</v>
      </c>
      <c r="U17" s="28">
        <v>14</v>
      </c>
      <c r="V17" s="29" t="str">
        <v>185 mm²</v>
      </c>
      <c r="W17" s="30">
        <v>73</v>
      </c>
      <c r="X17" s="30">
        <v>67</v>
      </c>
      <c r="Y17" s="30">
        <v>108</v>
      </c>
      <c r="Z17" s="31">
        <v>29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9" t="str">
        <v/>
      </c>
      <c r="BK17" s="30" t="str">
        <v/>
      </c>
      <c r="BL17" s="30" t="str">
        <v/>
      </c>
      <c r="BM17" s="30" t="str">
        <v/>
      </c>
      <c r="BN17" s="31" t="str">
        <v/>
      </c>
      <c r="BO17" s="26" t="str">
        <v/>
      </c>
      <c r="BP17" s="27" t="str">
        <v/>
      </c>
      <c r="BQ17" s="27" t="str">
        <v/>
      </c>
      <c r="BR17" s="27" t="str">
        <v/>
      </c>
      <c r="BS17" s="28" t="str">
        <v/>
      </c>
      <c r="BT17" s="29" t="str">
        <v/>
      </c>
      <c r="BU17" s="30" t="str">
        <v/>
      </c>
      <c r="BV17" s="30" t="str">
        <v/>
      </c>
      <c r="BW17" s="30" t="str">
        <v/>
      </c>
      <c r="BX17" s="31" t="str">
        <v/>
      </c>
      <c r="BY17" s="26" t="str">
        <v/>
      </c>
      <c r="BZ17" s="27" t="str">
        <v/>
      </c>
      <c r="CA17" s="27" t="str">
        <v/>
      </c>
      <c r="CB17" s="27" t="str">
        <v/>
      </c>
      <c r="CC17" s="28" t="str">
        <v/>
      </c>
      <c r="CD17" s="29" t="str">
        <v/>
      </c>
      <c r="CE17" s="30" t="str">
        <v/>
      </c>
      <c r="CF17" s="30" t="str">
        <v/>
      </c>
      <c r="CG17" s="30" t="str">
        <v/>
      </c>
      <c r="CH17" s="31" t="str">
        <v/>
      </c>
      <c r="CI17" s="26" t="str">
        <v/>
      </c>
      <c r="CJ17" s="27" t="str">
        <v/>
      </c>
      <c r="CK17" s="27" t="str">
        <v/>
      </c>
      <c r="CL17" s="27" t="str">
        <v/>
      </c>
      <c r="CM17" s="28" t="str">
        <v/>
      </c>
      <c r="CN17" s="29" t="str">
        <v/>
      </c>
      <c r="CO17" s="30" t="str">
        <v/>
      </c>
      <c r="CP17" s="30" t="str">
        <v/>
      </c>
      <c r="CQ17" s="30" t="str">
        <v/>
      </c>
      <c r="CR17" s="31" t="str">
        <v/>
      </c>
      <c r="CS17" s="25">
        <f>SUM(R17,W17,AB17,AG17,AL17,AQ17,AV17,BA17,BF17,BK17,BP17,BU17,BZ17,CE17,CJ17,CO17)</f>
      </c>
      <c r="CT17" s="25">
        <f>SUM(S17,X17,AC17,AH17,AM17,AR17,AW17,BB17,BG17,BL17,BQ17,BV17,CA17,CF17,CK17,CP17)</f>
      </c>
      <c r="CU17" s="25">
        <f>SUM(T17,Y17,AD17,AI17,AN17,AS17,AX17,BC17,BH17,BM17,BR17,BW17,CB17,CG17,CL17,CQ17)</f>
      </c>
      <c r="CV17" s="25">
        <f>SUM(U17,Z17,AE17,AJ17,AO17,AT17,AY17,BD17,BI17,BN17,BS17,BX17,CC17,CH17,CM17,CR17)</f>
      </c>
      <c r="CW17" s="25">
        <f>MAX(CS17:CU17)</f>
      </c>
      <c r="CX17" s="25">
        <f>MIN(CS17:CU17)</f>
      </c>
      <c r="CY17" s="32">
        <f>IF(H17&gt;0,(CW17*SQRT(3)*IF(N17&gt;0,N17,IF(O17&gt;0,O17,IF(P17&gt;0,P17,415)))/(H17*1000))*100,0)</f>
      </c>
      <c r="CZ17" s="32">
        <f>IF(CY17&gt;70,"Upgrade","OK - No Upgrade")</f>
      </c>
      <c r="DA17" s="32">
        <f>IF(IF(AVERAGE(CS17:CU17)&gt;0,((CW17-AVERAGE(CS17:CU17))/AVERAGE(CS17:CU17))*100,0)&gt;10,"Need to Balance","OK - Balanced")</f>
      </c>
    </row>
    <row r="18" ht="15.75" customHeight="1">
      <c r="A18" s="25" t="str">
        <v>Ibri</v>
      </c>
      <c r="B18" s="25" t="str">
        <v>AL-MURTAFA</v>
      </c>
      <c r="C18" s="25" t="str">
        <v>K_LN7</v>
      </c>
      <c r="D18" s="25" t="str">
        <v>23.231113, 56.506805</v>
      </c>
      <c r="E18" s="25" t="str">
        <v>1977</v>
      </c>
      <c r="F18" s="25" t="str">
        <v>Pole (PMT)</v>
      </c>
      <c r="G18" s="25" t="str">
        <v>3</v>
      </c>
      <c r="H18" s="25">
        <v>315</v>
      </c>
      <c r="I18" s="25" t="str">
        <v>10/06/2026, 22:13</v>
      </c>
      <c r="J18" s="25">
        <v>2</v>
      </c>
      <c r="K18" s="25">
        <v>247</v>
      </c>
      <c r="L18" s="25">
        <v>245</v>
      </c>
      <c r="M18" s="25">
        <v>246</v>
      </c>
      <c r="N18" s="25">
        <v>427</v>
      </c>
      <c r="O18" s="25">
        <v>428</v>
      </c>
      <c r="P18" s="25">
        <v>427</v>
      </c>
      <c r="Q18" s="26" t="str">
        <v>185 mm²</v>
      </c>
      <c r="R18" s="27">
        <v>27</v>
      </c>
      <c r="S18" s="27">
        <v>23</v>
      </c>
      <c r="T18" s="27">
        <v>36</v>
      </c>
      <c r="U18" s="28">
        <v>20</v>
      </c>
      <c r="V18" s="29" t="str">
        <v>185 mm²</v>
      </c>
      <c r="W18" s="30">
        <v>42</v>
      </c>
      <c r="X18" s="30">
        <v>55</v>
      </c>
      <c r="Y18" s="30">
        <v>100</v>
      </c>
      <c r="Z18" s="31">
        <v>44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9" t="str">
        <v/>
      </c>
      <c r="BK18" s="30" t="str">
        <v/>
      </c>
      <c r="BL18" s="30" t="str">
        <v/>
      </c>
      <c r="BM18" s="30" t="str">
        <v/>
      </c>
      <c r="BN18" s="31" t="str">
        <v/>
      </c>
      <c r="BO18" s="26" t="str">
        <v/>
      </c>
      <c r="BP18" s="27" t="str">
        <v/>
      </c>
      <c r="BQ18" s="27" t="str">
        <v/>
      </c>
      <c r="BR18" s="27" t="str">
        <v/>
      </c>
      <c r="BS18" s="28" t="str">
        <v/>
      </c>
      <c r="BT18" s="29" t="str">
        <v/>
      </c>
      <c r="BU18" s="30" t="str">
        <v/>
      </c>
      <c r="BV18" s="30" t="str">
        <v/>
      </c>
      <c r="BW18" s="30" t="str">
        <v/>
      </c>
      <c r="BX18" s="31" t="str">
        <v/>
      </c>
      <c r="BY18" s="26" t="str">
        <v/>
      </c>
      <c r="BZ18" s="27" t="str">
        <v/>
      </c>
      <c r="CA18" s="27" t="str">
        <v/>
      </c>
      <c r="CB18" s="27" t="str">
        <v/>
      </c>
      <c r="CC18" s="28" t="str">
        <v/>
      </c>
      <c r="CD18" s="29" t="str">
        <v/>
      </c>
      <c r="CE18" s="30" t="str">
        <v/>
      </c>
      <c r="CF18" s="30" t="str">
        <v/>
      </c>
      <c r="CG18" s="30" t="str">
        <v/>
      </c>
      <c r="CH18" s="31" t="str">
        <v/>
      </c>
      <c r="CI18" s="26" t="str">
        <v/>
      </c>
      <c r="CJ18" s="27" t="str">
        <v/>
      </c>
      <c r="CK18" s="27" t="str">
        <v/>
      </c>
      <c r="CL18" s="27" t="str">
        <v/>
      </c>
      <c r="CM18" s="28" t="str">
        <v/>
      </c>
      <c r="CN18" s="29" t="str">
        <v/>
      </c>
      <c r="CO18" s="30" t="str">
        <v/>
      </c>
      <c r="CP18" s="30" t="str">
        <v/>
      </c>
      <c r="CQ18" s="30" t="str">
        <v/>
      </c>
      <c r="CR18" s="31" t="str">
        <v/>
      </c>
      <c r="CS18" s="25">
        <f>SUM(R18,W18,AB18,AG18,AL18,AQ18,AV18,BA18,BF18,BK18,BP18,BU18,BZ18,CE18,CJ18,CO18)</f>
      </c>
      <c r="CT18" s="25">
        <f>SUM(S18,X18,AC18,AH18,AM18,AR18,AW18,BB18,BG18,BL18,BQ18,BV18,CA18,CF18,CK18,CP18)</f>
      </c>
      <c r="CU18" s="25">
        <f>SUM(T18,Y18,AD18,AI18,AN18,AS18,AX18,BC18,BH18,BM18,BR18,BW18,CB18,CG18,CL18,CQ18)</f>
      </c>
      <c r="CV18" s="25">
        <f>SUM(U18,Z18,AE18,AJ18,AO18,AT18,AY18,BD18,BI18,BN18,BS18,BX18,CC18,CH18,CM18,CR18)</f>
      </c>
      <c r="CW18" s="25">
        <f>MAX(CS18:CU18)</f>
      </c>
      <c r="CX18" s="25">
        <f>MIN(CS18:CU18)</f>
      </c>
      <c r="CY18" s="32">
        <f>IF(H18&gt;0,(CW18*SQRT(3)*IF(N18&gt;0,N18,IF(O18&gt;0,O18,IF(P18&gt;0,P18,415)))/(H18*1000))*100,0)</f>
      </c>
      <c r="CZ18" s="32">
        <f>IF(CY18&gt;70,"Upgrade","OK - No Upgrade")</f>
      </c>
      <c r="DA18" s="32">
        <f>IF(IF(AVERAGE(CS18:CU18)&gt;0,((CW18-AVERAGE(CS18:CU18))/AVERAGE(CS18:CU18))*100,0)&gt;10,"Need to Balance","OK - Balanced")</f>
      </c>
    </row>
    <row r="19" ht="15.75" customHeight="1">
      <c r="A19" s="25" t="str">
        <v>Ibri</v>
      </c>
      <c r="B19" s="25" t="str">
        <v>AL-MURTAFA</v>
      </c>
      <c r="C19" s="25" t="str">
        <v>K_LN7</v>
      </c>
      <c r="D19" s="25" t="str">
        <v>23.234213, 56.507509</v>
      </c>
      <c r="E19" s="25" t="str">
        <v>4349</v>
      </c>
      <c r="F19" s="25" t="str">
        <v>Pole (PMT)</v>
      </c>
      <c r="G19" s="25" t="str">
        <v>3</v>
      </c>
      <c r="H19" s="25">
        <v>315</v>
      </c>
      <c r="I19" s="25" t="str">
        <v>06/06/2026, 14:09</v>
      </c>
      <c r="J19" s="25">
        <v>1</v>
      </c>
      <c r="K19" s="25">
        <v>239</v>
      </c>
      <c r="L19" s="25">
        <v>239</v>
      </c>
      <c r="M19" s="25">
        <v>243</v>
      </c>
      <c r="N19" s="25">
        <v>413</v>
      </c>
      <c r="O19" s="25">
        <v>421</v>
      </c>
      <c r="P19" s="25">
        <v>416</v>
      </c>
      <c r="Q19" s="26" t="str">
        <v>240 mm²</v>
      </c>
      <c r="R19" s="27">
        <v>65</v>
      </c>
      <c r="S19" s="27">
        <v>65</v>
      </c>
      <c r="T19" s="27">
        <v>42</v>
      </c>
      <c r="U19" s="28">
        <v>24</v>
      </c>
      <c r="V19" s="29" t="str">
        <v>240 mm²</v>
      </c>
      <c r="W19" s="30">
        <v>110</v>
      </c>
      <c r="X19" s="30">
        <v>84</v>
      </c>
      <c r="Y19" s="30">
        <v>59</v>
      </c>
      <c r="Z19" s="31">
        <v>39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9" t="str">
        <v/>
      </c>
      <c r="BK19" s="30" t="str">
        <v/>
      </c>
      <c r="BL19" s="30" t="str">
        <v/>
      </c>
      <c r="BM19" s="30" t="str">
        <v/>
      </c>
      <c r="BN19" s="31" t="str">
        <v/>
      </c>
      <c r="BO19" s="26" t="str">
        <v/>
      </c>
      <c r="BP19" s="27" t="str">
        <v/>
      </c>
      <c r="BQ19" s="27" t="str">
        <v/>
      </c>
      <c r="BR19" s="27" t="str">
        <v/>
      </c>
      <c r="BS19" s="28" t="str">
        <v/>
      </c>
      <c r="BT19" s="29" t="str">
        <v/>
      </c>
      <c r="BU19" s="30" t="str">
        <v/>
      </c>
      <c r="BV19" s="30" t="str">
        <v/>
      </c>
      <c r="BW19" s="30" t="str">
        <v/>
      </c>
      <c r="BX19" s="31" t="str">
        <v/>
      </c>
      <c r="BY19" s="26" t="str">
        <v/>
      </c>
      <c r="BZ19" s="27" t="str">
        <v/>
      </c>
      <c r="CA19" s="27" t="str">
        <v/>
      </c>
      <c r="CB19" s="27" t="str">
        <v/>
      </c>
      <c r="CC19" s="28" t="str">
        <v/>
      </c>
      <c r="CD19" s="29" t="str">
        <v/>
      </c>
      <c r="CE19" s="30" t="str">
        <v/>
      </c>
      <c r="CF19" s="30" t="str">
        <v/>
      </c>
      <c r="CG19" s="30" t="str">
        <v/>
      </c>
      <c r="CH19" s="31" t="str">
        <v/>
      </c>
      <c r="CI19" s="26" t="str">
        <v/>
      </c>
      <c r="CJ19" s="27" t="str">
        <v/>
      </c>
      <c r="CK19" s="27" t="str">
        <v/>
      </c>
      <c r="CL19" s="27" t="str">
        <v/>
      </c>
      <c r="CM19" s="28" t="str">
        <v/>
      </c>
      <c r="CN19" s="29" t="str">
        <v/>
      </c>
      <c r="CO19" s="30" t="str">
        <v/>
      </c>
      <c r="CP19" s="30" t="str">
        <v/>
      </c>
      <c r="CQ19" s="30" t="str">
        <v/>
      </c>
      <c r="CR19" s="31" t="str">
        <v/>
      </c>
      <c r="CS19" s="25">
        <f>SUM(R19,W19,AB19,AG19,AL19,AQ19,AV19,BA19,BF19,BK19,BP19,BU19,BZ19,CE19,CJ19,CO19)</f>
      </c>
      <c r="CT19" s="25">
        <f>SUM(S19,X19,AC19,AH19,AM19,AR19,AW19,BB19,BG19,BL19,BQ19,BV19,CA19,CF19,CK19,CP19)</f>
      </c>
      <c r="CU19" s="25">
        <f>SUM(T19,Y19,AD19,AI19,AN19,AS19,AX19,BC19,BH19,BM19,BR19,BW19,CB19,CG19,CL19,CQ19)</f>
      </c>
      <c r="CV19" s="25">
        <f>SUM(U19,Z19,AE19,AJ19,AO19,AT19,AY19,BD19,BI19,BN19,BS19,BX19,CC19,CH19,CM19,CR19)</f>
      </c>
      <c r="CW19" s="25">
        <f>MAX(CS19:CU19)</f>
      </c>
      <c r="CX19" s="25">
        <f>MIN(CS19:CU19)</f>
      </c>
      <c r="CY19" s="32">
        <f>IF(H19&gt;0,(CW19*SQRT(3)*IF(N19&gt;0,N19,IF(O19&gt;0,O19,IF(P19&gt;0,P19,415)))/(H19*1000))*100,0)</f>
      </c>
      <c r="CZ19" s="32">
        <f>IF(CY19&gt;70,"Upgrade","OK - No Upgrade")</f>
      </c>
      <c r="DA19" s="32">
        <f>IF(IF(AVERAGE(CS19:CU19)&gt;0,((CW19-AVERAGE(CS19:CU19))/AVERAGE(CS19:CU19))*100,0)&gt;10,"Need to Balance","OK - Balanced")</f>
      </c>
    </row>
    <row r="20" ht="15.75" customHeight="1">
      <c r="A20" s="25" t="str">
        <v>Ibri</v>
      </c>
      <c r="B20" s="25" t="str">
        <v>AL-MURTAFA</v>
      </c>
      <c r="C20" s="25" t="str">
        <v>K_LN7</v>
      </c>
      <c r="D20" s="25" t="str">
        <v>23.234213, 56.507509</v>
      </c>
      <c r="E20" s="25" t="str">
        <v>4349</v>
      </c>
      <c r="F20" s="25" t="str">
        <v>Pole (PMT)</v>
      </c>
      <c r="G20" s="25" t="str">
        <v>3</v>
      </c>
      <c r="H20" s="25">
        <v>315</v>
      </c>
      <c r="I20" s="25" t="str">
        <v>10/06/2026, 22:23</v>
      </c>
      <c r="J20" s="25">
        <v>2</v>
      </c>
      <c r="K20" s="25">
        <v>244</v>
      </c>
      <c r="L20" s="25">
        <v>243</v>
      </c>
      <c r="M20" s="25">
        <v>247</v>
      </c>
      <c r="N20" s="25">
        <v>423</v>
      </c>
      <c r="O20" s="25">
        <v>427</v>
      </c>
      <c r="P20" s="25">
        <v>424</v>
      </c>
      <c r="Q20" s="26" t="str">
        <v>185 mm²</v>
      </c>
      <c r="R20" s="27">
        <v>36</v>
      </c>
      <c r="S20" s="27">
        <v>26</v>
      </c>
      <c r="T20" s="27">
        <v>0</v>
      </c>
      <c r="U20" s="28">
        <v>27</v>
      </c>
      <c r="V20" s="29" t="str">
        <v>185 mm²</v>
      </c>
      <c r="W20" s="30">
        <v>120</v>
      </c>
      <c r="X20" s="30">
        <v>124</v>
      </c>
      <c r="Y20" s="30">
        <v>74</v>
      </c>
      <c r="Z20" s="31">
        <v>53</v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9" t="str">
        <v/>
      </c>
      <c r="BK20" s="30" t="str">
        <v/>
      </c>
      <c r="BL20" s="30" t="str">
        <v/>
      </c>
      <c r="BM20" s="30" t="str">
        <v/>
      </c>
      <c r="BN20" s="31" t="str">
        <v/>
      </c>
      <c r="BO20" s="26" t="str">
        <v/>
      </c>
      <c r="BP20" s="27" t="str">
        <v/>
      </c>
      <c r="BQ20" s="27" t="str">
        <v/>
      </c>
      <c r="BR20" s="27" t="str">
        <v/>
      </c>
      <c r="BS20" s="28" t="str">
        <v/>
      </c>
      <c r="BT20" s="29" t="str">
        <v/>
      </c>
      <c r="BU20" s="30" t="str">
        <v/>
      </c>
      <c r="BV20" s="30" t="str">
        <v/>
      </c>
      <c r="BW20" s="30" t="str">
        <v/>
      </c>
      <c r="BX20" s="31" t="str">
        <v/>
      </c>
      <c r="BY20" s="26" t="str">
        <v/>
      </c>
      <c r="BZ20" s="27" t="str">
        <v/>
      </c>
      <c r="CA20" s="27" t="str">
        <v/>
      </c>
      <c r="CB20" s="27" t="str">
        <v/>
      </c>
      <c r="CC20" s="28" t="str">
        <v/>
      </c>
      <c r="CD20" s="29" t="str">
        <v/>
      </c>
      <c r="CE20" s="30" t="str">
        <v/>
      </c>
      <c r="CF20" s="30" t="str">
        <v/>
      </c>
      <c r="CG20" s="30" t="str">
        <v/>
      </c>
      <c r="CH20" s="31" t="str">
        <v/>
      </c>
      <c r="CI20" s="26" t="str">
        <v/>
      </c>
      <c r="CJ20" s="27" t="str">
        <v/>
      </c>
      <c r="CK20" s="27" t="str">
        <v/>
      </c>
      <c r="CL20" s="27" t="str">
        <v/>
      </c>
      <c r="CM20" s="28" t="str">
        <v/>
      </c>
      <c r="CN20" s="29" t="str">
        <v/>
      </c>
      <c r="CO20" s="30" t="str">
        <v/>
      </c>
      <c r="CP20" s="30" t="str">
        <v/>
      </c>
      <c r="CQ20" s="30" t="str">
        <v/>
      </c>
      <c r="CR20" s="31" t="str">
        <v/>
      </c>
      <c r="CS20" s="25">
        <f>SUM(R20,W20,AB20,AG20,AL20,AQ20,AV20,BA20,BF20,BK20,BP20,BU20,BZ20,CE20,CJ20,CO20)</f>
      </c>
      <c r="CT20" s="25">
        <f>SUM(S20,X20,AC20,AH20,AM20,AR20,AW20,BB20,BG20,BL20,BQ20,BV20,CA20,CF20,CK20,CP20)</f>
      </c>
      <c r="CU20" s="25">
        <f>SUM(T20,Y20,AD20,AI20,AN20,AS20,AX20,BC20,BH20,BM20,BR20,BW20,CB20,CG20,CL20,CQ20)</f>
      </c>
      <c r="CV20" s="25">
        <f>SUM(U20,Z20,AE20,AJ20,AO20,AT20,AY20,BD20,BI20,BN20,BS20,BX20,CC20,CH20,CM20,CR20)</f>
      </c>
      <c r="CW20" s="25">
        <f>MAX(CS20:CU20)</f>
      </c>
      <c r="CX20" s="25">
        <f>MIN(CS20:CU20)</f>
      </c>
      <c r="CY20" s="32">
        <f>IF(H20&gt;0,(CW20*SQRT(3)*IF(N20&gt;0,N20,IF(O20&gt;0,O20,IF(P20&gt;0,P20,415)))/(H20*1000))*100,0)</f>
      </c>
      <c r="CZ20" s="32">
        <f>IF(CY20&gt;70,"Upgrade","OK - No Upgrade")</f>
      </c>
      <c r="DA20" s="32">
        <f>IF(IF(AVERAGE(CS20:CU20)&gt;0,((CW20-AVERAGE(CS20:CU20))/AVERAGE(CS20:CU20))*100,0)&gt;10,"Need to Balance","OK - Balanced")</f>
      </c>
    </row>
    <row r="21" ht="15.75" customHeight="1">
      <c r="A21" s="25" t="str">
        <v>Ibri</v>
      </c>
      <c r="B21" s="25" t="str">
        <v>AL-MURTAFA</v>
      </c>
      <c r="C21" s="25" t="str">
        <v>K_LN7</v>
      </c>
      <c r="D21" s="25" t="str">
        <v>23.230605, 56.509516</v>
      </c>
      <c r="E21" s="25" t="str">
        <v>1376</v>
      </c>
      <c r="F21" s="25" t="str">
        <v>Pole (PMT)</v>
      </c>
      <c r="G21" s="25" t="str">
        <v>3</v>
      </c>
      <c r="H21" s="25">
        <v>315</v>
      </c>
      <c r="I21" s="25" t="str">
        <v>06/06/2026, 14:05</v>
      </c>
      <c r="J21" s="25">
        <v>1</v>
      </c>
      <c r="K21" s="25">
        <v>241</v>
      </c>
      <c r="L21" s="25">
        <v>240</v>
      </c>
      <c r="M21" s="25">
        <v>243</v>
      </c>
      <c r="N21" s="25">
        <v>417</v>
      </c>
      <c r="O21" s="25">
        <v>422</v>
      </c>
      <c r="P21" s="25">
        <v>418</v>
      </c>
      <c r="Q21" s="26" t="str">
        <v>185 mm²</v>
      </c>
      <c r="R21" s="27">
        <v>49</v>
      </c>
      <c r="S21" s="27">
        <v>71</v>
      </c>
      <c r="T21" s="27">
        <v>53</v>
      </c>
      <c r="U21" s="28">
        <v>22</v>
      </c>
      <c r="V21" s="29" t="str">
        <v>185 mm²</v>
      </c>
      <c r="W21" s="30">
        <v>45</v>
      </c>
      <c r="X21" s="30">
        <v>40</v>
      </c>
      <c r="Y21" s="30">
        <v>63</v>
      </c>
      <c r="Z21" s="31">
        <v>20</v>
      </c>
      <c r="AA21" s="26" t="str">
        <v>185 mm²</v>
      </c>
      <c r="AB21" s="27">
        <v>89</v>
      </c>
      <c r="AC21" s="27">
        <v>44</v>
      </c>
      <c r="AD21" s="27">
        <v>10</v>
      </c>
      <c r="AE21" s="28">
        <v>62</v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9" t="str">
        <v/>
      </c>
      <c r="BK21" s="30" t="str">
        <v/>
      </c>
      <c r="BL21" s="30" t="str">
        <v/>
      </c>
      <c r="BM21" s="30" t="str">
        <v/>
      </c>
      <c r="BN21" s="31" t="str">
        <v/>
      </c>
      <c r="BO21" s="26" t="str">
        <v/>
      </c>
      <c r="BP21" s="27" t="str">
        <v/>
      </c>
      <c r="BQ21" s="27" t="str">
        <v/>
      </c>
      <c r="BR21" s="27" t="str">
        <v/>
      </c>
      <c r="BS21" s="28" t="str">
        <v/>
      </c>
      <c r="BT21" s="29" t="str">
        <v/>
      </c>
      <c r="BU21" s="30" t="str">
        <v/>
      </c>
      <c r="BV21" s="30" t="str">
        <v/>
      </c>
      <c r="BW21" s="30" t="str">
        <v/>
      </c>
      <c r="BX21" s="31" t="str">
        <v/>
      </c>
      <c r="BY21" s="26" t="str">
        <v/>
      </c>
      <c r="BZ21" s="27" t="str">
        <v/>
      </c>
      <c r="CA21" s="27" t="str">
        <v/>
      </c>
      <c r="CB21" s="27" t="str">
        <v/>
      </c>
      <c r="CC21" s="28" t="str">
        <v/>
      </c>
      <c r="CD21" s="29" t="str">
        <v/>
      </c>
      <c r="CE21" s="30" t="str">
        <v/>
      </c>
      <c r="CF21" s="30" t="str">
        <v/>
      </c>
      <c r="CG21" s="30" t="str">
        <v/>
      </c>
      <c r="CH21" s="31" t="str">
        <v/>
      </c>
      <c r="CI21" s="26" t="str">
        <v/>
      </c>
      <c r="CJ21" s="27" t="str">
        <v/>
      </c>
      <c r="CK21" s="27" t="str">
        <v/>
      </c>
      <c r="CL21" s="27" t="str">
        <v/>
      </c>
      <c r="CM21" s="28" t="str">
        <v/>
      </c>
      <c r="CN21" s="29" t="str">
        <v/>
      </c>
      <c r="CO21" s="30" t="str">
        <v/>
      </c>
      <c r="CP21" s="30" t="str">
        <v/>
      </c>
      <c r="CQ21" s="30" t="str">
        <v/>
      </c>
      <c r="CR21" s="31" t="str">
        <v/>
      </c>
      <c r="CS21" s="25">
        <f>SUM(R21,W21,AB21,AG21,AL21,AQ21,AV21,BA21,BF21,BK21,BP21,BU21,BZ21,CE21,CJ21,CO21)</f>
      </c>
      <c r="CT21" s="25">
        <f>SUM(S21,X21,AC21,AH21,AM21,AR21,AW21,BB21,BG21,BL21,BQ21,BV21,CA21,CF21,CK21,CP21)</f>
      </c>
      <c r="CU21" s="25">
        <f>SUM(T21,Y21,AD21,AI21,AN21,AS21,AX21,BC21,BH21,BM21,BR21,BW21,CB21,CG21,CL21,CQ21)</f>
      </c>
      <c r="CV21" s="25">
        <f>SUM(U21,Z21,AE21,AJ21,AO21,AT21,AY21,BD21,BI21,BN21,BS21,BX21,CC21,CH21,CM21,CR21)</f>
      </c>
      <c r="CW21" s="25">
        <f>MAX(CS21:CU21)</f>
      </c>
      <c r="CX21" s="25">
        <f>MIN(CS21:CU21)</f>
      </c>
      <c r="CY21" s="32">
        <f>IF(H21&gt;0,(CW21*SQRT(3)*IF(N21&gt;0,N21,IF(O21&gt;0,O21,IF(P21&gt;0,P21,415)))/(H21*1000))*100,0)</f>
      </c>
      <c r="CZ21" s="32">
        <f>IF(CY21&gt;70,"Upgrade","OK - No Upgrade")</f>
      </c>
      <c r="DA21" s="32">
        <f>IF(IF(AVERAGE(CS21:CU21)&gt;0,((CW21-AVERAGE(CS21:CU21))/AVERAGE(CS21:CU21))*100,0)&gt;10,"Need to Balance","OK - Balanced")</f>
      </c>
    </row>
    <row r="22" ht="15.75" customHeight="1">
      <c r="A22" s="25" t="str">
        <v>Ibri</v>
      </c>
      <c r="B22" s="25" t="str">
        <v>AL-MURTAFA</v>
      </c>
      <c r="C22" s="25" t="str">
        <v>K_LN7</v>
      </c>
      <c r="D22" s="25" t="str">
        <v>23.230605, 56.509516</v>
      </c>
      <c r="E22" s="25" t="str">
        <v>1376</v>
      </c>
      <c r="F22" s="25" t="str">
        <v>Pole (PMT)</v>
      </c>
      <c r="G22" s="25" t="str">
        <v>3</v>
      </c>
      <c r="H22" s="25">
        <v>315</v>
      </c>
      <c r="I22" s="25" t="str">
        <v>10/06/2026, 22:18</v>
      </c>
      <c r="J22" s="25">
        <v>2</v>
      </c>
      <c r="K22" s="25">
        <v>246</v>
      </c>
      <c r="L22" s="25">
        <v>245</v>
      </c>
      <c r="M22" s="25">
        <v>247</v>
      </c>
      <c r="N22" s="25">
        <v>426</v>
      </c>
      <c r="O22" s="25">
        <v>428</v>
      </c>
      <c r="P22" s="25">
        <v>427</v>
      </c>
      <c r="Q22" s="26" t="str">
        <v>185 mm²</v>
      </c>
      <c r="R22" s="27">
        <v>13</v>
      </c>
      <c r="S22" s="27">
        <v>11</v>
      </c>
      <c r="T22" s="27">
        <v>35</v>
      </c>
      <c r="U22" s="28">
        <v>16</v>
      </c>
      <c r="V22" s="29" t="str">
        <v>185 mm²</v>
      </c>
      <c r="W22" s="30">
        <v>36</v>
      </c>
      <c r="X22" s="30">
        <v>16</v>
      </c>
      <c r="Y22" s="30">
        <v>47</v>
      </c>
      <c r="Z22" s="31">
        <v>24</v>
      </c>
      <c r="AA22" s="26" t="str">
        <v>185 mm²</v>
      </c>
      <c r="AB22" s="27">
        <v>71</v>
      </c>
      <c r="AC22" s="27">
        <v>41</v>
      </c>
      <c r="AD22" s="27">
        <v>15</v>
      </c>
      <c r="AE22" s="28">
        <v>44</v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9" t="str">
        <v/>
      </c>
      <c r="BK22" s="30" t="str">
        <v/>
      </c>
      <c r="BL22" s="30" t="str">
        <v/>
      </c>
      <c r="BM22" s="30" t="str">
        <v/>
      </c>
      <c r="BN22" s="31" t="str">
        <v/>
      </c>
      <c r="BO22" s="26" t="str">
        <v/>
      </c>
      <c r="BP22" s="27" t="str">
        <v/>
      </c>
      <c r="BQ22" s="27" t="str">
        <v/>
      </c>
      <c r="BR22" s="27" t="str">
        <v/>
      </c>
      <c r="BS22" s="28" t="str">
        <v/>
      </c>
      <c r="BT22" s="29" t="str">
        <v/>
      </c>
      <c r="BU22" s="30" t="str">
        <v/>
      </c>
      <c r="BV22" s="30" t="str">
        <v/>
      </c>
      <c r="BW22" s="30" t="str">
        <v/>
      </c>
      <c r="BX22" s="31" t="str">
        <v/>
      </c>
      <c r="BY22" s="26" t="str">
        <v/>
      </c>
      <c r="BZ22" s="27" t="str">
        <v/>
      </c>
      <c r="CA22" s="27" t="str">
        <v/>
      </c>
      <c r="CB22" s="27" t="str">
        <v/>
      </c>
      <c r="CC22" s="28" t="str">
        <v/>
      </c>
      <c r="CD22" s="29" t="str">
        <v/>
      </c>
      <c r="CE22" s="30" t="str">
        <v/>
      </c>
      <c r="CF22" s="30" t="str">
        <v/>
      </c>
      <c r="CG22" s="30" t="str">
        <v/>
      </c>
      <c r="CH22" s="31" t="str">
        <v/>
      </c>
      <c r="CI22" s="26" t="str">
        <v/>
      </c>
      <c r="CJ22" s="27" t="str">
        <v/>
      </c>
      <c r="CK22" s="27" t="str">
        <v/>
      </c>
      <c r="CL22" s="27" t="str">
        <v/>
      </c>
      <c r="CM22" s="28" t="str">
        <v/>
      </c>
      <c r="CN22" s="29" t="str">
        <v/>
      </c>
      <c r="CO22" s="30" t="str">
        <v/>
      </c>
      <c r="CP22" s="30" t="str">
        <v/>
      </c>
      <c r="CQ22" s="30" t="str">
        <v/>
      </c>
      <c r="CR22" s="31" t="str">
        <v/>
      </c>
      <c r="CS22" s="25">
        <f>SUM(R22,W22,AB22,AG22,AL22,AQ22,AV22,BA22,BF22,BK22,BP22,BU22,BZ22,CE22,CJ22,CO22)</f>
      </c>
      <c r="CT22" s="25">
        <f>SUM(S22,X22,AC22,AH22,AM22,AR22,AW22,BB22,BG22,BL22,BQ22,BV22,CA22,CF22,CK22,CP22)</f>
      </c>
      <c r="CU22" s="25">
        <f>SUM(T22,Y22,AD22,AI22,AN22,AS22,AX22,BC22,BH22,BM22,BR22,BW22,CB22,CG22,CL22,CQ22)</f>
      </c>
      <c r="CV22" s="25">
        <f>SUM(U22,Z22,AE22,AJ22,AO22,AT22,AY22,BD22,BI22,BN22,BS22,BX22,CC22,CH22,CM22,CR22)</f>
      </c>
      <c r="CW22" s="25">
        <f>MAX(CS22:CU22)</f>
      </c>
      <c r="CX22" s="25">
        <f>MIN(CS22:CU22)</f>
      </c>
      <c r="CY22" s="32">
        <f>IF(H22&gt;0,(CW22*SQRT(3)*IF(N22&gt;0,N22,IF(O22&gt;0,O22,IF(P22&gt;0,P22,415)))/(H22*1000))*100,0)</f>
      </c>
      <c r="CZ22" s="32">
        <f>IF(CY22&gt;70,"Upgrade","OK - No Upgrade")</f>
      </c>
      <c r="DA22" s="32">
        <f>IF(IF(AVERAGE(CS22:CU22)&gt;0,((CW22-AVERAGE(CS22:CU22))/AVERAGE(CS22:CU22))*100,0)&gt;10,"Need to Balance","OK - Balanced")</f>
      </c>
    </row>
    <row r="23" ht="15.75" customHeight="1">
      <c r="A23" s="25" t="str">
        <v>Ibri</v>
      </c>
      <c r="B23" s="25" t="str">
        <v>AL-MURTAFA</v>
      </c>
      <c r="C23" s="25" t="str">
        <v>K_LN7</v>
      </c>
      <c r="D23" s="25" t="str">
        <v>23.229485, 56.511476</v>
      </c>
      <c r="E23" s="25" t="str">
        <v>10</v>
      </c>
      <c r="F23" s="25" t="str">
        <v>Pole (PMT)</v>
      </c>
      <c r="G23" s="25" t="str">
        <v>3</v>
      </c>
      <c r="H23" s="25">
        <v>315</v>
      </c>
      <c r="I23" s="25" t="str">
        <v>06/06/2026, 14:01</v>
      </c>
      <c r="J23" s="25">
        <v>1</v>
      </c>
      <c r="K23" s="25">
        <v>241</v>
      </c>
      <c r="L23" s="25">
        <v>243</v>
      </c>
      <c r="M23" s="25">
        <v>239</v>
      </c>
      <c r="N23" s="25">
        <v>419</v>
      </c>
      <c r="O23" s="25">
        <v>417</v>
      </c>
      <c r="P23" s="25">
        <v>412</v>
      </c>
      <c r="Q23" s="26" t="str">
        <v>185 mm²</v>
      </c>
      <c r="R23" s="27">
        <v>112</v>
      </c>
      <c r="S23" s="27">
        <v>18</v>
      </c>
      <c r="T23" s="27">
        <v>92</v>
      </c>
      <c r="U23" s="28">
        <v>86</v>
      </c>
      <c r="V23" s="29" t="str">
        <v>185 mm²</v>
      </c>
      <c r="W23" s="30">
        <v>138</v>
      </c>
      <c r="X23" s="30">
        <v>63</v>
      </c>
      <c r="Y23" s="30">
        <v>145</v>
      </c>
      <c r="Z23" s="31">
        <v>77</v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9" t="str">
        <v/>
      </c>
      <c r="BK23" s="30" t="str">
        <v/>
      </c>
      <c r="BL23" s="30" t="str">
        <v/>
      </c>
      <c r="BM23" s="30" t="str">
        <v/>
      </c>
      <c r="BN23" s="31" t="str">
        <v/>
      </c>
      <c r="BO23" s="26" t="str">
        <v/>
      </c>
      <c r="BP23" s="27" t="str">
        <v/>
      </c>
      <c r="BQ23" s="27" t="str">
        <v/>
      </c>
      <c r="BR23" s="27" t="str">
        <v/>
      </c>
      <c r="BS23" s="28" t="str">
        <v/>
      </c>
      <c r="BT23" s="29" t="str">
        <v/>
      </c>
      <c r="BU23" s="30" t="str">
        <v/>
      </c>
      <c r="BV23" s="30" t="str">
        <v/>
      </c>
      <c r="BW23" s="30" t="str">
        <v/>
      </c>
      <c r="BX23" s="31" t="str">
        <v/>
      </c>
      <c r="BY23" s="26" t="str">
        <v/>
      </c>
      <c r="BZ23" s="27" t="str">
        <v/>
      </c>
      <c r="CA23" s="27" t="str">
        <v/>
      </c>
      <c r="CB23" s="27" t="str">
        <v/>
      </c>
      <c r="CC23" s="28" t="str">
        <v/>
      </c>
      <c r="CD23" s="29" t="str">
        <v/>
      </c>
      <c r="CE23" s="30" t="str">
        <v/>
      </c>
      <c r="CF23" s="30" t="str">
        <v/>
      </c>
      <c r="CG23" s="30" t="str">
        <v/>
      </c>
      <c r="CH23" s="31" t="str">
        <v/>
      </c>
      <c r="CI23" s="26" t="str">
        <v/>
      </c>
      <c r="CJ23" s="27" t="str">
        <v/>
      </c>
      <c r="CK23" s="27" t="str">
        <v/>
      </c>
      <c r="CL23" s="27" t="str">
        <v/>
      </c>
      <c r="CM23" s="28" t="str">
        <v/>
      </c>
      <c r="CN23" s="29" t="str">
        <v/>
      </c>
      <c r="CO23" s="30" t="str">
        <v/>
      </c>
      <c r="CP23" s="30" t="str">
        <v/>
      </c>
      <c r="CQ23" s="30" t="str">
        <v/>
      </c>
      <c r="CR23" s="31" t="str">
        <v/>
      </c>
      <c r="CS23" s="25">
        <f>SUM(R23,W23,AB23,AG23,AL23,AQ23,AV23,BA23,BF23,BK23,BP23,BU23,BZ23,CE23,CJ23,CO23)</f>
      </c>
      <c r="CT23" s="25">
        <f>SUM(S23,X23,AC23,AH23,AM23,AR23,AW23,BB23,BG23,BL23,BQ23,BV23,CA23,CF23,CK23,CP23)</f>
      </c>
      <c r="CU23" s="25">
        <f>SUM(T23,Y23,AD23,AI23,AN23,AS23,AX23,BC23,BH23,BM23,BR23,BW23,CB23,CG23,CL23,CQ23)</f>
      </c>
      <c r="CV23" s="25">
        <f>SUM(U23,Z23,AE23,AJ23,AO23,AT23,AY23,BD23,BI23,BN23,BS23,BX23,CC23,CH23,CM23,CR23)</f>
      </c>
      <c r="CW23" s="25">
        <f>MAX(CS23:CU23)</f>
      </c>
      <c r="CX23" s="25">
        <f>MIN(CS23:CU23)</f>
      </c>
      <c r="CY23" s="32">
        <f>IF(H23&gt;0,(CW23*SQRT(3)*IF(N23&gt;0,N23,IF(O23&gt;0,O23,IF(P23&gt;0,P23,415)))/(H23*1000))*100,0)</f>
      </c>
      <c r="CZ23" s="32">
        <f>IF(CY23&gt;70,"Upgrade","OK - No Upgrade")</f>
      </c>
      <c r="DA23" s="32">
        <f>IF(IF(AVERAGE(CS23:CU23)&gt;0,((CW23-AVERAGE(CS23:CU23))/AVERAGE(CS23:CU23))*100,0)&gt;10,"Need to Balance","OK - Balanced")</f>
      </c>
    </row>
    <row r="24" ht="15.75" customHeight="1">
      <c r="A24" s="25" t="str">
        <v>Ibri</v>
      </c>
      <c r="B24" s="25" t="str">
        <v>AL-MURTAFA</v>
      </c>
      <c r="C24" s="25" t="str">
        <v>K_LN7</v>
      </c>
      <c r="D24" s="25" t="str">
        <v>23.229485, 56.511476</v>
      </c>
      <c r="E24" s="25" t="str">
        <v>10</v>
      </c>
      <c r="F24" s="25" t="str">
        <v>Pole (PMT)</v>
      </c>
      <c r="G24" s="25" t="str">
        <v>3</v>
      </c>
      <c r="H24" s="25">
        <v>315</v>
      </c>
      <c r="I24" s="25" t="str">
        <v>10/06/2026, 22:08</v>
      </c>
      <c r="J24" s="25">
        <v>2</v>
      </c>
      <c r="K24" s="25">
        <v>245</v>
      </c>
      <c r="L24" s="25">
        <v>246</v>
      </c>
      <c r="M24" s="25">
        <v>243</v>
      </c>
      <c r="N24" s="25">
        <v>426</v>
      </c>
      <c r="O24" s="25">
        <v>423</v>
      </c>
      <c r="P24" s="25">
        <v>426</v>
      </c>
      <c r="Q24" s="26" t="str">
        <v>185 mm²</v>
      </c>
      <c r="R24" s="27">
        <v>125</v>
      </c>
      <c r="S24" s="27">
        <v>83</v>
      </c>
      <c r="T24" s="27">
        <v>132</v>
      </c>
      <c r="U24" s="28">
        <v>46</v>
      </c>
      <c r="V24" s="29" t="str">
        <v>185 mm²</v>
      </c>
      <c r="W24" s="30">
        <v>81</v>
      </c>
      <c r="X24" s="30">
        <v>44</v>
      </c>
      <c r="Y24" s="30">
        <v>78</v>
      </c>
      <c r="Z24" s="31">
        <v>41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9" t="str">
        <v/>
      </c>
      <c r="BK24" s="30" t="str">
        <v/>
      </c>
      <c r="BL24" s="30" t="str">
        <v/>
      </c>
      <c r="BM24" s="30" t="str">
        <v/>
      </c>
      <c r="BN24" s="31" t="str">
        <v/>
      </c>
      <c r="BO24" s="26" t="str">
        <v/>
      </c>
      <c r="BP24" s="27" t="str">
        <v/>
      </c>
      <c r="BQ24" s="27" t="str">
        <v/>
      </c>
      <c r="BR24" s="27" t="str">
        <v/>
      </c>
      <c r="BS24" s="28" t="str">
        <v/>
      </c>
      <c r="BT24" s="29" t="str">
        <v/>
      </c>
      <c r="BU24" s="30" t="str">
        <v/>
      </c>
      <c r="BV24" s="30" t="str">
        <v/>
      </c>
      <c r="BW24" s="30" t="str">
        <v/>
      </c>
      <c r="BX24" s="31" t="str">
        <v/>
      </c>
      <c r="BY24" s="26" t="str">
        <v/>
      </c>
      <c r="BZ24" s="27" t="str">
        <v/>
      </c>
      <c r="CA24" s="27" t="str">
        <v/>
      </c>
      <c r="CB24" s="27" t="str">
        <v/>
      </c>
      <c r="CC24" s="28" t="str">
        <v/>
      </c>
      <c r="CD24" s="29" t="str">
        <v/>
      </c>
      <c r="CE24" s="30" t="str">
        <v/>
      </c>
      <c r="CF24" s="30" t="str">
        <v/>
      </c>
      <c r="CG24" s="30" t="str">
        <v/>
      </c>
      <c r="CH24" s="31" t="str">
        <v/>
      </c>
      <c r="CI24" s="26" t="str">
        <v/>
      </c>
      <c r="CJ24" s="27" t="str">
        <v/>
      </c>
      <c r="CK24" s="27" t="str">
        <v/>
      </c>
      <c r="CL24" s="27" t="str">
        <v/>
      </c>
      <c r="CM24" s="28" t="str">
        <v/>
      </c>
      <c r="CN24" s="29" t="str">
        <v/>
      </c>
      <c r="CO24" s="30" t="str">
        <v/>
      </c>
      <c r="CP24" s="30" t="str">
        <v/>
      </c>
      <c r="CQ24" s="30" t="str">
        <v/>
      </c>
      <c r="CR24" s="31" t="str">
        <v/>
      </c>
      <c r="CS24" s="25">
        <f>SUM(R24,W24,AB24,AG24,AL24,AQ24,AV24,BA24,BF24,BK24,BP24,BU24,BZ24,CE24,CJ24,CO24)</f>
      </c>
      <c r="CT24" s="25">
        <f>SUM(S24,X24,AC24,AH24,AM24,AR24,AW24,BB24,BG24,BL24,BQ24,BV24,CA24,CF24,CK24,CP24)</f>
      </c>
      <c r="CU24" s="25">
        <f>SUM(T24,Y24,AD24,AI24,AN24,AS24,AX24,BC24,BH24,BM24,BR24,BW24,CB24,CG24,CL24,CQ24)</f>
      </c>
      <c r="CV24" s="25">
        <f>SUM(U24,Z24,AE24,AJ24,AO24,AT24,AY24,BD24,BI24,BN24,BS24,BX24,CC24,CH24,CM24,CR24)</f>
      </c>
      <c r="CW24" s="25">
        <f>MAX(CS24:CU24)</f>
      </c>
      <c r="CX24" s="25">
        <f>MIN(CS24:CU24)</f>
      </c>
      <c r="CY24" s="32">
        <f>IF(H24&gt;0,(CW24*SQRT(3)*IF(N24&gt;0,N24,IF(O24&gt;0,O24,IF(P24&gt;0,P24,415)))/(H24*1000))*100,0)</f>
      </c>
      <c r="CZ24" s="32">
        <f>IF(CY24&gt;70,"Upgrade","OK - No Upgrade")</f>
      </c>
      <c r="DA24" s="32">
        <f>IF(IF(AVERAGE(CS24:CU24)&gt;0,((CW24-AVERAGE(CS24:CU24))/AVERAGE(CS24:CU24))*100,0)&gt;10,"Need to Balance","OK - Balanced")</f>
      </c>
    </row>
    <row r="25" ht="15.75" customHeight="1">
      <c r="A25" s="25" t="str">
        <v>Ibri</v>
      </c>
      <c r="B25" s="25" t="str">
        <v>AL-MURTAFA</v>
      </c>
      <c r="C25" s="25" t="str">
        <v>K_LN7</v>
      </c>
      <c r="D25" s="25" t="str">
        <v>23.230117, 56.511859</v>
      </c>
      <c r="E25" s="25" t="str">
        <v>11</v>
      </c>
      <c r="F25" s="25" t="str">
        <v>Ground (GMT)</v>
      </c>
      <c r="G25" s="25" t="str">
        <v>3</v>
      </c>
      <c r="H25" s="25">
        <v>1000</v>
      </c>
      <c r="I25" s="25" t="str">
        <v>06/06/2026, 13:57</v>
      </c>
      <c r="J25" s="25">
        <v>1</v>
      </c>
      <c r="K25" s="25">
        <v>243</v>
      </c>
      <c r="L25" s="25">
        <v>243</v>
      </c>
      <c r="M25" s="25">
        <v>244</v>
      </c>
      <c r="N25" s="25">
        <v>421</v>
      </c>
      <c r="O25" s="25">
        <v>424</v>
      </c>
      <c r="P25" s="25">
        <v>423</v>
      </c>
      <c r="Q25" s="26" t="str">
        <v/>
      </c>
      <c r="R25" s="27" t="str">
        <v/>
      </c>
      <c r="S25" s="27" t="str">
        <v/>
      </c>
      <c r="T25" s="27" t="str">
        <v/>
      </c>
      <c r="U25" s="28" t="str">
        <v/>
      </c>
      <c r="V25" s="29" t="str">
        <v>120 mm²</v>
      </c>
      <c r="W25" s="30">
        <v>41</v>
      </c>
      <c r="X25" s="30">
        <v>155</v>
      </c>
      <c r="Y25" s="30">
        <v>138</v>
      </c>
      <c r="Z25" s="31">
        <v>74</v>
      </c>
      <c r="AA25" s="26" t="str">
        <v>120 mm²</v>
      </c>
      <c r="AB25" s="27">
        <v>40</v>
      </c>
      <c r="AC25" s="27">
        <v>29</v>
      </c>
      <c r="AD25" s="27">
        <v>56</v>
      </c>
      <c r="AE25" s="28">
        <v>25</v>
      </c>
      <c r="AF25" s="29" t="str">
        <v>120 mm²</v>
      </c>
      <c r="AG25" s="30">
        <v>91</v>
      </c>
      <c r="AH25" s="30">
        <v>27</v>
      </c>
      <c r="AI25" s="30">
        <v>38</v>
      </c>
      <c r="AJ25" s="31">
        <v>56</v>
      </c>
      <c r="AK25" s="26" t="str">
        <v>185 mm²</v>
      </c>
      <c r="AL25" s="27">
        <v>86</v>
      </c>
      <c r="AM25" s="27">
        <v>74</v>
      </c>
      <c r="AN25" s="27">
        <v>101</v>
      </c>
      <c r="AO25" s="28">
        <v>54</v>
      </c>
      <c r="AP25" s="29" t="str">
        <v>240 mm²</v>
      </c>
      <c r="AQ25" s="30">
        <v>79</v>
      </c>
      <c r="AR25" s="30">
        <v>95</v>
      </c>
      <c r="AS25" s="30">
        <v>84</v>
      </c>
      <c r="AT25" s="31">
        <v>45</v>
      </c>
      <c r="AU25" s="26" t="str">
        <v>240 mm²</v>
      </c>
      <c r="AV25" s="27">
        <v>84</v>
      </c>
      <c r="AW25" s="27">
        <v>23</v>
      </c>
      <c r="AX25" s="27">
        <v>25</v>
      </c>
      <c r="AY25" s="28">
        <v>35</v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9" t="str">
        <v/>
      </c>
      <c r="BK25" s="30" t="str">
        <v/>
      </c>
      <c r="BL25" s="30" t="str">
        <v/>
      </c>
      <c r="BM25" s="30" t="str">
        <v/>
      </c>
      <c r="BN25" s="31" t="str">
        <v/>
      </c>
      <c r="BO25" s="26" t="str">
        <v/>
      </c>
      <c r="BP25" s="27" t="str">
        <v/>
      </c>
      <c r="BQ25" s="27" t="str">
        <v/>
      </c>
      <c r="BR25" s="27" t="str">
        <v/>
      </c>
      <c r="BS25" s="28" t="str">
        <v/>
      </c>
      <c r="BT25" s="29" t="str">
        <v/>
      </c>
      <c r="BU25" s="30" t="str">
        <v/>
      </c>
      <c r="BV25" s="30" t="str">
        <v/>
      </c>
      <c r="BW25" s="30" t="str">
        <v/>
      </c>
      <c r="BX25" s="31" t="str">
        <v/>
      </c>
      <c r="BY25" s="26" t="str">
        <v/>
      </c>
      <c r="BZ25" s="27" t="str">
        <v/>
      </c>
      <c r="CA25" s="27" t="str">
        <v/>
      </c>
      <c r="CB25" s="27" t="str">
        <v/>
      </c>
      <c r="CC25" s="28" t="str">
        <v/>
      </c>
      <c r="CD25" s="29" t="str">
        <v/>
      </c>
      <c r="CE25" s="30" t="str">
        <v/>
      </c>
      <c r="CF25" s="30" t="str">
        <v/>
      </c>
      <c r="CG25" s="30" t="str">
        <v/>
      </c>
      <c r="CH25" s="31" t="str">
        <v/>
      </c>
      <c r="CI25" s="26" t="str">
        <v/>
      </c>
      <c r="CJ25" s="27" t="str">
        <v/>
      </c>
      <c r="CK25" s="27" t="str">
        <v/>
      </c>
      <c r="CL25" s="27" t="str">
        <v/>
      </c>
      <c r="CM25" s="28" t="str">
        <v/>
      </c>
      <c r="CN25" s="29" t="str">
        <v/>
      </c>
      <c r="CO25" s="30" t="str">
        <v/>
      </c>
      <c r="CP25" s="30" t="str">
        <v/>
      </c>
      <c r="CQ25" s="30" t="str">
        <v/>
      </c>
      <c r="CR25" s="31" t="str">
        <v/>
      </c>
      <c r="CS25" s="25">
        <f>SUM(R25,W25,AB25,AG25,AL25,AQ25,AV25,BA25,BF25,BK25,BP25,BU25,BZ25,CE25,CJ25,CO25)</f>
      </c>
      <c r="CT25" s="25">
        <f>SUM(S25,X25,AC25,AH25,AM25,AR25,AW25,BB25,BG25,BL25,BQ25,BV25,CA25,CF25,CK25,CP25)</f>
      </c>
      <c r="CU25" s="25">
        <f>SUM(T25,Y25,AD25,AI25,AN25,AS25,AX25,BC25,BH25,BM25,BR25,BW25,CB25,CG25,CL25,CQ25)</f>
      </c>
      <c r="CV25" s="25">
        <f>SUM(U25,Z25,AE25,AJ25,AO25,AT25,AY25,BD25,BI25,BN25,BS25,BX25,CC25,CH25,CM25,CR25)</f>
      </c>
      <c r="CW25" s="25">
        <f>MAX(CS25:CU25)</f>
      </c>
      <c r="CX25" s="25">
        <f>MIN(CS25:CU25)</f>
      </c>
      <c r="CY25" s="32">
        <f>IF(H25&gt;0,(CW25*SQRT(3)*IF(N25&gt;0,N25,IF(O25&gt;0,O25,IF(P25&gt;0,P25,415)))/(H25*1000))*100,0)</f>
      </c>
      <c r="CZ25" s="32">
        <f>IF(CY25&gt;70,"Upgrade","OK - No Upgrade")</f>
      </c>
      <c r="DA25" s="32">
        <f>IF(IF(AVERAGE(CS25:CU25)&gt;0,((CW25-AVERAGE(CS25:CU25))/AVERAGE(CS25:CU25))*100,0)&gt;10,"Need to Balance","OK - Balanced")</f>
      </c>
    </row>
    <row r="26" ht="15.75" customHeight="1">
      <c r="A26" s="25" t="str">
        <v>Ibri</v>
      </c>
      <c r="B26" s="25" t="str">
        <v>AL-MURTAFA</v>
      </c>
      <c r="C26" s="25" t="str">
        <v>K_LN7</v>
      </c>
      <c r="D26" s="25" t="str">
        <v>23.230117, 56.511859</v>
      </c>
      <c r="E26" s="25" t="str">
        <v>11</v>
      </c>
      <c r="F26" s="25" t="str">
        <v>Ground (GMT)</v>
      </c>
      <c r="G26" s="25" t="str">
        <v>3</v>
      </c>
      <c r="H26" s="25">
        <v>1000</v>
      </c>
      <c r="I26" s="25" t="str">
        <v>10/06/2026, 23:02</v>
      </c>
      <c r="J26" s="25">
        <v>2</v>
      </c>
      <c r="K26" s="25">
        <v>245</v>
      </c>
      <c r="L26" s="25">
        <v>246</v>
      </c>
      <c r="M26" s="25">
        <v>243</v>
      </c>
      <c r="N26" s="25">
        <v>424</v>
      </c>
      <c r="O26" s="25">
        <v>425</v>
      </c>
      <c r="P26" s="25">
        <v>421</v>
      </c>
      <c r="Q26" s="26" t="str">
        <v/>
      </c>
      <c r="R26" s="27" t="str">
        <v/>
      </c>
      <c r="S26" s="27" t="str">
        <v/>
      </c>
      <c r="T26" s="27" t="str">
        <v/>
      </c>
      <c r="U26" s="28" t="str">
        <v/>
      </c>
      <c r="V26" s="29" t="str">
        <v>185 mm²</v>
      </c>
      <c r="W26" s="30">
        <v>83</v>
      </c>
      <c r="X26" s="30">
        <v>181</v>
      </c>
      <c r="Y26" s="30">
        <v>83</v>
      </c>
      <c r="Z26" s="31">
        <v>72</v>
      </c>
      <c r="AA26" s="26" t="str">
        <v>120 mm²</v>
      </c>
      <c r="AB26" s="27">
        <v>13</v>
      </c>
      <c r="AC26" s="27">
        <v>43</v>
      </c>
      <c r="AD26" s="27">
        <v>42</v>
      </c>
      <c r="AE26" s="28">
        <v>38</v>
      </c>
      <c r="AF26" s="29" t="str">
        <v>185 mm²</v>
      </c>
      <c r="AG26" s="30">
        <v>87</v>
      </c>
      <c r="AH26" s="30">
        <v>51</v>
      </c>
      <c r="AI26" s="30">
        <v>92</v>
      </c>
      <c r="AJ26" s="31">
        <v>29</v>
      </c>
      <c r="AK26" s="26" t="str">
        <v>120 mm²</v>
      </c>
      <c r="AL26" s="27">
        <v>36</v>
      </c>
      <c r="AM26" s="27">
        <v>139</v>
      </c>
      <c r="AN26" s="27">
        <v>67</v>
      </c>
      <c r="AO26" s="28">
        <v>59</v>
      </c>
      <c r="AP26" s="29" t="str">
        <v>185 mm²</v>
      </c>
      <c r="AQ26" s="30">
        <v>42</v>
      </c>
      <c r="AR26" s="30">
        <v>103</v>
      </c>
      <c r="AS26" s="30">
        <v>88</v>
      </c>
      <c r="AT26" s="31">
        <v>38</v>
      </c>
      <c r="AU26" s="26" t="str">
        <v>185 mm²</v>
      </c>
      <c r="AV26" s="27">
        <v>52</v>
      </c>
      <c r="AW26" s="27">
        <v>37</v>
      </c>
      <c r="AX26" s="27">
        <v>36</v>
      </c>
      <c r="AY26" s="28">
        <v>22</v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9" t="str">
        <v/>
      </c>
      <c r="BK26" s="30" t="str">
        <v/>
      </c>
      <c r="BL26" s="30" t="str">
        <v/>
      </c>
      <c r="BM26" s="30" t="str">
        <v/>
      </c>
      <c r="BN26" s="31" t="str">
        <v/>
      </c>
      <c r="BO26" s="26" t="str">
        <v/>
      </c>
      <c r="BP26" s="27" t="str">
        <v/>
      </c>
      <c r="BQ26" s="27" t="str">
        <v/>
      </c>
      <c r="BR26" s="27" t="str">
        <v/>
      </c>
      <c r="BS26" s="28" t="str">
        <v/>
      </c>
      <c r="BT26" s="29" t="str">
        <v/>
      </c>
      <c r="BU26" s="30" t="str">
        <v/>
      </c>
      <c r="BV26" s="30" t="str">
        <v/>
      </c>
      <c r="BW26" s="30" t="str">
        <v/>
      </c>
      <c r="BX26" s="31" t="str">
        <v/>
      </c>
      <c r="BY26" s="26" t="str">
        <v/>
      </c>
      <c r="BZ26" s="27" t="str">
        <v/>
      </c>
      <c r="CA26" s="27" t="str">
        <v/>
      </c>
      <c r="CB26" s="27" t="str">
        <v/>
      </c>
      <c r="CC26" s="28" t="str">
        <v/>
      </c>
      <c r="CD26" s="29" t="str">
        <v/>
      </c>
      <c r="CE26" s="30" t="str">
        <v/>
      </c>
      <c r="CF26" s="30" t="str">
        <v/>
      </c>
      <c r="CG26" s="30" t="str">
        <v/>
      </c>
      <c r="CH26" s="31" t="str">
        <v/>
      </c>
      <c r="CI26" s="26" t="str">
        <v/>
      </c>
      <c r="CJ26" s="27" t="str">
        <v/>
      </c>
      <c r="CK26" s="27" t="str">
        <v/>
      </c>
      <c r="CL26" s="27" t="str">
        <v/>
      </c>
      <c r="CM26" s="28" t="str">
        <v/>
      </c>
      <c r="CN26" s="29" t="str">
        <v/>
      </c>
      <c r="CO26" s="30" t="str">
        <v/>
      </c>
      <c r="CP26" s="30" t="str">
        <v/>
      </c>
      <c r="CQ26" s="30" t="str">
        <v/>
      </c>
      <c r="CR26" s="31" t="str">
        <v/>
      </c>
      <c r="CS26" s="25">
        <f>SUM(R26,W26,AB26,AG26,AL26,AQ26,AV26,BA26,BF26,BK26,BP26,BU26,BZ26,CE26,CJ26,CO26)</f>
      </c>
      <c r="CT26" s="25">
        <f>SUM(S26,X26,AC26,AH26,AM26,AR26,AW26,BB26,BG26,BL26,BQ26,BV26,CA26,CF26,CK26,CP26)</f>
      </c>
      <c r="CU26" s="25">
        <f>SUM(T26,Y26,AD26,AI26,AN26,AS26,AX26,BC26,BH26,BM26,BR26,BW26,CB26,CG26,CL26,CQ26)</f>
      </c>
      <c r="CV26" s="25">
        <f>SUM(U26,Z26,AE26,AJ26,AO26,AT26,AY26,BD26,BI26,BN26,BS26,BX26,CC26,CH26,CM26,CR26)</f>
      </c>
      <c r="CW26" s="25">
        <f>MAX(CS26:CU26)</f>
      </c>
      <c r="CX26" s="25">
        <f>MIN(CS26:CU26)</f>
      </c>
      <c r="CY26" s="32">
        <f>IF(H26&gt;0,(CW26*SQRT(3)*IF(N26&gt;0,N26,IF(O26&gt;0,O26,IF(P26&gt;0,P26,415)))/(H26*1000))*100,0)</f>
      </c>
      <c r="CZ26" s="32">
        <f>IF(CY26&gt;70,"Upgrade","OK - No Upgrade")</f>
      </c>
      <c r="DA26" s="32">
        <f>IF(IF(AVERAGE(CS26:CU26)&gt;0,((CW26-AVERAGE(CS26:CU26))/AVERAGE(CS26:CU26))*100,0)&gt;10,"Need to Balance","OK - Balanced")</f>
      </c>
    </row>
    <row r="27" ht="15.75" customHeight="1">
      <c r="A27" s="25" t="str">
        <v>Ibri</v>
      </c>
      <c r="B27" s="25" t="str">
        <v>AL-MURTAFA</v>
      </c>
      <c r="C27" s="25" t="str">
        <v>K_LN7</v>
      </c>
      <c r="D27" s="25" t="str">
        <v>23.23188, 56.513334</v>
      </c>
      <c r="E27" s="25" t="str">
        <v>12</v>
      </c>
      <c r="F27" s="25" t="str">
        <v>Ground (GMT)</v>
      </c>
      <c r="G27" s="25" t="str">
        <v>3</v>
      </c>
      <c r="H27" s="25">
        <v>1000</v>
      </c>
      <c r="I27" s="25" t="str">
        <v>06/06/2026, 13:50</v>
      </c>
      <c r="J27" s="25">
        <v>1</v>
      </c>
      <c r="K27" s="25">
        <v>244</v>
      </c>
      <c r="L27" s="25">
        <v>243</v>
      </c>
      <c r="M27" s="25">
        <v>245</v>
      </c>
      <c r="N27" s="25">
        <v>423</v>
      </c>
      <c r="O27" s="25">
        <v>426</v>
      </c>
      <c r="P27" s="25">
        <v>424</v>
      </c>
      <c r="Q27" s="26" t="str">
        <v>120 mm²</v>
      </c>
      <c r="R27" s="27">
        <v>66</v>
      </c>
      <c r="S27" s="27">
        <v>67</v>
      </c>
      <c r="T27" s="27">
        <v>59</v>
      </c>
      <c r="U27" s="28">
        <v>23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>120 mm²</v>
      </c>
      <c r="AB27" s="27">
        <v>74</v>
      </c>
      <c r="AC27" s="27">
        <v>107</v>
      </c>
      <c r="AD27" s="27">
        <v>56</v>
      </c>
      <c r="AE27" s="28">
        <v>46</v>
      </c>
      <c r="AF27" s="29" t="str">
        <v>185 mm²</v>
      </c>
      <c r="AG27" s="30">
        <v>47</v>
      </c>
      <c r="AH27" s="30">
        <v>44</v>
      </c>
      <c r="AI27" s="30">
        <v>86</v>
      </c>
      <c r="AJ27" s="31">
        <v>28</v>
      </c>
      <c r="AK27" s="26" t="str">
        <v>185 mm²</v>
      </c>
      <c r="AL27" s="27">
        <v>73</v>
      </c>
      <c r="AM27" s="27">
        <v>116</v>
      </c>
      <c r="AN27" s="27">
        <v>138</v>
      </c>
      <c r="AO27" s="28">
        <v>54</v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>185 mm²</v>
      </c>
      <c r="AV27" s="27">
        <v>28</v>
      </c>
      <c r="AW27" s="27">
        <v>79</v>
      </c>
      <c r="AX27" s="27">
        <v>101</v>
      </c>
      <c r="AY27" s="28">
        <v>76</v>
      </c>
      <c r="AZ27" s="29" t="str">
        <v>120 mm²</v>
      </c>
      <c r="BA27" s="30">
        <v>80</v>
      </c>
      <c r="BB27" s="30">
        <v>118</v>
      </c>
      <c r="BC27" s="30">
        <v>114</v>
      </c>
      <c r="BD27" s="31">
        <v>25</v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9" t="str">
        <v/>
      </c>
      <c r="BK27" s="30" t="str">
        <v/>
      </c>
      <c r="BL27" s="30" t="str">
        <v/>
      </c>
      <c r="BM27" s="30" t="str">
        <v/>
      </c>
      <c r="BN27" s="31" t="str">
        <v/>
      </c>
      <c r="BO27" s="26" t="str">
        <v/>
      </c>
      <c r="BP27" s="27" t="str">
        <v/>
      </c>
      <c r="BQ27" s="27" t="str">
        <v/>
      </c>
      <c r="BR27" s="27" t="str">
        <v/>
      </c>
      <c r="BS27" s="28" t="str">
        <v/>
      </c>
      <c r="BT27" s="29" t="str">
        <v/>
      </c>
      <c r="BU27" s="30" t="str">
        <v/>
      </c>
      <c r="BV27" s="30" t="str">
        <v/>
      </c>
      <c r="BW27" s="30" t="str">
        <v/>
      </c>
      <c r="BX27" s="31" t="str">
        <v/>
      </c>
      <c r="BY27" s="26" t="str">
        <v/>
      </c>
      <c r="BZ27" s="27" t="str">
        <v/>
      </c>
      <c r="CA27" s="27" t="str">
        <v/>
      </c>
      <c r="CB27" s="27" t="str">
        <v/>
      </c>
      <c r="CC27" s="28" t="str">
        <v/>
      </c>
      <c r="CD27" s="29" t="str">
        <v/>
      </c>
      <c r="CE27" s="30" t="str">
        <v/>
      </c>
      <c r="CF27" s="30" t="str">
        <v/>
      </c>
      <c r="CG27" s="30" t="str">
        <v/>
      </c>
      <c r="CH27" s="31" t="str">
        <v/>
      </c>
      <c r="CI27" s="26" t="str">
        <v/>
      </c>
      <c r="CJ27" s="27" t="str">
        <v/>
      </c>
      <c r="CK27" s="27" t="str">
        <v/>
      </c>
      <c r="CL27" s="27" t="str">
        <v/>
      </c>
      <c r="CM27" s="28" t="str">
        <v/>
      </c>
      <c r="CN27" s="29" t="str">
        <v/>
      </c>
      <c r="CO27" s="30" t="str">
        <v/>
      </c>
      <c r="CP27" s="30" t="str">
        <v/>
      </c>
      <c r="CQ27" s="30" t="str">
        <v/>
      </c>
      <c r="CR27" s="31" t="str">
        <v/>
      </c>
      <c r="CS27" s="25">
        <f>SUM(R27,W27,AB27,AG27,AL27,AQ27,AV27,BA27,BF27,BK27,BP27,BU27,BZ27,CE27,CJ27,CO27)</f>
      </c>
      <c r="CT27" s="25">
        <f>SUM(S27,X27,AC27,AH27,AM27,AR27,AW27,BB27,BG27,BL27,BQ27,BV27,CA27,CF27,CK27,CP27)</f>
      </c>
      <c r="CU27" s="25">
        <f>SUM(T27,Y27,AD27,AI27,AN27,AS27,AX27,BC27,BH27,BM27,BR27,BW27,CB27,CG27,CL27,CQ27)</f>
      </c>
      <c r="CV27" s="25">
        <f>SUM(U27,Z27,AE27,AJ27,AO27,AT27,AY27,BD27,BI27,BN27,BS27,BX27,CC27,CH27,CM27,CR27)</f>
      </c>
      <c r="CW27" s="25">
        <f>MAX(CS27:CU27)</f>
      </c>
      <c r="CX27" s="25">
        <f>MIN(CS27:CU27)</f>
      </c>
      <c r="CY27" s="32">
        <f>IF(H27&gt;0,(CW27*SQRT(3)*IF(N27&gt;0,N27,IF(O27&gt;0,O27,IF(P27&gt;0,P27,415)))/(H27*1000))*100,0)</f>
      </c>
      <c r="CZ27" s="32">
        <f>IF(CY27&gt;70,"Upgrade","OK - No Upgrade")</f>
      </c>
      <c r="DA27" s="32">
        <f>IF(IF(AVERAGE(CS27:CU27)&gt;0,((CW27-AVERAGE(CS27:CU27))/AVERAGE(CS27:CU27))*100,0)&gt;10,"Need to Balance","OK - Balanced")</f>
      </c>
    </row>
    <row r="28" ht="15.75" customHeight="1">
      <c r="A28" s="25" t="str">
        <v>Ibri</v>
      </c>
      <c r="B28" s="25" t="str">
        <v>AL-MURTAFA</v>
      </c>
      <c r="C28" s="25" t="str">
        <v>K_LN7</v>
      </c>
      <c r="D28" s="25" t="str">
        <v>23.23188, 56.513334</v>
      </c>
      <c r="E28" s="25" t="str">
        <v>12</v>
      </c>
      <c r="F28" s="25" t="str">
        <v>Ground (GMT)</v>
      </c>
      <c r="G28" s="25" t="str">
        <v>3</v>
      </c>
      <c r="H28" s="25">
        <v>1000</v>
      </c>
      <c r="I28" s="25" t="str">
        <v>10/06/2026, 22:02</v>
      </c>
      <c r="J28" s="25">
        <v>2</v>
      </c>
      <c r="K28" s="25">
        <v>248</v>
      </c>
      <c r="L28" s="25">
        <v>246</v>
      </c>
      <c r="M28" s="25">
        <v>247</v>
      </c>
      <c r="N28" s="25">
        <v>425</v>
      </c>
      <c r="O28" s="25">
        <v>426</v>
      </c>
      <c r="P28" s="25">
        <v>428</v>
      </c>
      <c r="Q28" s="26" t="str">
        <v>120 mm²</v>
      </c>
      <c r="R28" s="27">
        <v>115</v>
      </c>
      <c r="S28" s="27">
        <v>131</v>
      </c>
      <c r="T28" s="27">
        <v>190</v>
      </c>
      <c r="U28" s="28">
        <v>69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>120 mm²</v>
      </c>
      <c r="AB28" s="27">
        <v>105</v>
      </c>
      <c r="AC28" s="27">
        <v>137</v>
      </c>
      <c r="AD28" s="27">
        <v>92</v>
      </c>
      <c r="AE28" s="28">
        <v>38</v>
      </c>
      <c r="AF28" s="29" t="str">
        <v>185 mm²</v>
      </c>
      <c r="AG28" s="30">
        <v>31</v>
      </c>
      <c r="AH28" s="30">
        <v>57</v>
      </c>
      <c r="AI28" s="30">
        <v>94</v>
      </c>
      <c r="AJ28" s="31">
        <v>45</v>
      </c>
      <c r="AK28" s="26" t="str">
        <v>185 mm²</v>
      </c>
      <c r="AL28" s="27">
        <v>54</v>
      </c>
      <c r="AM28" s="27">
        <v>76</v>
      </c>
      <c r="AN28" s="27">
        <v>86</v>
      </c>
      <c r="AO28" s="28">
        <v>27</v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>185 mm²</v>
      </c>
      <c r="AV28" s="27">
        <v>63</v>
      </c>
      <c r="AW28" s="27">
        <v>77</v>
      </c>
      <c r="AX28" s="27">
        <v>99</v>
      </c>
      <c r="AY28" s="28">
        <v>31</v>
      </c>
      <c r="AZ28" s="29" t="str">
        <v>120 mm²</v>
      </c>
      <c r="BA28" s="30">
        <v>80</v>
      </c>
      <c r="BB28" s="30">
        <v>52</v>
      </c>
      <c r="BC28" s="30">
        <v>128</v>
      </c>
      <c r="BD28" s="31">
        <v>51</v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9" t="str">
        <v/>
      </c>
      <c r="BK28" s="30" t="str">
        <v/>
      </c>
      <c r="BL28" s="30" t="str">
        <v/>
      </c>
      <c r="BM28" s="30" t="str">
        <v/>
      </c>
      <c r="BN28" s="31" t="str">
        <v/>
      </c>
      <c r="BO28" s="26" t="str">
        <v/>
      </c>
      <c r="BP28" s="27" t="str">
        <v/>
      </c>
      <c r="BQ28" s="27" t="str">
        <v/>
      </c>
      <c r="BR28" s="27" t="str">
        <v/>
      </c>
      <c r="BS28" s="28" t="str">
        <v/>
      </c>
      <c r="BT28" s="29" t="str">
        <v/>
      </c>
      <c r="BU28" s="30" t="str">
        <v/>
      </c>
      <c r="BV28" s="30" t="str">
        <v/>
      </c>
      <c r="BW28" s="30" t="str">
        <v/>
      </c>
      <c r="BX28" s="31" t="str">
        <v/>
      </c>
      <c r="BY28" s="26" t="str">
        <v/>
      </c>
      <c r="BZ28" s="27" t="str">
        <v/>
      </c>
      <c r="CA28" s="27" t="str">
        <v/>
      </c>
      <c r="CB28" s="27" t="str">
        <v/>
      </c>
      <c r="CC28" s="28" t="str">
        <v/>
      </c>
      <c r="CD28" s="29" t="str">
        <v/>
      </c>
      <c r="CE28" s="30" t="str">
        <v/>
      </c>
      <c r="CF28" s="30" t="str">
        <v/>
      </c>
      <c r="CG28" s="30" t="str">
        <v/>
      </c>
      <c r="CH28" s="31" t="str">
        <v/>
      </c>
      <c r="CI28" s="26" t="str">
        <v/>
      </c>
      <c r="CJ28" s="27" t="str">
        <v/>
      </c>
      <c r="CK28" s="27" t="str">
        <v/>
      </c>
      <c r="CL28" s="27" t="str">
        <v/>
      </c>
      <c r="CM28" s="28" t="str">
        <v/>
      </c>
      <c r="CN28" s="29" t="str">
        <v/>
      </c>
      <c r="CO28" s="30" t="str">
        <v/>
      </c>
      <c r="CP28" s="30" t="str">
        <v/>
      </c>
      <c r="CQ28" s="30" t="str">
        <v/>
      </c>
      <c r="CR28" s="31" t="str">
        <v/>
      </c>
      <c r="CS28" s="25">
        <f>SUM(R28,W28,AB28,AG28,AL28,AQ28,AV28,BA28,BF28,BK28,BP28,BU28,BZ28,CE28,CJ28,CO28)</f>
      </c>
      <c r="CT28" s="25">
        <f>SUM(S28,X28,AC28,AH28,AM28,AR28,AW28,BB28,BG28,BL28,BQ28,BV28,CA28,CF28,CK28,CP28)</f>
      </c>
      <c r="CU28" s="25">
        <f>SUM(T28,Y28,AD28,AI28,AN28,AS28,AX28,BC28,BH28,BM28,BR28,BW28,CB28,CG28,CL28,CQ28)</f>
      </c>
      <c r="CV28" s="25">
        <f>SUM(U28,Z28,AE28,AJ28,AO28,AT28,AY28,BD28,BI28,BN28,BS28,BX28,CC28,CH28,CM28,CR28)</f>
      </c>
      <c r="CW28" s="25">
        <f>MAX(CS28:CU28)</f>
      </c>
      <c r="CX28" s="25">
        <f>MIN(CS28:CU28)</f>
      </c>
      <c r="CY28" s="32">
        <f>IF(H28&gt;0,(CW28*SQRT(3)*IF(N28&gt;0,N28,IF(O28&gt;0,O28,IF(P28&gt;0,P28,415)))/(H28*1000))*100,0)</f>
      </c>
      <c r="CZ28" s="32">
        <f>IF(CY28&gt;70,"Upgrade","OK - No Upgrade")</f>
      </c>
      <c r="DA28" s="32">
        <f>IF(IF(AVERAGE(CS28:CU28)&gt;0,((CW28-AVERAGE(CS28:CU28))/AVERAGE(CS28:CU28))*100,0)&gt;10,"Need to Balance","OK - Balanced")</f>
      </c>
    </row>
    <row r="29" ht="15.75" customHeight="1">
      <c r="A29" s="25" t="str">
        <v>Ibri</v>
      </c>
      <c r="B29" s="25" t="str">
        <v>AL-MURTAFA</v>
      </c>
      <c r="C29" s="25" t="str">
        <v>K_LN7</v>
      </c>
      <c r="D29" s="25" t="str">
        <v>23.231784, 56.514809</v>
      </c>
      <c r="E29" s="25" t="str">
        <v>13</v>
      </c>
      <c r="F29" s="25" t="str">
        <v>Ground (GMT)</v>
      </c>
      <c r="G29" s="25" t="str">
        <v>3</v>
      </c>
      <c r="H29" s="25">
        <v>1000</v>
      </c>
      <c r="I29" s="25" t="str">
        <v>06/06/2026, 13:39</v>
      </c>
      <c r="J29" s="25">
        <v>1</v>
      </c>
      <c r="K29" s="25">
        <v>245</v>
      </c>
      <c r="L29" s="25">
        <v>245</v>
      </c>
      <c r="M29" s="25">
        <v>247</v>
      </c>
      <c r="N29" s="25">
        <v>423</v>
      </c>
      <c r="O29" s="25">
        <v>429</v>
      </c>
      <c r="P29" s="25">
        <v>428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>120 mm²</v>
      </c>
      <c r="AB29" s="27">
        <v>148</v>
      </c>
      <c r="AC29" s="27">
        <v>59</v>
      </c>
      <c r="AD29" s="27">
        <v>85</v>
      </c>
      <c r="AE29" s="28">
        <v>24</v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>120 mm²</v>
      </c>
      <c r="AL29" s="27">
        <v>133</v>
      </c>
      <c r="AM29" s="27">
        <v>127</v>
      </c>
      <c r="AN29" s="27">
        <v>200</v>
      </c>
      <c r="AO29" s="28">
        <v>52</v>
      </c>
      <c r="AP29" s="29" t="str">
        <v>120 mm²</v>
      </c>
      <c r="AQ29" s="30">
        <v>83</v>
      </c>
      <c r="AR29" s="30">
        <v>108</v>
      </c>
      <c r="AS29" s="30">
        <v>66</v>
      </c>
      <c r="AT29" s="31">
        <v>23</v>
      </c>
      <c r="AU29" s="26" t="str">
        <v>185 mm²</v>
      </c>
      <c r="AV29" s="27">
        <v>25</v>
      </c>
      <c r="AW29" s="27">
        <v>1</v>
      </c>
      <c r="AX29" s="27">
        <v>2</v>
      </c>
      <c r="AY29" s="28">
        <v>26</v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9" t="str">
        <v/>
      </c>
      <c r="BK29" s="30" t="str">
        <v/>
      </c>
      <c r="BL29" s="30" t="str">
        <v/>
      </c>
      <c r="BM29" s="30" t="str">
        <v/>
      </c>
      <c r="BN29" s="31" t="str">
        <v/>
      </c>
      <c r="BO29" s="26" t="str">
        <v/>
      </c>
      <c r="BP29" s="27" t="str">
        <v/>
      </c>
      <c r="BQ29" s="27" t="str">
        <v/>
      </c>
      <c r="BR29" s="27" t="str">
        <v/>
      </c>
      <c r="BS29" s="28" t="str">
        <v/>
      </c>
      <c r="BT29" s="29" t="str">
        <v/>
      </c>
      <c r="BU29" s="30" t="str">
        <v/>
      </c>
      <c r="BV29" s="30" t="str">
        <v/>
      </c>
      <c r="BW29" s="30" t="str">
        <v/>
      </c>
      <c r="BX29" s="31" t="str">
        <v/>
      </c>
      <c r="BY29" s="26" t="str">
        <v/>
      </c>
      <c r="BZ29" s="27" t="str">
        <v/>
      </c>
      <c r="CA29" s="27" t="str">
        <v/>
      </c>
      <c r="CB29" s="27" t="str">
        <v/>
      </c>
      <c r="CC29" s="28" t="str">
        <v/>
      </c>
      <c r="CD29" s="29" t="str">
        <v/>
      </c>
      <c r="CE29" s="30" t="str">
        <v/>
      </c>
      <c r="CF29" s="30" t="str">
        <v/>
      </c>
      <c r="CG29" s="30" t="str">
        <v/>
      </c>
      <c r="CH29" s="31" t="str">
        <v/>
      </c>
      <c r="CI29" s="26" t="str">
        <v/>
      </c>
      <c r="CJ29" s="27" t="str">
        <v/>
      </c>
      <c r="CK29" s="27" t="str">
        <v/>
      </c>
      <c r="CL29" s="27" t="str">
        <v/>
      </c>
      <c r="CM29" s="28" t="str">
        <v/>
      </c>
      <c r="CN29" s="29" t="str">
        <v/>
      </c>
      <c r="CO29" s="30" t="str">
        <v/>
      </c>
      <c r="CP29" s="30" t="str">
        <v/>
      </c>
      <c r="CQ29" s="30" t="str">
        <v/>
      </c>
      <c r="CR29" s="31" t="str">
        <v/>
      </c>
      <c r="CS29" s="25">
        <f>SUM(R29,W29,AB29,AG29,AL29,AQ29,AV29,BA29,BF29,BK29,BP29,BU29,BZ29,CE29,CJ29,CO29)</f>
      </c>
      <c r="CT29" s="25">
        <f>SUM(S29,X29,AC29,AH29,AM29,AR29,AW29,BB29,BG29,BL29,BQ29,BV29,CA29,CF29,CK29,CP29)</f>
      </c>
      <c r="CU29" s="25">
        <f>SUM(T29,Y29,AD29,AI29,AN29,AS29,AX29,BC29,BH29,BM29,BR29,BW29,CB29,CG29,CL29,CQ29)</f>
      </c>
      <c r="CV29" s="25">
        <f>SUM(U29,Z29,AE29,AJ29,AO29,AT29,AY29,BD29,BI29,BN29,BS29,BX29,CC29,CH29,CM29,CR29)</f>
      </c>
      <c r="CW29" s="25">
        <f>MAX(CS29:CU29)</f>
      </c>
      <c r="CX29" s="25">
        <f>MIN(CS29:CU29)</f>
      </c>
      <c r="CY29" s="32">
        <f>IF(H29&gt;0,(CW29*SQRT(3)*IF(N29&gt;0,N29,IF(O29&gt;0,O29,IF(P29&gt;0,P29,415)))/(H29*1000))*100,0)</f>
      </c>
      <c r="CZ29" s="32">
        <f>IF(CY29&gt;70,"Upgrade","OK - No Upgrade")</f>
      </c>
      <c r="DA29" s="32">
        <f>IF(IF(AVERAGE(CS29:CU29)&gt;0,((CW29-AVERAGE(CS29:CU29))/AVERAGE(CS29:CU29))*100,0)&gt;10,"Need to Balance","OK - Balanced")</f>
      </c>
    </row>
    <row r="30" ht="15.75" customHeight="1">
      <c r="A30" s="25" t="str">
        <v>Ibri</v>
      </c>
      <c r="B30" s="25" t="str">
        <v>AL-MURTAFA</v>
      </c>
      <c r="C30" s="25" t="str">
        <v>K_LN7</v>
      </c>
      <c r="D30" s="25" t="str">
        <v>23.231784, 56.514809</v>
      </c>
      <c r="E30" s="25" t="str">
        <v>13</v>
      </c>
      <c r="F30" s="25" t="str">
        <v>Ground (GMT)</v>
      </c>
      <c r="G30" s="25" t="str">
        <v>3</v>
      </c>
      <c r="H30" s="25">
        <v>1000</v>
      </c>
      <c r="I30" s="25" t="str">
        <v>10/06/2026, 23:10</v>
      </c>
      <c r="J30" s="25">
        <v>2</v>
      </c>
      <c r="K30" s="25">
        <v>245</v>
      </c>
      <c r="L30" s="25">
        <v>243</v>
      </c>
      <c r="M30" s="25">
        <v>246</v>
      </c>
      <c r="N30" s="25">
        <v>426</v>
      </c>
      <c r="O30" s="25">
        <v>424</v>
      </c>
      <c r="P30" s="25">
        <v>422</v>
      </c>
      <c r="Q30" s="26" t="str">
        <v/>
      </c>
      <c r="R30" s="27" t="str">
        <v/>
      </c>
      <c r="S30" s="27" t="str">
        <v/>
      </c>
      <c r="T30" s="27" t="str">
        <v/>
      </c>
      <c r="U30" s="28" t="str">
        <v/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>120 mm²</v>
      </c>
      <c r="AB30" s="27">
        <v>138</v>
      </c>
      <c r="AC30" s="27">
        <v>166</v>
      </c>
      <c r="AD30" s="27">
        <v>42</v>
      </c>
      <c r="AE30" s="28">
        <v>27</v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>120 mm²</v>
      </c>
      <c r="AL30" s="27">
        <v>81</v>
      </c>
      <c r="AM30" s="27">
        <v>146</v>
      </c>
      <c r="AN30" s="27">
        <v>261</v>
      </c>
      <c r="AO30" s="28">
        <v>138</v>
      </c>
      <c r="AP30" s="29" t="str">
        <v>120 mm²</v>
      </c>
      <c r="AQ30" s="30">
        <v>124</v>
      </c>
      <c r="AR30" s="30">
        <v>190</v>
      </c>
      <c r="AS30" s="30">
        <v>66</v>
      </c>
      <c r="AT30" s="31">
        <v>89</v>
      </c>
      <c r="AU30" s="26" t="str">
        <v>185 mm²</v>
      </c>
      <c r="AV30" s="27">
        <v>23</v>
      </c>
      <c r="AW30" s="27">
        <v>0</v>
      </c>
      <c r="AX30" s="27">
        <v>13</v>
      </c>
      <c r="AY30" s="28">
        <v>21</v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9" t="str">
        <v/>
      </c>
      <c r="BK30" s="30" t="str">
        <v/>
      </c>
      <c r="BL30" s="30" t="str">
        <v/>
      </c>
      <c r="BM30" s="30" t="str">
        <v/>
      </c>
      <c r="BN30" s="31" t="str">
        <v/>
      </c>
      <c r="BO30" s="26" t="str">
        <v/>
      </c>
      <c r="BP30" s="27" t="str">
        <v/>
      </c>
      <c r="BQ30" s="27" t="str">
        <v/>
      </c>
      <c r="BR30" s="27" t="str">
        <v/>
      </c>
      <c r="BS30" s="28" t="str">
        <v/>
      </c>
      <c r="BT30" s="29" t="str">
        <v/>
      </c>
      <c r="BU30" s="30" t="str">
        <v/>
      </c>
      <c r="BV30" s="30" t="str">
        <v/>
      </c>
      <c r="BW30" s="30" t="str">
        <v/>
      </c>
      <c r="BX30" s="31" t="str">
        <v/>
      </c>
      <c r="BY30" s="26" t="str">
        <v/>
      </c>
      <c r="BZ30" s="27" t="str">
        <v/>
      </c>
      <c r="CA30" s="27" t="str">
        <v/>
      </c>
      <c r="CB30" s="27" t="str">
        <v/>
      </c>
      <c r="CC30" s="28" t="str">
        <v/>
      </c>
      <c r="CD30" s="29" t="str">
        <v/>
      </c>
      <c r="CE30" s="30" t="str">
        <v/>
      </c>
      <c r="CF30" s="30" t="str">
        <v/>
      </c>
      <c r="CG30" s="30" t="str">
        <v/>
      </c>
      <c r="CH30" s="31" t="str">
        <v/>
      </c>
      <c r="CI30" s="26" t="str">
        <v/>
      </c>
      <c r="CJ30" s="27" t="str">
        <v/>
      </c>
      <c r="CK30" s="27" t="str">
        <v/>
      </c>
      <c r="CL30" s="27" t="str">
        <v/>
      </c>
      <c r="CM30" s="28" t="str">
        <v/>
      </c>
      <c r="CN30" s="29" t="str">
        <v/>
      </c>
      <c r="CO30" s="30" t="str">
        <v/>
      </c>
      <c r="CP30" s="30" t="str">
        <v/>
      </c>
      <c r="CQ30" s="30" t="str">
        <v/>
      </c>
      <c r="CR30" s="31" t="str">
        <v/>
      </c>
      <c r="CS30" s="25">
        <f>SUM(R30,W30,AB30,AG30,AL30,AQ30,AV30,BA30,BF30,BK30,BP30,BU30,BZ30,CE30,CJ30,CO30)</f>
      </c>
      <c r="CT30" s="25">
        <f>SUM(S30,X30,AC30,AH30,AM30,AR30,AW30,BB30,BG30,BL30,BQ30,BV30,CA30,CF30,CK30,CP30)</f>
      </c>
      <c r="CU30" s="25">
        <f>SUM(T30,Y30,AD30,AI30,AN30,AS30,AX30,BC30,BH30,BM30,BR30,BW30,CB30,CG30,CL30,CQ30)</f>
      </c>
      <c r="CV30" s="25">
        <f>SUM(U30,Z30,AE30,AJ30,AO30,AT30,AY30,BD30,BI30,BN30,BS30,BX30,CC30,CH30,CM30,CR30)</f>
      </c>
      <c r="CW30" s="25">
        <f>MAX(CS30:CU30)</f>
      </c>
      <c r="CX30" s="25">
        <f>MIN(CS30:CU30)</f>
      </c>
      <c r="CY30" s="32">
        <f>IF(H30&gt;0,(CW30*SQRT(3)*IF(N30&gt;0,N30,IF(O30&gt;0,O30,IF(P30&gt;0,P30,415)))/(H30*1000))*100,0)</f>
      </c>
      <c r="CZ30" s="32">
        <f>IF(CY30&gt;70,"Upgrade","OK - No Upgrade")</f>
      </c>
      <c r="DA30" s="32">
        <f>IF(IF(AVERAGE(CS30:CU30)&gt;0,((CW30-AVERAGE(CS30:CU30))/AVERAGE(CS30:CU30))*100,0)&gt;10,"Need to Balance","OK - Balanced")</f>
      </c>
    </row>
    <row r="31" ht="15.75" customHeight="1">
      <c r="A31" s="25" t="str">
        <v>Ibri</v>
      </c>
      <c r="B31" s="25" t="str">
        <v>AL-MURTAFA</v>
      </c>
      <c r="C31" s="25" t="str">
        <v>K_LN3</v>
      </c>
      <c r="D31" s="25" t="str">
        <v>23.213651, 56.551409</v>
      </c>
      <c r="E31" s="25" t="str">
        <v>341</v>
      </c>
      <c r="F31" s="25" t="str">
        <v>Pole (PMT)</v>
      </c>
      <c r="G31" s="25" t="str">
        <v>3</v>
      </c>
      <c r="H31" s="25">
        <v>315</v>
      </c>
      <c r="I31" s="25" t="str">
        <v>05/06/2026, 14:38</v>
      </c>
      <c r="J31" s="25">
        <v>1</v>
      </c>
      <c r="K31" s="25">
        <v>244</v>
      </c>
      <c r="L31" s="25">
        <v>243</v>
      </c>
      <c r="M31" s="25">
        <v>244</v>
      </c>
      <c r="N31" s="25">
        <v>422</v>
      </c>
      <c r="O31" s="25">
        <v>424</v>
      </c>
      <c r="P31" s="25">
        <v>425</v>
      </c>
      <c r="Q31" s="26" t="str">
        <v>120 mm²</v>
      </c>
      <c r="R31" s="27">
        <v>46</v>
      </c>
      <c r="S31" s="27">
        <v>34</v>
      </c>
      <c r="T31" s="27">
        <v>103</v>
      </c>
      <c r="U31" s="28">
        <v>62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9" t="str">
        <v/>
      </c>
      <c r="BK31" s="30" t="str">
        <v/>
      </c>
      <c r="BL31" s="30" t="str">
        <v/>
      </c>
      <c r="BM31" s="30" t="str">
        <v/>
      </c>
      <c r="BN31" s="31" t="str">
        <v/>
      </c>
      <c r="BO31" s="26" t="str">
        <v/>
      </c>
      <c r="BP31" s="27" t="str">
        <v/>
      </c>
      <c r="BQ31" s="27" t="str">
        <v/>
      </c>
      <c r="BR31" s="27" t="str">
        <v/>
      </c>
      <c r="BS31" s="28" t="str">
        <v/>
      </c>
      <c r="BT31" s="29" t="str">
        <v/>
      </c>
      <c r="BU31" s="30" t="str">
        <v/>
      </c>
      <c r="BV31" s="30" t="str">
        <v/>
      </c>
      <c r="BW31" s="30" t="str">
        <v/>
      </c>
      <c r="BX31" s="31" t="str">
        <v/>
      </c>
      <c r="BY31" s="26" t="str">
        <v/>
      </c>
      <c r="BZ31" s="27" t="str">
        <v/>
      </c>
      <c r="CA31" s="27" t="str">
        <v/>
      </c>
      <c r="CB31" s="27" t="str">
        <v/>
      </c>
      <c r="CC31" s="28" t="str">
        <v/>
      </c>
      <c r="CD31" s="29" t="str">
        <v/>
      </c>
      <c r="CE31" s="30" t="str">
        <v/>
      </c>
      <c r="CF31" s="30" t="str">
        <v/>
      </c>
      <c r="CG31" s="30" t="str">
        <v/>
      </c>
      <c r="CH31" s="31" t="str">
        <v/>
      </c>
      <c r="CI31" s="26" t="str">
        <v/>
      </c>
      <c r="CJ31" s="27" t="str">
        <v/>
      </c>
      <c r="CK31" s="27" t="str">
        <v/>
      </c>
      <c r="CL31" s="27" t="str">
        <v/>
      </c>
      <c r="CM31" s="28" t="str">
        <v/>
      </c>
      <c r="CN31" s="29" t="str">
        <v/>
      </c>
      <c r="CO31" s="30" t="str">
        <v/>
      </c>
      <c r="CP31" s="30" t="str">
        <v/>
      </c>
      <c r="CQ31" s="30" t="str">
        <v/>
      </c>
      <c r="CR31" s="31" t="str">
        <v/>
      </c>
      <c r="CS31" s="25">
        <f>SUM(R31,W31,AB31,AG31,AL31,AQ31,AV31,BA31,BF31,BK31,BP31,BU31,BZ31,CE31,CJ31,CO31)</f>
      </c>
      <c r="CT31" s="25">
        <f>SUM(S31,X31,AC31,AH31,AM31,AR31,AW31,BB31,BG31,BL31,BQ31,BV31,CA31,CF31,CK31,CP31)</f>
      </c>
      <c r="CU31" s="25">
        <f>SUM(T31,Y31,AD31,AI31,AN31,AS31,AX31,BC31,BH31,BM31,BR31,BW31,CB31,CG31,CL31,CQ31)</f>
      </c>
      <c r="CV31" s="25">
        <f>SUM(U31,Z31,AE31,AJ31,AO31,AT31,AY31,BD31,BI31,BN31,BS31,BX31,CC31,CH31,CM31,CR31)</f>
      </c>
      <c r="CW31" s="25">
        <f>MAX(CS31:CU31)</f>
      </c>
      <c r="CX31" s="25">
        <f>MIN(CS31:CU31)</f>
      </c>
      <c r="CY31" s="32">
        <f>IF(H31&gt;0,(CW31*SQRT(3)*IF(N31&gt;0,N31,IF(O31&gt;0,O31,IF(P31&gt;0,P31,415)))/(H31*1000))*100,0)</f>
      </c>
      <c r="CZ31" s="32">
        <f>IF(CY31&gt;70,"Upgrade","OK - No Upgrade")</f>
      </c>
      <c r="DA31" s="32">
        <f>IF(IF(AVERAGE(CS31:CU31)&gt;0,((CW31-AVERAGE(CS31:CU31))/AVERAGE(CS31:CU31))*100,0)&gt;10,"Need to Balance","OK - Balanced")</f>
      </c>
    </row>
    <row r="32" ht="15.75" customHeight="1">
      <c r="A32" s="25" t="str">
        <v>Ibri</v>
      </c>
      <c r="B32" s="25" t="str">
        <v>AL-MURTAFA</v>
      </c>
      <c r="C32" s="25" t="str">
        <v>K_LN3</v>
      </c>
      <c r="D32" s="25" t="str">
        <v>23.213651, 56.551409</v>
      </c>
      <c r="E32" s="25" t="str">
        <v>341</v>
      </c>
      <c r="F32" s="25" t="str">
        <v>Pole (PMT)</v>
      </c>
      <c r="G32" s="25" t="str">
        <v>3</v>
      </c>
      <c r="H32" s="25">
        <v>315</v>
      </c>
      <c r="I32" s="25" t="str">
        <v>10/06/2026, 22:07</v>
      </c>
      <c r="J32" s="25">
        <v>2</v>
      </c>
      <c r="K32" s="25">
        <v>249</v>
      </c>
      <c r="L32" s="25">
        <v>247</v>
      </c>
      <c r="M32" s="25">
        <v>244</v>
      </c>
      <c r="N32" s="25">
        <v>431</v>
      </c>
      <c r="O32" s="25">
        <v>433</v>
      </c>
      <c r="P32" s="25">
        <v>415</v>
      </c>
      <c r="Q32" s="26" t="str">
        <v>120 mm²</v>
      </c>
      <c r="R32" s="27">
        <v>18</v>
      </c>
      <c r="S32" s="27">
        <v>22</v>
      </c>
      <c r="T32" s="27">
        <v>24</v>
      </c>
      <c r="U32" s="28">
        <v>10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9" t="str">
        <v/>
      </c>
      <c r="BK32" s="30" t="str">
        <v/>
      </c>
      <c r="BL32" s="30" t="str">
        <v/>
      </c>
      <c r="BM32" s="30" t="str">
        <v/>
      </c>
      <c r="BN32" s="31" t="str">
        <v/>
      </c>
      <c r="BO32" s="26" t="str">
        <v/>
      </c>
      <c r="BP32" s="27" t="str">
        <v/>
      </c>
      <c r="BQ32" s="27" t="str">
        <v/>
      </c>
      <c r="BR32" s="27" t="str">
        <v/>
      </c>
      <c r="BS32" s="28" t="str">
        <v/>
      </c>
      <c r="BT32" s="29" t="str">
        <v/>
      </c>
      <c r="BU32" s="30" t="str">
        <v/>
      </c>
      <c r="BV32" s="30" t="str">
        <v/>
      </c>
      <c r="BW32" s="30" t="str">
        <v/>
      </c>
      <c r="BX32" s="31" t="str">
        <v/>
      </c>
      <c r="BY32" s="26" t="str">
        <v/>
      </c>
      <c r="BZ32" s="27" t="str">
        <v/>
      </c>
      <c r="CA32" s="27" t="str">
        <v/>
      </c>
      <c r="CB32" s="27" t="str">
        <v/>
      </c>
      <c r="CC32" s="28" t="str">
        <v/>
      </c>
      <c r="CD32" s="29" t="str">
        <v/>
      </c>
      <c r="CE32" s="30" t="str">
        <v/>
      </c>
      <c r="CF32" s="30" t="str">
        <v/>
      </c>
      <c r="CG32" s="30" t="str">
        <v/>
      </c>
      <c r="CH32" s="31" t="str">
        <v/>
      </c>
      <c r="CI32" s="26" t="str">
        <v/>
      </c>
      <c r="CJ32" s="27" t="str">
        <v/>
      </c>
      <c r="CK32" s="27" t="str">
        <v/>
      </c>
      <c r="CL32" s="27" t="str">
        <v/>
      </c>
      <c r="CM32" s="28" t="str">
        <v/>
      </c>
      <c r="CN32" s="29" t="str">
        <v/>
      </c>
      <c r="CO32" s="30" t="str">
        <v/>
      </c>
      <c r="CP32" s="30" t="str">
        <v/>
      </c>
      <c r="CQ32" s="30" t="str">
        <v/>
      </c>
      <c r="CR32" s="31" t="str">
        <v/>
      </c>
      <c r="CS32" s="25">
        <f>SUM(R32,W32,AB32,AG32,AL32,AQ32,AV32,BA32,BF32,BK32,BP32,BU32,BZ32,CE32,CJ32,CO32)</f>
      </c>
      <c r="CT32" s="25">
        <f>SUM(S32,X32,AC32,AH32,AM32,AR32,AW32,BB32,BG32,BL32,BQ32,BV32,CA32,CF32,CK32,CP32)</f>
      </c>
      <c r="CU32" s="25">
        <f>SUM(T32,Y32,AD32,AI32,AN32,AS32,AX32,BC32,BH32,BM32,BR32,BW32,CB32,CG32,CL32,CQ32)</f>
      </c>
      <c r="CV32" s="25">
        <f>SUM(U32,Z32,AE32,AJ32,AO32,AT32,AY32,BD32,BI32,BN32,BS32,BX32,CC32,CH32,CM32,CR32)</f>
      </c>
      <c r="CW32" s="25">
        <f>MAX(CS32:CU32)</f>
      </c>
      <c r="CX32" s="25">
        <f>MIN(CS32:CU32)</f>
      </c>
      <c r="CY32" s="32">
        <f>IF(H32&gt;0,(CW32*SQRT(3)*IF(N32&gt;0,N32,IF(O32&gt;0,O32,IF(P32&gt;0,P32,415)))/(H32*1000))*100,0)</f>
      </c>
      <c r="CZ32" s="32">
        <f>IF(CY32&gt;70,"Upgrade","OK - No Upgrade")</f>
      </c>
      <c r="DA32" s="32">
        <f>IF(IF(AVERAGE(CS32:CU32)&gt;0,((CW32-AVERAGE(CS32:CU32))/AVERAGE(CS32:CU32))*100,0)&gt;10,"Need to Balance","OK - Balanced")</f>
      </c>
    </row>
    <row r="33" ht="15.75" customHeight="1">
      <c r="A33" s="25" t="str">
        <v>Ibri</v>
      </c>
      <c r="B33" s="25" t="str">
        <v>AL-MURTAFA</v>
      </c>
      <c r="C33" s="25" t="str">
        <v>K_LN3</v>
      </c>
      <c r="D33" s="25" t="str">
        <v>23.213826, 56.548851</v>
      </c>
      <c r="E33" s="25" t="str">
        <v>2031</v>
      </c>
      <c r="F33" s="25" t="str">
        <v>Pole (PMT)</v>
      </c>
      <c r="G33" s="25" t="str">
        <v>3</v>
      </c>
      <c r="H33" s="25">
        <v>315</v>
      </c>
      <c r="I33" s="25" t="str">
        <v>05/06/2026, 14:31</v>
      </c>
      <c r="J33" s="25">
        <v>1</v>
      </c>
      <c r="K33" s="25">
        <v>244</v>
      </c>
      <c r="L33" s="25">
        <v>243</v>
      </c>
      <c r="M33" s="25">
        <v>246</v>
      </c>
      <c r="N33" s="25">
        <v>422</v>
      </c>
      <c r="O33" s="25">
        <v>427</v>
      </c>
      <c r="P33" s="25">
        <v>423</v>
      </c>
      <c r="Q33" s="26" t="str">
        <v>185 mm²</v>
      </c>
      <c r="R33" s="27">
        <v>31</v>
      </c>
      <c r="S33" s="27">
        <v>25</v>
      </c>
      <c r="T33" s="27">
        <v>29</v>
      </c>
      <c r="U33" s="28">
        <v>7</v>
      </c>
      <c r="V33" s="29" t="str">
        <v>185 mm²</v>
      </c>
      <c r="W33" s="30">
        <v>0</v>
      </c>
      <c r="X33" s="30">
        <v>12</v>
      </c>
      <c r="Y33" s="30">
        <v>12</v>
      </c>
      <c r="Z33" s="31">
        <v>12</v>
      </c>
      <c r="AA33" s="26" t="str">
        <v>185 mm²</v>
      </c>
      <c r="AB33" s="27">
        <v>17</v>
      </c>
      <c r="AC33" s="27">
        <v>15</v>
      </c>
      <c r="AD33" s="27">
        <v>0</v>
      </c>
      <c r="AE33" s="28">
        <v>13</v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9" t="str">
        <v/>
      </c>
      <c r="BK33" s="30" t="str">
        <v/>
      </c>
      <c r="BL33" s="30" t="str">
        <v/>
      </c>
      <c r="BM33" s="30" t="str">
        <v/>
      </c>
      <c r="BN33" s="31" t="str">
        <v/>
      </c>
      <c r="BO33" s="26" t="str">
        <v/>
      </c>
      <c r="BP33" s="27" t="str">
        <v/>
      </c>
      <c r="BQ33" s="27" t="str">
        <v/>
      </c>
      <c r="BR33" s="27" t="str">
        <v/>
      </c>
      <c r="BS33" s="28" t="str">
        <v/>
      </c>
      <c r="BT33" s="29" t="str">
        <v/>
      </c>
      <c r="BU33" s="30" t="str">
        <v/>
      </c>
      <c r="BV33" s="30" t="str">
        <v/>
      </c>
      <c r="BW33" s="30" t="str">
        <v/>
      </c>
      <c r="BX33" s="31" t="str">
        <v/>
      </c>
      <c r="BY33" s="26" t="str">
        <v/>
      </c>
      <c r="BZ33" s="27" t="str">
        <v/>
      </c>
      <c r="CA33" s="27" t="str">
        <v/>
      </c>
      <c r="CB33" s="27" t="str">
        <v/>
      </c>
      <c r="CC33" s="28" t="str">
        <v/>
      </c>
      <c r="CD33" s="29" t="str">
        <v/>
      </c>
      <c r="CE33" s="30" t="str">
        <v/>
      </c>
      <c r="CF33" s="30" t="str">
        <v/>
      </c>
      <c r="CG33" s="30" t="str">
        <v/>
      </c>
      <c r="CH33" s="31" t="str">
        <v/>
      </c>
      <c r="CI33" s="26" t="str">
        <v/>
      </c>
      <c r="CJ33" s="27" t="str">
        <v/>
      </c>
      <c r="CK33" s="27" t="str">
        <v/>
      </c>
      <c r="CL33" s="27" t="str">
        <v/>
      </c>
      <c r="CM33" s="28" t="str">
        <v/>
      </c>
      <c r="CN33" s="29" t="str">
        <v/>
      </c>
      <c r="CO33" s="30" t="str">
        <v/>
      </c>
      <c r="CP33" s="30" t="str">
        <v/>
      </c>
      <c r="CQ33" s="30" t="str">
        <v/>
      </c>
      <c r="CR33" s="31" t="str">
        <v/>
      </c>
      <c r="CS33" s="25">
        <f>SUM(R33,W33,AB33,AG33,AL33,AQ33,AV33,BA33,BF33,BK33,BP33,BU33,BZ33,CE33,CJ33,CO33)</f>
      </c>
      <c r="CT33" s="25">
        <f>SUM(S33,X33,AC33,AH33,AM33,AR33,AW33,BB33,BG33,BL33,BQ33,BV33,CA33,CF33,CK33,CP33)</f>
      </c>
      <c r="CU33" s="25">
        <f>SUM(T33,Y33,AD33,AI33,AN33,AS33,AX33,BC33,BH33,BM33,BR33,BW33,CB33,CG33,CL33,CQ33)</f>
      </c>
      <c r="CV33" s="25">
        <f>SUM(U33,Z33,AE33,AJ33,AO33,AT33,AY33,BD33,BI33,BN33,BS33,BX33,CC33,CH33,CM33,CR33)</f>
      </c>
      <c r="CW33" s="25">
        <f>MAX(CS33:CU33)</f>
      </c>
      <c r="CX33" s="25">
        <f>MIN(CS33:CU33)</f>
      </c>
      <c r="CY33" s="32">
        <f>IF(H33&gt;0,(CW33*SQRT(3)*IF(N33&gt;0,N33,IF(O33&gt;0,O33,IF(P33&gt;0,P33,415)))/(H33*1000))*100,0)</f>
      </c>
      <c r="CZ33" s="32">
        <f>IF(CY33&gt;70,"Upgrade","OK - No Upgrade")</f>
      </c>
      <c r="DA33" s="32">
        <f>IF(IF(AVERAGE(CS33:CU33)&gt;0,((CW33-AVERAGE(CS33:CU33))/AVERAGE(CS33:CU33))*100,0)&gt;10,"Need to Balance","OK - Balanced")</f>
      </c>
    </row>
    <row r="34" ht="15.75" customHeight="1">
      <c r="A34" s="25" t="str">
        <v>Ibri</v>
      </c>
      <c r="B34" s="25" t="str">
        <v>AL-MURTAFA</v>
      </c>
      <c r="C34" s="25" t="str">
        <v>K_LN3</v>
      </c>
      <c r="D34" s="25" t="str">
        <v>23.213826, 56.548851</v>
      </c>
      <c r="E34" s="25" t="str">
        <v>2031</v>
      </c>
      <c r="F34" s="25" t="str">
        <v>Pole (PMT)</v>
      </c>
      <c r="G34" s="25" t="str">
        <v>3</v>
      </c>
      <c r="H34" s="25">
        <v>315</v>
      </c>
      <c r="I34" s="25" t="str">
        <v>10/06/2026, 22:16</v>
      </c>
      <c r="J34" s="25">
        <v>2</v>
      </c>
      <c r="K34" s="25">
        <v>248</v>
      </c>
      <c r="L34" s="25">
        <v>247</v>
      </c>
      <c r="M34" s="25">
        <v>249</v>
      </c>
      <c r="N34" s="25">
        <v>428</v>
      </c>
      <c r="O34" s="25">
        <v>431</v>
      </c>
      <c r="P34" s="25">
        <v>429</v>
      </c>
      <c r="Q34" s="26" t="str">
        <v>185 mm²</v>
      </c>
      <c r="R34" s="27">
        <v>38</v>
      </c>
      <c r="S34" s="27">
        <v>19</v>
      </c>
      <c r="T34" s="27">
        <v>23</v>
      </c>
      <c r="U34" s="28">
        <v>17</v>
      </c>
      <c r="V34" s="29" t="str">
        <v>185 mm²</v>
      </c>
      <c r="W34" s="30">
        <v>0</v>
      </c>
      <c r="X34" s="30">
        <v>12</v>
      </c>
      <c r="Y34" s="30">
        <v>12</v>
      </c>
      <c r="Z34" s="31">
        <v>9</v>
      </c>
      <c r="AA34" s="26" t="str">
        <v>185 mm²</v>
      </c>
      <c r="AB34" s="27">
        <v>8</v>
      </c>
      <c r="AC34" s="27">
        <v>14</v>
      </c>
      <c r="AD34" s="27">
        <v>15</v>
      </c>
      <c r="AE34" s="28">
        <v>5</v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9" t="str">
        <v/>
      </c>
      <c r="BK34" s="30" t="str">
        <v/>
      </c>
      <c r="BL34" s="30" t="str">
        <v/>
      </c>
      <c r="BM34" s="30" t="str">
        <v/>
      </c>
      <c r="BN34" s="31" t="str">
        <v/>
      </c>
      <c r="BO34" s="26" t="str">
        <v/>
      </c>
      <c r="BP34" s="27" t="str">
        <v/>
      </c>
      <c r="BQ34" s="27" t="str">
        <v/>
      </c>
      <c r="BR34" s="27" t="str">
        <v/>
      </c>
      <c r="BS34" s="28" t="str">
        <v/>
      </c>
      <c r="BT34" s="29" t="str">
        <v/>
      </c>
      <c r="BU34" s="30" t="str">
        <v/>
      </c>
      <c r="BV34" s="30" t="str">
        <v/>
      </c>
      <c r="BW34" s="30" t="str">
        <v/>
      </c>
      <c r="BX34" s="31" t="str">
        <v/>
      </c>
      <c r="BY34" s="26" t="str">
        <v/>
      </c>
      <c r="BZ34" s="27" t="str">
        <v/>
      </c>
      <c r="CA34" s="27" t="str">
        <v/>
      </c>
      <c r="CB34" s="27" t="str">
        <v/>
      </c>
      <c r="CC34" s="28" t="str">
        <v/>
      </c>
      <c r="CD34" s="29" t="str">
        <v/>
      </c>
      <c r="CE34" s="30" t="str">
        <v/>
      </c>
      <c r="CF34" s="30" t="str">
        <v/>
      </c>
      <c r="CG34" s="30" t="str">
        <v/>
      </c>
      <c r="CH34" s="31" t="str">
        <v/>
      </c>
      <c r="CI34" s="26" t="str">
        <v/>
      </c>
      <c r="CJ34" s="27" t="str">
        <v/>
      </c>
      <c r="CK34" s="27" t="str">
        <v/>
      </c>
      <c r="CL34" s="27" t="str">
        <v/>
      </c>
      <c r="CM34" s="28" t="str">
        <v/>
      </c>
      <c r="CN34" s="29" t="str">
        <v/>
      </c>
      <c r="CO34" s="30" t="str">
        <v/>
      </c>
      <c r="CP34" s="30" t="str">
        <v/>
      </c>
      <c r="CQ34" s="30" t="str">
        <v/>
      </c>
      <c r="CR34" s="31" t="str">
        <v/>
      </c>
      <c r="CS34" s="25">
        <f>SUM(R34,W34,AB34,AG34,AL34,AQ34,AV34,BA34,BF34,BK34,BP34,BU34,BZ34,CE34,CJ34,CO34)</f>
      </c>
      <c r="CT34" s="25">
        <f>SUM(S34,X34,AC34,AH34,AM34,AR34,AW34,BB34,BG34,BL34,BQ34,BV34,CA34,CF34,CK34,CP34)</f>
      </c>
      <c r="CU34" s="25">
        <f>SUM(T34,Y34,AD34,AI34,AN34,AS34,AX34,BC34,BH34,BM34,BR34,BW34,CB34,CG34,CL34,CQ34)</f>
      </c>
      <c r="CV34" s="25">
        <f>SUM(U34,Z34,AE34,AJ34,AO34,AT34,AY34,BD34,BI34,BN34,BS34,BX34,CC34,CH34,CM34,CR34)</f>
      </c>
      <c r="CW34" s="25">
        <f>MAX(CS34:CU34)</f>
      </c>
      <c r="CX34" s="25">
        <f>MIN(CS34:CU34)</f>
      </c>
      <c r="CY34" s="32">
        <f>IF(H34&gt;0,(CW34*SQRT(3)*IF(N34&gt;0,N34,IF(O34&gt;0,O34,IF(P34&gt;0,P34,415)))/(H34*1000))*100,0)</f>
      </c>
      <c r="CZ34" s="32">
        <f>IF(CY34&gt;70,"Upgrade","OK - No Upgrade")</f>
      </c>
      <c r="DA34" s="32">
        <f>IF(IF(AVERAGE(CS34:CU34)&gt;0,((CW34-AVERAGE(CS34:CU34))/AVERAGE(CS34:CU34))*100,0)&gt;10,"Need to Balance","OK - Balanced")</f>
      </c>
    </row>
    <row r="35" ht="15.75" customHeight="1">
      <c r="A35" s="25" t="str">
        <v>Ibri</v>
      </c>
      <c r="B35" s="25" t="str">
        <v>AL-MURTAFA</v>
      </c>
      <c r="C35" s="25" t="str">
        <v>K_LN3</v>
      </c>
      <c r="D35" s="25" t="str">
        <v>23.211015, 56.543314</v>
      </c>
      <c r="E35" s="25" t="str">
        <v>336</v>
      </c>
      <c r="F35" s="25" t="str">
        <v>Ground (GMT)</v>
      </c>
      <c r="G35" s="25" t="str">
        <v>3</v>
      </c>
      <c r="H35" s="25">
        <v>1000</v>
      </c>
      <c r="I35" s="25" t="str">
        <v>05/06/2026, 14:24</v>
      </c>
      <c r="J35" s="25">
        <v>1</v>
      </c>
      <c r="K35" s="25">
        <v>244</v>
      </c>
      <c r="L35" s="25">
        <v>243</v>
      </c>
      <c r="M35" s="25">
        <v>246</v>
      </c>
      <c r="N35" s="25">
        <v>421</v>
      </c>
      <c r="O35" s="25">
        <v>426</v>
      </c>
      <c r="P35" s="25">
        <v>424</v>
      </c>
      <c r="Q35" s="26" t="str">
        <v/>
      </c>
      <c r="R35" s="27" t="str">
        <v/>
      </c>
      <c r="S35" s="27" t="str">
        <v/>
      </c>
      <c r="T35" s="27" t="str">
        <v/>
      </c>
      <c r="U35" s="28" t="str">
        <v/>
      </c>
      <c r="V35" s="29" t="str">
        <v>185 mm²</v>
      </c>
      <c r="W35" s="30">
        <v>28</v>
      </c>
      <c r="X35" s="30">
        <v>24</v>
      </c>
      <c r="Y35" s="30">
        <v>39</v>
      </c>
      <c r="Z35" s="31">
        <v>11</v>
      </c>
      <c r="AA35" s="26" t="str">
        <v>185 mm²</v>
      </c>
      <c r="AB35" s="27">
        <v>60</v>
      </c>
      <c r="AC35" s="27">
        <v>27</v>
      </c>
      <c r="AD35" s="27">
        <v>55</v>
      </c>
      <c r="AE35" s="28">
        <v>15</v>
      </c>
      <c r="AF35" s="29" t="str">
        <v>185 mm²</v>
      </c>
      <c r="AG35" s="30">
        <v>129</v>
      </c>
      <c r="AH35" s="30">
        <v>79</v>
      </c>
      <c r="AI35" s="30">
        <v>57</v>
      </c>
      <c r="AJ35" s="31">
        <v>52</v>
      </c>
      <c r="AK35" s="26" t="str">
        <v>185 mm²</v>
      </c>
      <c r="AL35" s="27">
        <v>45</v>
      </c>
      <c r="AM35" s="27">
        <v>37</v>
      </c>
      <c r="AN35" s="27">
        <v>39</v>
      </c>
      <c r="AO35" s="28">
        <v>5</v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9" t="str">
        <v/>
      </c>
      <c r="BK35" s="30" t="str">
        <v/>
      </c>
      <c r="BL35" s="30" t="str">
        <v/>
      </c>
      <c r="BM35" s="30" t="str">
        <v/>
      </c>
      <c r="BN35" s="31" t="str">
        <v/>
      </c>
      <c r="BO35" s="26" t="str">
        <v/>
      </c>
      <c r="BP35" s="27" t="str">
        <v/>
      </c>
      <c r="BQ35" s="27" t="str">
        <v/>
      </c>
      <c r="BR35" s="27" t="str">
        <v/>
      </c>
      <c r="BS35" s="28" t="str">
        <v/>
      </c>
      <c r="BT35" s="29" t="str">
        <v/>
      </c>
      <c r="BU35" s="30" t="str">
        <v/>
      </c>
      <c r="BV35" s="30" t="str">
        <v/>
      </c>
      <c r="BW35" s="30" t="str">
        <v/>
      </c>
      <c r="BX35" s="31" t="str">
        <v/>
      </c>
      <c r="BY35" s="26" t="str">
        <v/>
      </c>
      <c r="BZ35" s="27" t="str">
        <v/>
      </c>
      <c r="CA35" s="27" t="str">
        <v/>
      </c>
      <c r="CB35" s="27" t="str">
        <v/>
      </c>
      <c r="CC35" s="28" t="str">
        <v/>
      </c>
      <c r="CD35" s="29" t="str">
        <v/>
      </c>
      <c r="CE35" s="30" t="str">
        <v/>
      </c>
      <c r="CF35" s="30" t="str">
        <v/>
      </c>
      <c r="CG35" s="30" t="str">
        <v/>
      </c>
      <c r="CH35" s="31" t="str">
        <v/>
      </c>
      <c r="CI35" s="26" t="str">
        <v/>
      </c>
      <c r="CJ35" s="27" t="str">
        <v/>
      </c>
      <c r="CK35" s="27" t="str">
        <v/>
      </c>
      <c r="CL35" s="27" t="str">
        <v/>
      </c>
      <c r="CM35" s="28" t="str">
        <v/>
      </c>
      <c r="CN35" s="29" t="str">
        <v/>
      </c>
      <c r="CO35" s="30" t="str">
        <v/>
      </c>
      <c r="CP35" s="30" t="str">
        <v/>
      </c>
      <c r="CQ35" s="30" t="str">
        <v/>
      </c>
      <c r="CR35" s="31" t="str">
        <v/>
      </c>
      <c r="CS35" s="25">
        <f>SUM(R35,W35,AB35,AG35,AL35,AQ35,AV35,BA35,BF35,BK35,BP35,BU35,BZ35,CE35,CJ35,CO35)</f>
      </c>
      <c r="CT35" s="25">
        <f>SUM(S35,X35,AC35,AH35,AM35,AR35,AW35,BB35,BG35,BL35,BQ35,BV35,CA35,CF35,CK35,CP35)</f>
      </c>
      <c r="CU35" s="25">
        <f>SUM(T35,Y35,AD35,AI35,AN35,AS35,AX35,BC35,BH35,BM35,BR35,BW35,CB35,CG35,CL35,CQ35)</f>
      </c>
      <c r="CV35" s="25">
        <f>SUM(U35,Z35,AE35,AJ35,AO35,AT35,AY35,BD35,BI35,BN35,BS35,BX35,CC35,CH35,CM35,CR35)</f>
      </c>
      <c r="CW35" s="25">
        <f>MAX(CS35:CU35)</f>
      </c>
      <c r="CX35" s="25">
        <f>MIN(CS35:CU35)</f>
      </c>
      <c r="CY35" s="32">
        <f>IF(H35&gt;0,(CW35*SQRT(3)*IF(N35&gt;0,N35,IF(O35&gt;0,O35,IF(P35&gt;0,P35,415)))/(H35*1000))*100,0)</f>
      </c>
      <c r="CZ35" s="32">
        <f>IF(CY35&gt;70,"Upgrade","OK - No Upgrade")</f>
      </c>
      <c r="DA35" s="32">
        <f>IF(IF(AVERAGE(CS35:CU35)&gt;0,((CW35-AVERAGE(CS35:CU35))/AVERAGE(CS35:CU35))*100,0)&gt;10,"Need to Balance","OK - Balanced")</f>
      </c>
    </row>
    <row r="36" ht="15.75" customHeight="1">
      <c r="A36" s="25" t="str">
        <v>Ibri</v>
      </c>
      <c r="B36" s="25" t="str">
        <v>AL-MURTAFA</v>
      </c>
      <c r="C36" s="25" t="str">
        <v>K_LN3</v>
      </c>
      <c r="D36" s="25" t="str">
        <v>23.211015, 56.543314</v>
      </c>
      <c r="E36" s="25" t="str">
        <v>336</v>
      </c>
      <c r="F36" s="25" t="str">
        <v>Ground (GMT)</v>
      </c>
      <c r="G36" s="25" t="str">
        <v>3</v>
      </c>
      <c r="H36" s="25">
        <v>1000</v>
      </c>
      <c r="I36" s="25" t="str">
        <v>10/06/2026, 22:20</v>
      </c>
      <c r="J36" s="25">
        <v>2</v>
      </c>
      <c r="K36" s="25">
        <v>248</v>
      </c>
      <c r="L36" s="25">
        <v>247</v>
      </c>
      <c r="M36" s="25">
        <v>248</v>
      </c>
      <c r="N36" s="25">
        <v>428</v>
      </c>
      <c r="O36" s="25">
        <v>430</v>
      </c>
      <c r="P36" s="25">
        <v>429</v>
      </c>
      <c r="Q36" s="26" t="str">
        <v/>
      </c>
      <c r="R36" s="27" t="str">
        <v/>
      </c>
      <c r="S36" s="27" t="str">
        <v/>
      </c>
      <c r="T36" s="27" t="str">
        <v/>
      </c>
      <c r="U36" s="28" t="str">
        <v/>
      </c>
      <c r="V36" s="29" t="str">
        <v>185 mm²</v>
      </c>
      <c r="W36" s="30">
        <v>30</v>
      </c>
      <c r="X36" s="30">
        <v>52</v>
      </c>
      <c r="Y36" s="30">
        <v>44</v>
      </c>
      <c r="Z36" s="31">
        <v>8</v>
      </c>
      <c r="AA36" s="26" t="str">
        <v>185 mm²</v>
      </c>
      <c r="AB36" s="27">
        <v>49</v>
      </c>
      <c r="AC36" s="27">
        <v>11</v>
      </c>
      <c r="AD36" s="27">
        <v>39</v>
      </c>
      <c r="AE36" s="28">
        <v>25</v>
      </c>
      <c r="AF36" s="29" t="str">
        <v>185 mm²</v>
      </c>
      <c r="AG36" s="30">
        <v>35</v>
      </c>
      <c r="AH36" s="30">
        <v>75</v>
      </c>
      <c r="AI36" s="30">
        <v>53</v>
      </c>
      <c r="AJ36" s="31">
        <v>28</v>
      </c>
      <c r="AK36" s="26" t="str">
        <v>185 mm²</v>
      </c>
      <c r="AL36" s="27">
        <v>43</v>
      </c>
      <c r="AM36" s="27">
        <v>37</v>
      </c>
      <c r="AN36" s="27">
        <v>33</v>
      </c>
      <c r="AO36" s="28">
        <v>8</v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9" t="str">
        <v/>
      </c>
      <c r="BK36" s="30" t="str">
        <v/>
      </c>
      <c r="BL36" s="30" t="str">
        <v/>
      </c>
      <c r="BM36" s="30" t="str">
        <v/>
      </c>
      <c r="BN36" s="31" t="str">
        <v/>
      </c>
      <c r="BO36" s="26" t="str">
        <v/>
      </c>
      <c r="BP36" s="27" t="str">
        <v/>
      </c>
      <c r="BQ36" s="27" t="str">
        <v/>
      </c>
      <c r="BR36" s="27" t="str">
        <v/>
      </c>
      <c r="BS36" s="28" t="str">
        <v/>
      </c>
      <c r="BT36" s="29" t="str">
        <v/>
      </c>
      <c r="BU36" s="30" t="str">
        <v/>
      </c>
      <c r="BV36" s="30" t="str">
        <v/>
      </c>
      <c r="BW36" s="30" t="str">
        <v/>
      </c>
      <c r="BX36" s="31" t="str">
        <v/>
      </c>
      <c r="BY36" s="26" t="str">
        <v/>
      </c>
      <c r="BZ36" s="27" t="str">
        <v/>
      </c>
      <c r="CA36" s="27" t="str">
        <v/>
      </c>
      <c r="CB36" s="27" t="str">
        <v/>
      </c>
      <c r="CC36" s="28" t="str">
        <v/>
      </c>
      <c r="CD36" s="29" t="str">
        <v/>
      </c>
      <c r="CE36" s="30" t="str">
        <v/>
      </c>
      <c r="CF36" s="30" t="str">
        <v/>
      </c>
      <c r="CG36" s="30" t="str">
        <v/>
      </c>
      <c r="CH36" s="31" t="str">
        <v/>
      </c>
      <c r="CI36" s="26" t="str">
        <v/>
      </c>
      <c r="CJ36" s="27" t="str">
        <v/>
      </c>
      <c r="CK36" s="27" t="str">
        <v/>
      </c>
      <c r="CL36" s="27" t="str">
        <v/>
      </c>
      <c r="CM36" s="28" t="str">
        <v/>
      </c>
      <c r="CN36" s="29" t="str">
        <v/>
      </c>
      <c r="CO36" s="30" t="str">
        <v/>
      </c>
      <c r="CP36" s="30" t="str">
        <v/>
      </c>
      <c r="CQ36" s="30" t="str">
        <v/>
      </c>
      <c r="CR36" s="31" t="str">
        <v/>
      </c>
      <c r="CS36" s="25">
        <f>SUM(R36,W36,AB36,AG36,AL36,AQ36,AV36,BA36,BF36,BK36,BP36,BU36,BZ36,CE36,CJ36,CO36)</f>
      </c>
      <c r="CT36" s="25">
        <f>SUM(S36,X36,AC36,AH36,AM36,AR36,AW36,BB36,BG36,BL36,BQ36,BV36,CA36,CF36,CK36,CP36)</f>
      </c>
      <c r="CU36" s="25">
        <f>SUM(T36,Y36,AD36,AI36,AN36,AS36,AX36,BC36,BH36,BM36,BR36,BW36,CB36,CG36,CL36,CQ36)</f>
      </c>
      <c r="CV36" s="25">
        <f>SUM(U36,Z36,AE36,AJ36,AO36,AT36,AY36,BD36,BI36,BN36,BS36,BX36,CC36,CH36,CM36,CR36)</f>
      </c>
      <c r="CW36" s="25">
        <f>MAX(CS36:CU36)</f>
      </c>
      <c r="CX36" s="25">
        <f>MIN(CS36:CU36)</f>
      </c>
      <c r="CY36" s="32">
        <f>IF(H36&gt;0,(CW36*SQRT(3)*IF(N36&gt;0,N36,IF(O36&gt;0,O36,IF(P36&gt;0,P36,415)))/(H36*1000))*100,0)</f>
      </c>
      <c r="CZ36" s="32">
        <f>IF(CY36&gt;70,"Upgrade","OK - No Upgrade")</f>
      </c>
      <c r="DA36" s="32">
        <f>IF(IF(AVERAGE(CS36:CU36)&gt;0,((CW36-AVERAGE(CS36:CU36))/AVERAGE(CS36:CU36))*100,0)&gt;10,"Need to Balance","OK - Balanced")</f>
      </c>
    </row>
    <row r="37" ht="15.75" customHeight="1">
      <c r="A37" s="25" t="str">
        <v>Ibri</v>
      </c>
      <c r="B37" s="25" t="str">
        <v>AL-MURTAFA</v>
      </c>
      <c r="C37" s="25" t="str">
        <v>K_LN3</v>
      </c>
      <c r="D37" s="25" t="str">
        <v>23.209277, 56.53789</v>
      </c>
      <c r="E37" s="25" t="str">
        <v>338</v>
      </c>
      <c r="F37" s="25" t="str">
        <v>Ground (GMT)</v>
      </c>
      <c r="G37" s="25" t="str">
        <v>3</v>
      </c>
      <c r="H37" s="25">
        <v>1000</v>
      </c>
      <c r="I37" s="25" t="str">
        <v>05/06/2026, 14:17</v>
      </c>
      <c r="J37" s="25">
        <v>1</v>
      </c>
      <c r="K37" s="25">
        <v>245</v>
      </c>
      <c r="L37" s="25">
        <v>244</v>
      </c>
      <c r="M37" s="25">
        <v>246</v>
      </c>
      <c r="N37" s="25">
        <v>421</v>
      </c>
      <c r="O37" s="25">
        <v>428</v>
      </c>
      <c r="P37" s="25">
        <v>426</v>
      </c>
      <c r="Q37" s="26" t="str">
        <v>185 mm²</v>
      </c>
      <c r="R37" s="27">
        <v>17</v>
      </c>
      <c r="S37" s="27">
        <v>17</v>
      </c>
      <c r="T37" s="27">
        <v>38</v>
      </c>
      <c r="U37" s="28">
        <v>18</v>
      </c>
      <c r="V37" s="29" t="str">
        <v>185 mm²</v>
      </c>
      <c r="W37" s="30">
        <v>110</v>
      </c>
      <c r="X37" s="30">
        <v>68</v>
      </c>
      <c r="Y37" s="30">
        <v>128</v>
      </c>
      <c r="Z37" s="31">
        <v>74</v>
      </c>
      <c r="AA37" s="26" t="str">
        <v>185 mm²</v>
      </c>
      <c r="AB37" s="27">
        <v>49</v>
      </c>
      <c r="AC37" s="27">
        <v>35</v>
      </c>
      <c r="AD37" s="27">
        <v>42</v>
      </c>
      <c r="AE37" s="28">
        <v>19</v>
      </c>
      <c r="AF37" s="29" t="str">
        <v>185 mm²</v>
      </c>
      <c r="AG37" s="30">
        <v>92</v>
      </c>
      <c r="AH37" s="30">
        <v>48</v>
      </c>
      <c r="AI37" s="30">
        <v>83</v>
      </c>
      <c r="AJ37" s="31">
        <v>41</v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9" t="str">
        <v/>
      </c>
      <c r="BK37" s="30" t="str">
        <v/>
      </c>
      <c r="BL37" s="30" t="str">
        <v/>
      </c>
      <c r="BM37" s="30" t="str">
        <v/>
      </c>
      <c r="BN37" s="31" t="str">
        <v/>
      </c>
      <c r="BO37" s="26" t="str">
        <v/>
      </c>
      <c r="BP37" s="27" t="str">
        <v/>
      </c>
      <c r="BQ37" s="27" t="str">
        <v/>
      </c>
      <c r="BR37" s="27" t="str">
        <v/>
      </c>
      <c r="BS37" s="28" t="str">
        <v/>
      </c>
      <c r="BT37" s="29" t="str">
        <v/>
      </c>
      <c r="BU37" s="30" t="str">
        <v/>
      </c>
      <c r="BV37" s="30" t="str">
        <v/>
      </c>
      <c r="BW37" s="30" t="str">
        <v/>
      </c>
      <c r="BX37" s="31" t="str">
        <v/>
      </c>
      <c r="BY37" s="26" t="str">
        <v/>
      </c>
      <c r="BZ37" s="27" t="str">
        <v/>
      </c>
      <c r="CA37" s="27" t="str">
        <v/>
      </c>
      <c r="CB37" s="27" t="str">
        <v/>
      </c>
      <c r="CC37" s="28" t="str">
        <v/>
      </c>
      <c r="CD37" s="29" t="str">
        <v/>
      </c>
      <c r="CE37" s="30" t="str">
        <v/>
      </c>
      <c r="CF37" s="30" t="str">
        <v/>
      </c>
      <c r="CG37" s="30" t="str">
        <v/>
      </c>
      <c r="CH37" s="31" t="str">
        <v/>
      </c>
      <c r="CI37" s="26" t="str">
        <v/>
      </c>
      <c r="CJ37" s="27" t="str">
        <v/>
      </c>
      <c r="CK37" s="27" t="str">
        <v/>
      </c>
      <c r="CL37" s="27" t="str">
        <v/>
      </c>
      <c r="CM37" s="28" t="str">
        <v/>
      </c>
      <c r="CN37" s="29" t="str">
        <v/>
      </c>
      <c r="CO37" s="30" t="str">
        <v/>
      </c>
      <c r="CP37" s="30" t="str">
        <v/>
      </c>
      <c r="CQ37" s="30" t="str">
        <v/>
      </c>
      <c r="CR37" s="31" t="str">
        <v/>
      </c>
      <c r="CS37" s="25">
        <f>SUM(R37,W37,AB37,AG37,AL37,AQ37,AV37,BA37,BF37,BK37,BP37,BU37,BZ37,CE37,CJ37,CO37)</f>
      </c>
      <c r="CT37" s="25">
        <f>SUM(S37,X37,AC37,AH37,AM37,AR37,AW37,BB37,BG37,BL37,BQ37,BV37,CA37,CF37,CK37,CP37)</f>
      </c>
      <c r="CU37" s="25">
        <f>SUM(T37,Y37,AD37,AI37,AN37,AS37,AX37,BC37,BH37,BM37,BR37,BW37,CB37,CG37,CL37,CQ37)</f>
      </c>
      <c r="CV37" s="25">
        <f>SUM(U37,Z37,AE37,AJ37,AO37,AT37,AY37,BD37,BI37,BN37,BS37,BX37,CC37,CH37,CM37,CR37)</f>
      </c>
      <c r="CW37" s="25">
        <f>MAX(CS37:CU37)</f>
      </c>
      <c r="CX37" s="25">
        <f>MIN(CS37:CU37)</f>
      </c>
      <c r="CY37" s="32">
        <f>IF(H37&gt;0,(CW37*SQRT(3)*IF(N37&gt;0,N37,IF(O37&gt;0,O37,IF(P37&gt;0,P37,415)))/(H37*1000))*100,0)</f>
      </c>
      <c r="CZ37" s="32">
        <f>IF(CY37&gt;70,"Upgrade","OK - No Upgrade")</f>
      </c>
      <c r="DA37" s="32">
        <f>IF(IF(AVERAGE(CS37:CU37)&gt;0,((CW37-AVERAGE(CS37:CU37))/AVERAGE(CS37:CU37))*100,0)&gt;10,"Need to Balance","OK - Balanced")</f>
      </c>
    </row>
    <row r="38" ht="15.75" customHeight="1">
      <c r="A38" s="25" t="str">
        <v>Ibri</v>
      </c>
      <c r="B38" s="25" t="str">
        <v>AL-MURTAFA</v>
      </c>
      <c r="C38" s="25" t="str">
        <v>K_LN3</v>
      </c>
      <c r="D38" s="25" t="str">
        <v>23.209277, 56.53789</v>
      </c>
      <c r="E38" s="25" t="str">
        <v>338</v>
      </c>
      <c r="F38" s="25" t="str">
        <v>Ground (GMT)</v>
      </c>
      <c r="G38" s="25" t="str">
        <v>3</v>
      </c>
      <c r="H38" s="25">
        <v>1000</v>
      </c>
      <c r="I38" s="25" t="str">
        <v>10/06/2026, 22:26</v>
      </c>
      <c r="J38" s="25">
        <v>2</v>
      </c>
      <c r="K38" s="25">
        <v>247</v>
      </c>
      <c r="L38" s="25">
        <v>247</v>
      </c>
      <c r="M38" s="25">
        <v>248</v>
      </c>
      <c r="N38" s="25">
        <v>427</v>
      </c>
      <c r="O38" s="25">
        <v>431</v>
      </c>
      <c r="P38" s="25">
        <v>428</v>
      </c>
      <c r="Q38" s="26" t="str">
        <v>185 mm²</v>
      </c>
      <c r="R38" s="27">
        <v>33</v>
      </c>
      <c r="S38" s="27">
        <v>42</v>
      </c>
      <c r="T38" s="27">
        <v>17</v>
      </c>
      <c r="U38" s="28">
        <v>20</v>
      </c>
      <c r="V38" s="29" t="str">
        <v>185 mm²</v>
      </c>
      <c r="W38" s="30">
        <v>108</v>
      </c>
      <c r="X38" s="30">
        <v>27</v>
      </c>
      <c r="Y38" s="30">
        <v>72</v>
      </c>
      <c r="Z38" s="31">
        <v>83</v>
      </c>
      <c r="AA38" s="26" t="str">
        <v>185 mm²</v>
      </c>
      <c r="AB38" s="27">
        <v>29</v>
      </c>
      <c r="AC38" s="27">
        <v>59</v>
      </c>
      <c r="AD38" s="27">
        <v>26</v>
      </c>
      <c r="AE38" s="28">
        <v>30</v>
      </c>
      <c r="AF38" s="29" t="str">
        <v>185 mm²</v>
      </c>
      <c r="AG38" s="30">
        <v>108</v>
      </c>
      <c r="AH38" s="30">
        <v>106</v>
      </c>
      <c r="AI38" s="30">
        <v>118</v>
      </c>
      <c r="AJ38" s="31">
        <v>32</v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9" t="str">
        <v/>
      </c>
      <c r="BK38" s="30" t="str">
        <v/>
      </c>
      <c r="BL38" s="30" t="str">
        <v/>
      </c>
      <c r="BM38" s="30" t="str">
        <v/>
      </c>
      <c r="BN38" s="31" t="str">
        <v/>
      </c>
      <c r="BO38" s="26" t="str">
        <v/>
      </c>
      <c r="BP38" s="27" t="str">
        <v/>
      </c>
      <c r="BQ38" s="27" t="str">
        <v/>
      </c>
      <c r="BR38" s="27" t="str">
        <v/>
      </c>
      <c r="BS38" s="28" t="str">
        <v/>
      </c>
      <c r="BT38" s="29" t="str">
        <v/>
      </c>
      <c r="BU38" s="30" t="str">
        <v/>
      </c>
      <c r="BV38" s="30" t="str">
        <v/>
      </c>
      <c r="BW38" s="30" t="str">
        <v/>
      </c>
      <c r="BX38" s="31" t="str">
        <v/>
      </c>
      <c r="BY38" s="26" t="str">
        <v/>
      </c>
      <c r="BZ38" s="27" t="str">
        <v/>
      </c>
      <c r="CA38" s="27" t="str">
        <v/>
      </c>
      <c r="CB38" s="27" t="str">
        <v/>
      </c>
      <c r="CC38" s="28" t="str">
        <v/>
      </c>
      <c r="CD38" s="29" t="str">
        <v/>
      </c>
      <c r="CE38" s="30" t="str">
        <v/>
      </c>
      <c r="CF38" s="30" t="str">
        <v/>
      </c>
      <c r="CG38" s="30" t="str">
        <v/>
      </c>
      <c r="CH38" s="31" t="str">
        <v/>
      </c>
      <c r="CI38" s="26" t="str">
        <v/>
      </c>
      <c r="CJ38" s="27" t="str">
        <v/>
      </c>
      <c r="CK38" s="27" t="str">
        <v/>
      </c>
      <c r="CL38" s="27" t="str">
        <v/>
      </c>
      <c r="CM38" s="28" t="str">
        <v/>
      </c>
      <c r="CN38" s="29" t="str">
        <v/>
      </c>
      <c r="CO38" s="30" t="str">
        <v/>
      </c>
      <c r="CP38" s="30" t="str">
        <v/>
      </c>
      <c r="CQ38" s="30" t="str">
        <v/>
      </c>
      <c r="CR38" s="31" t="str">
        <v/>
      </c>
      <c r="CS38" s="25">
        <f>SUM(R38,W38,AB38,AG38,AL38,AQ38,AV38,BA38,BF38,BK38,BP38,BU38,BZ38,CE38,CJ38,CO38)</f>
      </c>
      <c r="CT38" s="25">
        <f>SUM(S38,X38,AC38,AH38,AM38,AR38,AW38,BB38,BG38,BL38,BQ38,BV38,CA38,CF38,CK38,CP38)</f>
      </c>
      <c r="CU38" s="25">
        <f>SUM(T38,Y38,AD38,AI38,AN38,AS38,AX38,BC38,BH38,BM38,BR38,BW38,CB38,CG38,CL38,CQ38)</f>
      </c>
      <c r="CV38" s="25">
        <f>SUM(U38,Z38,AE38,AJ38,AO38,AT38,AY38,BD38,BI38,BN38,BS38,BX38,CC38,CH38,CM38,CR38)</f>
      </c>
      <c r="CW38" s="25">
        <f>MAX(CS38:CU38)</f>
      </c>
      <c r="CX38" s="25">
        <f>MIN(CS38:CU38)</f>
      </c>
      <c r="CY38" s="32">
        <f>IF(H38&gt;0,(CW38*SQRT(3)*IF(N38&gt;0,N38,IF(O38&gt;0,O38,IF(P38&gt;0,P38,415)))/(H38*1000))*100,0)</f>
      </c>
      <c r="CZ38" s="32">
        <f>IF(CY38&gt;70,"Upgrade","OK - No Upgrade")</f>
      </c>
      <c r="DA38" s="32">
        <f>IF(IF(AVERAGE(CS38:CU38)&gt;0,((CW38-AVERAGE(CS38:CU38))/AVERAGE(CS38:CU38))*100,0)&gt;10,"Need to Balance","OK - Balanced")</f>
      </c>
    </row>
    <row r="39" ht="15.75" customHeight="1">
      <c r="A39" s="25" t="str">
        <v>Ibri</v>
      </c>
      <c r="B39" s="25" t="str">
        <v>AL-MURTAFA</v>
      </c>
      <c r="C39" s="25" t="str">
        <v>K_LN3</v>
      </c>
      <c r="D39" s="25" t="str">
        <v>23.209449, 56.537614</v>
      </c>
      <c r="E39" s="25" t="str">
        <v>339</v>
      </c>
      <c r="F39" s="25" t="str">
        <v>Pole (PMT)</v>
      </c>
      <c r="G39" s="25" t="str">
        <v>3</v>
      </c>
      <c r="H39" s="25">
        <v>315</v>
      </c>
      <c r="I39" s="25" t="str">
        <v>05/06/2026, 14:12</v>
      </c>
      <c r="J39" s="25">
        <v>1</v>
      </c>
      <c r="K39" s="25">
        <v>244</v>
      </c>
      <c r="L39" s="25">
        <v>242</v>
      </c>
      <c r="M39" s="25">
        <v>245</v>
      </c>
      <c r="N39" s="25">
        <v>428</v>
      </c>
      <c r="O39" s="25">
        <v>425</v>
      </c>
      <c r="P39" s="25">
        <v>429</v>
      </c>
      <c r="Q39" s="26" t="str">
        <v>50 mm²</v>
      </c>
      <c r="R39" s="27">
        <v>10</v>
      </c>
      <c r="S39" s="27">
        <v>0</v>
      </c>
      <c r="T39" s="27">
        <v>2</v>
      </c>
      <c r="U39" s="28">
        <v>9</v>
      </c>
      <c r="V39" s="29" t="str">
        <v>185 mm²</v>
      </c>
      <c r="W39" s="30">
        <v>14</v>
      </c>
      <c r="X39" s="30">
        <v>0</v>
      </c>
      <c r="Y39" s="30">
        <v>2</v>
      </c>
      <c r="Z39" s="31">
        <v>11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9" t="str">
        <v/>
      </c>
      <c r="BK39" s="30" t="str">
        <v/>
      </c>
      <c r="BL39" s="30" t="str">
        <v/>
      </c>
      <c r="BM39" s="30" t="str">
        <v/>
      </c>
      <c r="BN39" s="31" t="str">
        <v/>
      </c>
      <c r="BO39" s="26" t="str">
        <v/>
      </c>
      <c r="BP39" s="27" t="str">
        <v/>
      </c>
      <c r="BQ39" s="27" t="str">
        <v/>
      </c>
      <c r="BR39" s="27" t="str">
        <v/>
      </c>
      <c r="BS39" s="28" t="str">
        <v/>
      </c>
      <c r="BT39" s="29" t="str">
        <v/>
      </c>
      <c r="BU39" s="30" t="str">
        <v/>
      </c>
      <c r="BV39" s="30" t="str">
        <v/>
      </c>
      <c r="BW39" s="30" t="str">
        <v/>
      </c>
      <c r="BX39" s="31" t="str">
        <v/>
      </c>
      <c r="BY39" s="26" t="str">
        <v/>
      </c>
      <c r="BZ39" s="27" t="str">
        <v/>
      </c>
      <c r="CA39" s="27" t="str">
        <v/>
      </c>
      <c r="CB39" s="27" t="str">
        <v/>
      </c>
      <c r="CC39" s="28" t="str">
        <v/>
      </c>
      <c r="CD39" s="29" t="str">
        <v/>
      </c>
      <c r="CE39" s="30" t="str">
        <v/>
      </c>
      <c r="CF39" s="30" t="str">
        <v/>
      </c>
      <c r="CG39" s="30" t="str">
        <v/>
      </c>
      <c r="CH39" s="31" t="str">
        <v/>
      </c>
      <c r="CI39" s="26" t="str">
        <v/>
      </c>
      <c r="CJ39" s="27" t="str">
        <v/>
      </c>
      <c r="CK39" s="27" t="str">
        <v/>
      </c>
      <c r="CL39" s="27" t="str">
        <v/>
      </c>
      <c r="CM39" s="28" t="str">
        <v/>
      </c>
      <c r="CN39" s="29" t="str">
        <v/>
      </c>
      <c r="CO39" s="30" t="str">
        <v/>
      </c>
      <c r="CP39" s="30" t="str">
        <v/>
      </c>
      <c r="CQ39" s="30" t="str">
        <v/>
      </c>
      <c r="CR39" s="31" t="str">
        <v/>
      </c>
      <c r="CS39" s="25">
        <f>SUM(R39,W39,AB39,AG39,AL39,AQ39,AV39,BA39,BF39,BK39,BP39,BU39,BZ39,CE39,CJ39,CO39)</f>
      </c>
      <c r="CT39" s="25">
        <f>SUM(S39,X39,AC39,AH39,AM39,AR39,AW39,BB39,BG39,BL39,BQ39,BV39,CA39,CF39,CK39,CP39)</f>
      </c>
      <c r="CU39" s="25">
        <f>SUM(T39,Y39,AD39,AI39,AN39,AS39,AX39,BC39,BH39,BM39,BR39,BW39,CB39,CG39,CL39,CQ39)</f>
      </c>
      <c r="CV39" s="25">
        <f>SUM(U39,Z39,AE39,AJ39,AO39,AT39,AY39,BD39,BI39,BN39,BS39,BX39,CC39,CH39,CM39,CR39)</f>
      </c>
      <c r="CW39" s="25">
        <f>MAX(CS39:CU39)</f>
      </c>
      <c r="CX39" s="25">
        <f>MIN(CS39:CU39)</f>
      </c>
      <c r="CY39" s="32">
        <f>IF(H39&gt;0,(CW39*SQRT(3)*IF(N39&gt;0,N39,IF(O39&gt;0,O39,IF(P39&gt;0,P39,415)))/(H39*1000))*100,0)</f>
      </c>
      <c r="CZ39" s="32">
        <f>IF(CY39&gt;70,"Upgrade","OK - No Upgrade")</f>
      </c>
      <c r="DA39" s="32">
        <f>IF(IF(AVERAGE(CS39:CU39)&gt;0,((CW39-AVERAGE(CS39:CU39))/AVERAGE(CS39:CU39))*100,0)&gt;10,"Need to Balance","OK - Balanced")</f>
      </c>
    </row>
    <row r="40" ht="15.75" customHeight="1">
      <c r="A40" s="25" t="str">
        <v>Ibri</v>
      </c>
      <c r="B40" s="25" t="str">
        <v>AL-MURTAFA</v>
      </c>
      <c r="C40" s="25" t="str">
        <v>K_LN3</v>
      </c>
      <c r="D40" s="25" t="str">
        <v>23.209449, 56.537614</v>
      </c>
      <c r="E40" s="25" t="str">
        <v>339</v>
      </c>
      <c r="F40" s="25" t="str">
        <v>Pole (PMT)</v>
      </c>
      <c r="G40" s="25" t="str">
        <v>3</v>
      </c>
      <c r="H40" s="25">
        <v>315</v>
      </c>
      <c r="I40" s="25" t="str">
        <v>10/06/2026, 22:32</v>
      </c>
      <c r="J40" s="25">
        <v>2</v>
      </c>
      <c r="K40" s="25">
        <v>247</v>
      </c>
      <c r="L40" s="25">
        <v>249</v>
      </c>
      <c r="M40" s="25">
        <v>248</v>
      </c>
      <c r="N40" s="25">
        <v>430</v>
      </c>
      <c r="O40" s="25">
        <v>428</v>
      </c>
      <c r="P40" s="25">
        <v>432</v>
      </c>
      <c r="Q40" s="26" t="str">
        <v>50 mm²</v>
      </c>
      <c r="R40" s="27">
        <v>3</v>
      </c>
      <c r="S40" s="27">
        <v>1</v>
      </c>
      <c r="T40" s="27">
        <v>3</v>
      </c>
      <c r="U40" s="28">
        <v>3</v>
      </c>
      <c r="V40" s="29" t="str">
        <v>185 mm²</v>
      </c>
      <c r="W40" s="30">
        <v>28</v>
      </c>
      <c r="X40" s="30">
        <v>0</v>
      </c>
      <c r="Y40" s="30">
        <v>2</v>
      </c>
      <c r="Z40" s="31">
        <v>22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9" t="str">
        <v/>
      </c>
      <c r="BK40" s="30" t="str">
        <v/>
      </c>
      <c r="BL40" s="30" t="str">
        <v/>
      </c>
      <c r="BM40" s="30" t="str">
        <v/>
      </c>
      <c r="BN40" s="31" t="str">
        <v/>
      </c>
      <c r="BO40" s="26" t="str">
        <v/>
      </c>
      <c r="BP40" s="27" t="str">
        <v/>
      </c>
      <c r="BQ40" s="27" t="str">
        <v/>
      </c>
      <c r="BR40" s="27" t="str">
        <v/>
      </c>
      <c r="BS40" s="28" t="str">
        <v/>
      </c>
      <c r="BT40" s="29" t="str">
        <v/>
      </c>
      <c r="BU40" s="30" t="str">
        <v/>
      </c>
      <c r="BV40" s="30" t="str">
        <v/>
      </c>
      <c r="BW40" s="30" t="str">
        <v/>
      </c>
      <c r="BX40" s="31" t="str">
        <v/>
      </c>
      <c r="BY40" s="26" t="str">
        <v/>
      </c>
      <c r="BZ40" s="27" t="str">
        <v/>
      </c>
      <c r="CA40" s="27" t="str">
        <v/>
      </c>
      <c r="CB40" s="27" t="str">
        <v/>
      </c>
      <c r="CC40" s="28" t="str">
        <v/>
      </c>
      <c r="CD40" s="29" t="str">
        <v/>
      </c>
      <c r="CE40" s="30" t="str">
        <v/>
      </c>
      <c r="CF40" s="30" t="str">
        <v/>
      </c>
      <c r="CG40" s="30" t="str">
        <v/>
      </c>
      <c r="CH40" s="31" t="str">
        <v/>
      </c>
      <c r="CI40" s="26" t="str">
        <v/>
      </c>
      <c r="CJ40" s="27" t="str">
        <v/>
      </c>
      <c r="CK40" s="27" t="str">
        <v/>
      </c>
      <c r="CL40" s="27" t="str">
        <v/>
      </c>
      <c r="CM40" s="28" t="str">
        <v/>
      </c>
      <c r="CN40" s="29" t="str">
        <v/>
      </c>
      <c r="CO40" s="30" t="str">
        <v/>
      </c>
      <c r="CP40" s="30" t="str">
        <v/>
      </c>
      <c r="CQ40" s="30" t="str">
        <v/>
      </c>
      <c r="CR40" s="31" t="str">
        <v/>
      </c>
      <c r="CS40" s="25">
        <f>SUM(R40,W40,AB40,AG40,AL40,AQ40,AV40,BA40,BF40,BK40,BP40,BU40,BZ40,CE40,CJ40,CO40)</f>
      </c>
      <c r="CT40" s="25">
        <f>SUM(S40,X40,AC40,AH40,AM40,AR40,AW40,BB40,BG40,BL40,BQ40,BV40,CA40,CF40,CK40,CP40)</f>
      </c>
      <c r="CU40" s="25">
        <f>SUM(T40,Y40,AD40,AI40,AN40,AS40,AX40,BC40,BH40,BM40,BR40,BW40,CB40,CG40,CL40,CQ40)</f>
      </c>
      <c r="CV40" s="25">
        <f>SUM(U40,Z40,AE40,AJ40,AO40,AT40,AY40,BD40,BI40,BN40,BS40,BX40,CC40,CH40,CM40,CR40)</f>
      </c>
      <c r="CW40" s="25">
        <f>MAX(CS40:CU40)</f>
      </c>
      <c r="CX40" s="25">
        <f>MIN(CS40:CU40)</f>
      </c>
      <c r="CY40" s="32">
        <f>IF(H40&gt;0,(CW40*SQRT(3)*IF(N40&gt;0,N40,IF(O40&gt;0,O40,IF(P40&gt;0,P40,415)))/(H40*1000))*100,0)</f>
      </c>
      <c r="CZ40" s="32">
        <f>IF(CY40&gt;70,"Upgrade","OK - No Upgrade")</f>
      </c>
      <c r="DA40" s="32">
        <f>IF(IF(AVERAGE(CS40:CU40)&gt;0,((CW40-AVERAGE(CS40:CU40))/AVERAGE(CS40:CU40))*100,0)&gt;10,"Need to Balance","OK - Balanced")</f>
      </c>
    </row>
    <row r="41" ht="15.75" customHeight="1">
      <c r="A41" s="25" t="str">
        <v>Ibri</v>
      </c>
      <c r="B41" s="25" t="str">
        <v>AL-MURTAFA</v>
      </c>
      <c r="C41" s="25" t="str">
        <v>K_LN1</v>
      </c>
      <c r="D41" s="25" t="str">
        <v>23.220709, 56.51406</v>
      </c>
      <c r="E41" s="25" t="str">
        <v>134</v>
      </c>
      <c r="F41" s="25" t="str">
        <v>Ground (GMT)</v>
      </c>
      <c r="G41" s="25" t="str">
        <v/>
      </c>
      <c r="H41" s="25">
        <v>1000</v>
      </c>
      <c r="I41" s="25" t="str">
        <v>05/06/2026, 14:04</v>
      </c>
      <c r="J41" s="25">
        <v>1</v>
      </c>
      <c r="K41" s="25">
        <v>244</v>
      </c>
      <c r="L41" s="25">
        <v>243</v>
      </c>
      <c r="M41" s="25">
        <v>246</v>
      </c>
      <c r="N41" s="25">
        <v>420</v>
      </c>
      <c r="O41" s="25">
        <v>426</v>
      </c>
      <c r="P41" s="25">
        <v>423</v>
      </c>
      <c r="Q41" s="26" t="str">
        <v>185 mm²</v>
      </c>
      <c r="R41" s="27">
        <v>28</v>
      </c>
      <c r="S41" s="27">
        <v>31</v>
      </c>
      <c r="T41" s="27">
        <v>26</v>
      </c>
      <c r="U41" s="28">
        <v>12</v>
      </c>
      <c r="V41" s="29" t="str">
        <v>185 mm²</v>
      </c>
      <c r="W41" s="30">
        <v>65</v>
      </c>
      <c r="X41" s="30">
        <v>75</v>
      </c>
      <c r="Y41" s="30">
        <v>97</v>
      </c>
      <c r="Z41" s="31">
        <v>28</v>
      </c>
      <c r="AA41" s="26" t="str">
        <v>185 mm²</v>
      </c>
      <c r="AB41" s="27">
        <v>62</v>
      </c>
      <c r="AC41" s="27">
        <v>6</v>
      </c>
      <c r="AD41" s="27">
        <v>48</v>
      </c>
      <c r="AE41" s="28">
        <v>55</v>
      </c>
      <c r="AF41" s="29" t="str">
        <v>185 mm²</v>
      </c>
      <c r="AG41" s="30">
        <v>38</v>
      </c>
      <c r="AH41" s="30">
        <v>60</v>
      </c>
      <c r="AI41" s="30">
        <v>20</v>
      </c>
      <c r="AJ41" s="31">
        <v>30</v>
      </c>
      <c r="AK41" s="26" t="str">
        <v>185 mm²</v>
      </c>
      <c r="AL41" s="27">
        <v>185</v>
      </c>
      <c r="AM41" s="27">
        <v>195</v>
      </c>
      <c r="AN41" s="27">
        <v>132</v>
      </c>
      <c r="AO41" s="28">
        <v>55</v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9" t="str">
        <v/>
      </c>
      <c r="BK41" s="30" t="str">
        <v/>
      </c>
      <c r="BL41" s="30" t="str">
        <v/>
      </c>
      <c r="BM41" s="30" t="str">
        <v/>
      </c>
      <c r="BN41" s="31" t="str">
        <v/>
      </c>
      <c r="BO41" s="26" t="str">
        <v/>
      </c>
      <c r="BP41" s="27" t="str">
        <v/>
      </c>
      <c r="BQ41" s="27" t="str">
        <v/>
      </c>
      <c r="BR41" s="27" t="str">
        <v/>
      </c>
      <c r="BS41" s="28" t="str">
        <v/>
      </c>
      <c r="BT41" s="29" t="str">
        <v/>
      </c>
      <c r="BU41" s="30" t="str">
        <v/>
      </c>
      <c r="BV41" s="30" t="str">
        <v/>
      </c>
      <c r="BW41" s="30" t="str">
        <v/>
      </c>
      <c r="BX41" s="31" t="str">
        <v/>
      </c>
      <c r="BY41" s="26" t="str">
        <v/>
      </c>
      <c r="BZ41" s="27" t="str">
        <v/>
      </c>
      <c r="CA41" s="27" t="str">
        <v/>
      </c>
      <c r="CB41" s="27" t="str">
        <v/>
      </c>
      <c r="CC41" s="28" t="str">
        <v/>
      </c>
      <c r="CD41" s="29" t="str">
        <v/>
      </c>
      <c r="CE41" s="30" t="str">
        <v/>
      </c>
      <c r="CF41" s="30" t="str">
        <v/>
      </c>
      <c r="CG41" s="30" t="str">
        <v/>
      </c>
      <c r="CH41" s="31" t="str">
        <v/>
      </c>
      <c r="CI41" s="26" t="str">
        <v/>
      </c>
      <c r="CJ41" s="27" t="str">
        <v/>
      </c>
      <c r="CK41" s="27" t="str">
        <v/>
      </c>
      <c r="CL41" s="27" t="str">
        <v/>
      </c>
      <c r="CM41" s="28" t="str">
        <v/>
      </c>
      <c r="CN41" s="29" t="str">
        <v/>
      </c>
      <c r="CO41" s="30" t="str">
        <v/>
      </c>
      <c r="CP41" s="30" t="str">
        <v/>
      </c>
      <c r="CQ41" s="30" t="str">
        <v/>
      </c>
      <c r="CR41" s="31" t="str">
        <v/>
      </c>
      <c r="CS41" s="25">
        <f>SUM(R41,W41,AB41,AG41,AL41,AQ41,AV41,BA41,BF41,BK41,BP41,BU41,BZ41,CE41,CJ41,CO41)</f>
      </c>
      <c r="CT41" s="25">
        <f>SUM(S41,X41,AC41,AH41,AM41,AR41,AW41,BB41,BG41,BL41,BQ41,BV41,CA41,CF41,CK41,CP41)</f>
      </c>
      <c r="CU41" s="25">
        <f>SUM(T41,Y41,AD41,AI41,AN41,AS41,AX41,BC41,BH41,BM41,BR41,BW41,CB41,CG41,CL41,CQ41)</f>
      </c>
      <c r="CV41" s="25">
        <f>SUM(U41,Z41,AE41,AJ41,AO41,AT41,AY41,BD41,BI41,BN41,BS41,BX41,CC41,CH41,CM41,CR41)</f>
      </c>
      <c r="CW41" s="25">
        <f>MAX(CS41:CU41)</f>
      </c>
      <c r="CX41" s="25">
        <f>MIN(CS41:CU41)</f>
      </c>
      <c r="CY41" s="32">
        <f>IF(H41&gt;0,(CW41*SQRT(3)*IF(N41&gt;0,N41,IF(O41&gt;0,O41,IF(P41&gt;0,P41,415)))/(H41*1000))*100,0)</f>
      </c>
      <c r="CZ41" s="32">
        <f>IF(CY41&gt;70,"Upgrade","OK - No Upgrade")</f>
      </c>
      <c r="DA41" s="32">
        <f>IF(IF(AVERAGE(CS41:CU41)&gt;0,((CW41-AVERAGE(CS41:CU41))/AVERAGE(CS41:CU41))*100,0)&gt;10,"Need to Balance","OK - Balanced")</f>
      </c>
    </row>
    <row r="42" ht="15.75" customHeight="1">
      <c r="A42" s="25" t="str">
        <v>Ibri</v>
      </c>
      <c r="B42" s="25" t="str">
        <v>AL-MURTAFA</v>
      </c>
      <c r="C42" s="25" t="str">
        <v>K_LN1</v>
      </c>
      <c r="D42" s="25" t="str">
        <v>23.220709, 56.51406</v>
      </c>
      <c r="E42" s="25" t="str">
        <v>134</v>
      </c>
      <c r="F42" s="25" t="str">
        <v>Ground (GMT)</v>
      </c>
      <c r="G42" s="25" t="str">
        <v>3</v>
      </c>
      <c r="H42" s="25">
        <v>1000</v>
      </c>
      <c r="I42" s="25" t="str">
        <v>09/06/2026, 22:36</v>
      </c>
      <c r="J42" s="25">
        <v>2</v>
      </c>
      <c r="K42" s="25">
        <v>245</v>
      </c>
      <c r="L42" s="25">
        <v>243</v>
      </c>
      <c r="M42" s="25">
        <v>245</v>
      </c>
      <c r="N42" s="25">
        <v>423</v>
      </c>
      <c r="O42" s="25">
        <v>424</v>
      </c>
      <c r="P42" s="25">
        <v>430</v>
      </c>
      <c r="Q42" s="26" t="str">
        <v>185 mm²</v>
      </c>
      <c r="R42" s="27">
        <v>8</v>
      </c>
      <c r="S42" s="27">
        <v>5</v>
      </c>
      <c r="T42" s="27">
        <v>7</v>
      </c>
      <c r="U42" s="28">
        <v>6</v>
      </c>
      <c r="V42" s="29" t="str">
        <v>185 mm²</v>
      </c>
      <c r="W42" s="30">
        <v>58</v>
      </c>
      <c r="X42" s="30">
        <v>49</v>
      </c>
      <c r="Y42" s="30">
        <v>68</v>
      </c>
      <c r="Z42" s="31">
        <v>18</v>
      </c>
      <c r="AA42" s="26" t="str">
        <v>185 mm²</v>
      </c>
      <c r="AB42" s="27">
        <v>84</v>
      </c>
      <c r="AC42" s="27">
        <v>48</v>
      </c>
      <c r="AD42" s="27">
        <v>68</v>
      </c>
      <c r="AE42" s="28">
        <v>33</v>
      </c>
      <c r="AF42" s="29" t="str">
        <v>185 mm²</v>
      </c>
      <c r="AG42" s="30">
        <v>72</v>
      </c>
      <c r="AH42" s="30">
        <v>38</v>
      </c>
      <c r="AI42" s="30">
        <v>25</v>
      </c>
      <c r="AJ42" s="31">
        <v>39</v>
      </c>
      <c r="AK42" s="26" t="str">
        <v>185 mm²</v>
      </c>
      <c r="AL42" s="27">
        <v>154</v>
      </c>
      <c r="AM42" s="27">
        <v>206</v>
      </c>
      <c r="AN42" s="27">
        <v>197</v>
      </c>
      <c r="AO42" s="28">
        <v>32</v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6" t="str">
        <v/>
      </c>
      <c r="BF42" s="27" t="str">
        <v/>
      </c>
      <c r="BG42" s="27" t="str">
        <v/>
      </c>
      <c r="BH42" s="27" t="str">
        <v/>
      </c>
      <c r="BI42" s="28" t="str">
        <v/>
      </c>
      <c r="BJ42" s="29" t="str">
        <v/>
      </c>
      <c r="BK42" s="30" t="str">
        <v/>
      </c>
      <c r="BL42" s="30" t="str">
        <v/>
      </c>
      <c r="BM42" s="30" t="str">
        <v/>
      </c>
      <c r="BN42" s="31" t="str">
        <v/>
      </c>
      <c r="BO42" s="26" t="str">
        <v/>
      </c>
      <c r="BP42" s="27" t="str">
        <v/>
      </c>
      <c r="BQ42" s="27" t="str">
        <v/>
      </c>
      <c r="BR42" s="27" t="str">
        <v/>
      </c>
      <c r="BS42" s="28" t="str">
        <v/>
      </c>
      <c r="BT42" s="29" t="str">
        <v/>
      </c>
      <c r="BU42" s="30" t="str">
        <v/>
      </c>
      <c r="BV42" s="30" t="str">
        <v/>
      </c>
      <c r="BW42" s="30" t="str">
        <v/>
      </c>
      <c r="BX42" s="31" t="str">
        <v/>
      </c>
      <c r="BY42" s="26" t="str">
        <v/>
      </c>
      <c r="BZ42" s="27" t="str">
        <v/>
      </c>
      <c r="CA42" s="27" t="str">
        <v/>
      </c>
      <c r="CB42" s="27" t="str">
        <v/>
      </c>
      <c r="CC42" s="28" t="str">
        <v/>
      </c>
      <c r="CD42" s="29" t="str">
        <v/>
      </c>
      <c r="CE42" s="30" t="str">
        <v/>
      </c>
      <c r="CF42" s="30" t="str">
        <v/>
      </c>
      <c r="CG42" s="30" t="str">
        <v/>
      </c>
      <c r="CH42" s="31" t="str">
        <v/>
      </c>
      <c r="CI42" s="26" t="str">
        <v/>
      </c>
      <c r="CJ42" s="27" t="str">
        <v/>
      </c>
      <c r="CK42" s="27" t="str">
        <v/>
      </c>
      <c r="CL42" s="27" t="str">
        <v/>
      </c>
      <c r="CM42" s="28" t="str">
        <v/>
      </c>
      <c r="CN42" s="29" t="str">
        <v/>
      </c>
      <c r="CO42" s="30" t="str">
        <v/>
      </c>
      <c r="CP42" s="30" t="str">
        <v/>
      </c>
      <c r="CQ42" s="30" t="str">
        <v/>
      </c>
      <c r="CR42" s="31" t="str">
        <v/>
      </c>
      <c r="CS42" s="25">
        <f>SUM(R42,W42,AB42,AG42,AL42,AQ42,AV42,BA42,BF42,BK42,BP42,BU42,BZ42,CE42,CJ42,CO42)</f>
      </c>
      <c r="CT42" s="25">
        <f>SUM(S42,X42,AC42,AH42,AM42,AR42,AW42,BB42,BG42,BL42,BQ42,BV42,CA42,CF42,CK42,CP42)</f>
      </c>
      <c r="CU42" s="25">
        <f>SUM(T42,Y42,AD42,AI42,AN42,AS42,AX42,BC42,BH42,BM42,BR42,BW42,CB42,CG42,CL42,CQ42)</f>
      </c>
      <c r="CV42" s="25">
        <f>SUM(U42,Z42,AE42,AJ42,AO42,AT42,AY42,BD42,BI42,BN42,BS42,BX42,CC42,CH42,CM42,CR42)</f>
      </c>
      <c r="CW42" s="25">
        <f>MAX(CS42:CU42)</f>
      </c>
      <c r="CX42" s="25">
        <f>MIN(CS42:CU42)</f>
      </c>
      <c r="CY42" s="32">
        <f>IF(H42&gt;0,(CW42*SQRT(3)*IF(N42&gt;0,N42,IF(O42&gt;0,O42,IF(P42&gt;0,P42,415)))/(H42*1000))*100,0)</f>
      </c>
      <c r="CZ42" s="32">
        <f>IF(CY42&gt;70,"Upgrade","OK - No Upgrade")</f>
      </c>
      <c r="DA42" s="32">
        <f>IF(IF(AVERAGE(CS42:CU42)&gt;0,((CW42-AVERAGE(CS42:CU42))/AVERAGE(CS42:CU42))*100,0)&gt;10,"Need to Balance","OK - Balanced")</f>
      </c>
    </row>
    <row r="43" ht="15.75" customHeight="1">
      <c r="A43" s="25" t="str">
        <v>Ibri</v>
      </c>
      <c r="B43" s="25" t="str">
        <v>AL-MURTAFA</v>
      </c>
      <c r="C43" s="25" t="str">
        <v>K_LN1</v>
      </c>
      <c r="D43" s="25" t="str">
        <v>23.22145, 56.515303</v>
      </c>
      <c r="E43" s="25" t="str">
        <v>1391</v>
      </c>
      <c r="F43" s="25" t="str">
        <v>Ground (GMT)</v>
      </c>
      <c r="G43" s="25" t="str">
        <v>3</v>
      </c>
      <c r="H43" s="25">
        <v>1000</v>
      </c>
      <c r="I43" s="25" t="str">
        <v>05/06/2026, 13:57</v>
      </c>
      <c r="J43" s="25">
        <v>1</v>
      </c>
      <c r="K43" s="25">
        <v>251</v>
      </c>
      <c r="L43" s="25">
        <v>250</v>
      </c>
      <c r="M43" s="25">
        <v>254</v>
      </c>
      <c r="N43" s="25">
        <v>434</v>
      </c>
      <c r="O43" s="25">
        <v>439</v>
      </c>
      <c r="P43" s="25">
        <v>438</v>
      </c>
      <c r="Q43" s="26" t="str">
        <v/>
      </c>
      <c r="R43" s="27" t="str">
        <v/>
      </c>
      <c r="S43" s="27" t="str">
        <v/>
      </c>
      <c r="T43" s="27" t="str">
        <v/>
      </c>
      <c r="U43" s="28" t="str">
        <v/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>240 mm²</v>
      </c>
      <c r="AB43" s="27">
        <v>21</v>
      </c>
      <c r="AC43" s="27">
        <v>46</v>
      </c>
      <c r="AD43" s="27">
        <v>41</v>
      </c>
      <c r="AE43" s="28">
        <v>17</v>
      </c>
      <c r="AF43" s="29" t="str">
        <v>240 mm²</v>
      </c>
      <c r="AG43" s="30">
        <v>30</v>
      </c>
      <c r="AH43" s="30">
        <v>31</v>
      </c>
      <c r="AI43" s="30">
        <v>14</v>
      </c>
      <c r="AJ43" s="31">
        <v>14</v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>185 mm²</v>
      </c>
      <c r="AQ43" s="30">
        <v>87</v>
      </c>
      <c r="AR43" s="30">
        <v>103</v>
      </c>
      <c r="AS43" s="30">
        <v>99</v>
      </c>
      <c r="AT43" s="31">
        <v>33</v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9" t="str">
        <v/>
      </c>
      <c r="BK43" s="30" t="str">
        <v/>
      </c>
      <c r="BL43" s="30" t="str">
        <v/>
      </c>
      <c r="BM43" s="30" t="str">
        <v/>
      </c>
      <c r="BN43" s="31" t="str">
        <v/>
      </c>
      <c r="BO43" s="26" t="str">
        <v/>
      </c>
      <c r="BP43" s="27" t="str">
        <v/>
      </c>
      <c r="BQ43" s="27" t="str">
        <v/>
      </c>
      <c r="BR43" s="27" t="str">
        <v/>
      </c>
      <c r="BS43" s="28" t="str">
        <v/>
      </c>
      <c r="BT43" s="29" t="str">
        <v/>
      </c>
      <c r="BU43" s="30" t="str">
        <v/>
      </c>
      <c r="BV43" s="30" t="str">
        <v/>
      </c>
      <c r="BW43" s="30" t="str">
        <v/>
      </c>
      <c r="BX43" s="31" t="str">
        <v/>
      </c>
      <c r="BY43" s="26" t="str">
        <v/>
      </c>
      <c r="BZ43" s="27" t="str">
        <v/>
      </c>
      <c r="CA43" s="27" t="str">
        <v/>
      </c>
      <c r="CB43" s="27" t="str">
        <v/>
      </c>
      <c r="CC43" s="28" t="str">
        <v/>
      </c>
      <c r="CD43" s="29" t="str">
        <v/>
      </c>
      <c r="CE43" s="30" t="str">
        <v/>
      </c>
      <c r="CF43" s="30" t="str">
        <v/>
      </c>
      <c r="CG43" s="30" t="str">
        <v/>
      </c>
      <c r="CH43" s="31" t="str">
        <v/>
      </c>
      <c r="CI43" s="26" t="str">
        <v/>
      </c>
      <c r="CJ43" s="27" t="str">
        <v/>
      </c>
      <c r="CK43" s="27" t="str">
        <v/>
      </c>
      <c r="CL43" s="27" t="str">
        <v/>
      </c>
      <c r="CM43" s="28" t="str">
        <v/>
      </c>
      <c r="CN43" s="29" t="str">
        <v/>
      </c>
      <c r="CO43" s="30" t="str">
        <v/>
      </c>
      <c r="CP43" s="30" t="str">
        <v/>
      </c>
      <c r="CQ43" s="30" t="str">
        <v/>
      </c>
      <c r="CR43" s="31" t="str">
        <v/>
      </c>
      <c r="CS43" s="25">
        <f>SUM(R43,W43,AB43,AG43,AL43,AQ43,AV43,BA43,BF43,BK43,BP43,BU43,BZ43,CE43,CJ43,CO43)</f>
      </c>
      <c r="CT43" s="25">
        <f>SUM(S43,X43,AC43,AH43,AM43,AR43,AW43,BB43,BG43,BL43,BQ43,BV43,CA43,CF43,CK43,CP43)</f>
      </c>
      <c r="CU43" s="25">
        <f>SUM(T43,Y43,AD43,AI43,AN43,AS43,AX43,BC43,BH43,BM43,BR43,BW43,CB43,CG43,CL43,CQ43)</f>
      </c>
      <c r="CV43" s="25">
        <f>SUM(U43,Z43,AE43,AJ43,AO43,AT43,AY43,BD43,BI43,BN43,BS43,BX43,CC43,CH43,CM43,CR43)</f>
      </c>
      <c r="CW43" s="25">
        <f>MAX(CS43:CU43)</f>
      </c>
      <c r="CX43" s="25">
        <f>MIN(CS43:CU43)</f>
      </c>
      <c r="CY43" s="32">
        <f>IF(H43&gt;0,(CW43*SQRT(3)*IF(N43&gt;0,N43,IF(O43&gt;0,O43,IF(P43&gt;0,P43,415)))/(H43*1000))*100,0)</f>
      </c>
      <c r="CZ43" s="32">
        <f>IF(CY43&gt;70,"Upgrade","OK - No Upgrade")</f>
      </c>
      <c r="DA43" s="32">
        <f>IF(IF(AVERAGE(CS43:CU43)&gt;0,((CW43-AVERAGE(CS43:CU43))/AVERAGE(CS43:CU43))*100,0)&gt;10,"Need to Balance","OK - Balanced")</f>
      </c>
    </row>
    <row r="44" ht="15.75" customHeight="1">
      <c r="A44" s="25" t="str">
        <v>Ibri</v>
      </c>
      <c r="B44" s="25" t="str">
        <v>AL-MURTAFA</v>
      </c>
      <c r="C44" s="25" t="str">
        <v>K_LN1</v>
      </c>
      <c r="D44" s="25" t="str">
        <v>23.22145, 56.515303</v>
      </c>
      <c r="E44" s="25" t="str">
        <v>1391</v>
      </c>
      <c r="F44" s="25" t="str">
        <v>Ground (GMT)</v>
      </c>
      <c r="G44" s="25" t="str">
        <v>4</v>
      </c>
      <c r="H44" s="25">
        <v>1000</v>
      </c>
      <c r="I44" s="25" t="str">
        <v>09/06/2026, 22:28</v>
      </c>
      <c r="J44" s="25">
        <v>2</v>
      </c>
      <c r="K44" s="25">
        <v>251</v>
      </c>
      <c r="L44" s="25">
        <v>250</v>
      </c>
      <c r="M44" s="25">
        <v>251</v>
      </c>
      <c r="N44" s="25">
        <v>435</v>
      </c>
      <c r="O44" s="25">
        <v>435</v>
      </c>
      <c r="P44" s="25">
        <v>434</v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>240 mm²</v>
      </c>
      <c r="AB44" s="27">
        <v>40</v>
      </c>
      <c r="AC44" s="27">
        <v>68</v>
      </c>
      <c r="AD44" s="27">
        <v>71</v>
      </c>
      <c r="AE44" s="28">
        <v>42</v>
      </c>
      <c r="AF44" s="29" t="str">
        <v>240 mm²</v>
      </c>
      <c r="AG44" s="30">
        <v>63</v>
      </c>
      <c r="AH44" s="30">
        <v>28</v>
      </c>
      <c r="AI44" s="30">
        <v>69</v>
      </c>
      <c r="AJ44" s="31">
        <v>38</v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>185 mm²</v>
      </c>
      <c r="AQ44" s="30">
        <v>85</v>
      </c>
      <c r="AR44" s="30">
        <v>120</v>
      </c>
      <c r="AS44" s="30">
        <v>124</v>
      </c>
      <c r="AT44" s="31">
        <v>32</v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9" t="str">
        <v/>
      </c>
      <c r="BK44" s="30" t="str">
        <v/>
      </c>
      <c r="BL44" s="30" t="str">
        <v/>
      </c>
      <c r="BM44" s="30" t="str">
        <v/>
      </c>
      <c r="BN44" s="31" t="str">
        <v/>
      </c>
      <c r="BO44" s="26" t="str">
        <v/>
      </c>
      <c r="BP44" s="27" t="str">
        <v/>
      </c>
      <c r="BQ44" s="27" t="str">
        <v/>
      </c>
      <c r="BR44" s="27" t="str">
        <v/>
      </c>
      <c r="BS44" s="28" t="str">
        <v/>
      </c>
      <c r="BT44" s="29" t="str">
        <v/>
      </c>
      <c r="BU44" s="30" t="str">
        <v/>
      </c>
      <c r="BV44" s="30" t="str">
        <v/>
      </c>
      <c r="BW44" s="30" t="str">
        <v/>
      </c>
      <c r="BX44" s="31" t="str">
        <v/>
      </c>
      <c r="BY44" s="26" t="str">
        <v/>
      </c>
      <c r="BZ44" s="27" t="str">
        <v/>
      </c>
      <c r="CA44" s="27" t="str">
        <v/>
      </c>
      <c r="CB44" s="27" t="str">
        <v/>
      </c>
      <c r="CC44" s="28" t="str">
        <v/>
      </c>
      <c r="CD44" s="29" t="str">
        <v/>
      </c>
      <c r="CE44" s="30" t="str">
        <v/>
      </c>
      <c r="CF44" s="30" t="str">
        <v/>
      </c>
      <c r="CG44" s="30" t="str">
        <v/>
      </c>
      <c r="CH44" s="31" t="str">
        <v/>
      </c>
      <c r="CI44" s="26" t="str">
        <v/>
      </c>
      <c r="CJ44" s="27" t="str">
        <v/>
      </c>
      <c r="CK44" s="27" t="str">
        <v/>
      </c>
      <c r="CL44" s="27" t="str">
        <v/>
      </c>
      <c r="CM44" s="28" t="str">
        <v/>
      </c>
      <c r="CN44" s="29" t="str">
        <v/>
      </c>
      <c r="CO44" s="30" t="str">
        <v/>
      </c>
      <c r="CP44" s="30" t="str">
        <v/>
      </c>
      <c r="CQ44" s="30" t="str">
        <v/>
      </c>
      <c r="CR44" s="31" t="str">
        <v/>
      </c>
      <c r="CS44" s="25">
        <f>SUM(R44,W44,AB44,AG44,AL44,AQ44,AV44,BA44,BF44,BK44,BP44,BU44,BZ44,CE44,CJ44,CO44)</f>
      </c>
      <c r="CT44" s="25">
        <f>SUM(S44,X44,AC44,AH44,AM44,AR44,AW44,BB44,BG44,BL44,BQ44,BV44,CA44,CF44,CK44,CP44)</f>
      </c>
      <c r="CU44" s="25">
        <f>SUM(T44,Y44,AD44,AI44,AN44,AS44,AX44,BC44,BH44,BM44,BR44,BW44,CB44,CG44,CL44,CQ44)</f>
      </c>
      <c r="CV44" s="25">
        <f>SUM(U44,Z44,AE44,AJ44,AO44,AT44,AY44,BD44,BI44,BN44,BS44,BX44,CC44,CH44,CM44,CR44)</f>
      </c>
      <c r="CW44" s="25">
        <f>MAX(CS44:CU44)</f>
      </c>
      <c r="CX44" s="25">
        <f>MIN(CS44:CU44)</f>
      </c>
      <c r="CY44" s="32">
        <f>IF(H44&gt;0,(CW44*SQRT(3)*IF(N44&gt;0,N44,IF(O44&gt;0,O44,IF(P44&gt;0,P44,415)))/(H44*1000))*100,0)</f>
      </c>
      <c r="CZ44" s="32">
        <f>IF(CY44&gt;70,"Upgrade","OK - No Upgrade")</f>
      </c>
      <c r="DA44" s="32">
        <f>IF(IF(AVERAGE(CS44:CU44)&gt;0,((CW44-AVERAGE(CS44:CU44))/AVERAGE(CS44:CU44))*100,0)&gt;10,"Need to Balance","OK - Balanced")</f>
      </c>
    </row>
    <row r="45" ht="15.75" customHeight="1">
      <c r="A45" s="25" t="str">
        <v>Ibri</v>
      </c>
      <c r="B45" s="25" t="str">
        <v>AL-MURTAFA</v>
      </c>
      <c r="C45" s="25" t="str">
        <v>K_LN1</v>
      </c>
      <c r="D45" s="25" t="str">
        <v>23.222374, 56.514306</v>
      </c>
      <c r="E45" s="25" t="str">
        <v>133</v>
      </c>
      <c r="F45" s="25" t="str">
        <v>Ground (GMT)</v>
      </c>
      <c r="G45" s="25" t="str">
        <v>3</v>
      </c>
      <c r="H45" s="25">
        <v>1000</v>
      </c>
      <c r="I45" s="25" t="str">
        <v>05/06/2026, 13:51</v>
      </c>
      <c r="J45" s="25">
        <v>1</v>
      </c>
      <c r="K45" s="25">
        <v>244</v>
      </c>
      <c r="L45" s="25">
        <v>245</v>
      </c>
      <c r="M45" s="25">
        <v>247</v>
      </c>
      <c r="N45" s="25">
        <v>422</v>
      </c>
      <c r="O45" s="25">
        <v>427</v>
      </c>
      <c r="P45" s="25">
        <v>427</v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>
        <v>18</v>
      </c>
      <c r="AC45" s="27">
        <v>57</v>
      </c>
      <c r="AD45" s="27">
        <v>50</v>
      </c>
      <c r="AE45" s="28">
        <v>25</v>
      </c>
      <c r="AF45" s="29" t="str">
        <v>120 mm²</v>
      </c>
      <c r="AG45" s="30">
        <v>90</v>
      </c>
      <c r="AH45" s="30">
        <v>92</v>
      </c>
      <c r="AI45" s="30">
        <v>104</v>
      </c>
      <c r="AJ45" s="31">
        <v>23</v>
      </c>
      <c r="AK45" s="26" t="str">
        <v>120 mm²</v>
      </c>
      <c r="AL45" s="27">
        <v>210</v>
      </c>
      <c r="AM45" s="27">
        <v>143</v>
      </c>
      <c r="AN45" s="27">
        <v>108</v>
      </c>
      <c r="AO45" s="28">
        <v>110</v>
      </c>
      <c r="AP45" s="29" t="str">
        <v>120 mm²</v>
      </c>
      <c r="AQ45" s="30">
        <v>70</v>
      </c>
      <c r="AR45" s="30">
        <v>41</v>
      </c>
      <c r="AS45" s="30">
        <v>69</v>
      </c>
      <c r="AT45" s="31">
        <v>31</v>
      </c>
      <c r="AU45" s="26" t="str">
        <v>185 mm²</v>
      </c>
      <c r="AV45" s="27">
        <v>44</v>
      </c>
      <c r="AW45" s="27">
        <v>58</v>
      </c>
      <c r="AX45" s="27">
        <v>18</v>
      </c>
      <c r="AY45" s="28">
        <v>37</v>
      </c>
      <c r="AZ45" s="29" t="str">
        <v>185 mm²</v>
      </c>
      <c r="BA45" s="30">
        <v>58</v>
      </c>
      <c r="BB45" s="30">
        <v>67</v>
      </c>
      <c r="BC45" s="30">
        <v>87</v>
      </c>
      <c r="BD45" s="31">
        <v>15</v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9" t="str">
        <v/>
      </c>
      <c r="BK45" s="30" t="str">
        <v/>
      </c>
      <c r="BL45" s="30" t="str">
        <v/>
      </c>
      <c r="BM45" s="30" t="str">
        <v/>
      </c>
      <c r="BN45" s="31" t="str">
        <v/>
      </c>
      <c r="BO45" s="26" t="str">
        <v/>
      </c>
      <c r="BP45" s="27" t="str">
        <v/>
      </c>
      <c r="BQ45" s="27" t="str">
        <v/>
      </c>
      <c r="BR45" s="27" t="str">
        <v/>
      </c>
      <c r="BS45" s="28" t="str">
        <v/>
      </c>
      <c r="BT45" s="29" t="str">
        <v/>
      </c>
      <c r="BU45" s="30" t="str">
        <v/>
      </c>
      <c r="BV45" s="30" t="str">
        <v/>
      </c>
      <c r="BW45" s="30" t="str">
        <v/>
      </c>
      <c r="BX45" s="31" t="str">
        <v/>
      </c>
      <c r="BY45" s="26" t="str">
        <v/>
      </c>
      <c r="BZ45" s="27" t="str">
        <v/>
      </c>
      <c r="CA45" s="27" t="str">
        <v/>
      </c>
      <c r="CB45" s="27" t="str">
        <v/>
      </c>
      <c r="CC45" s="28" t="str">
        <v/>
      </c>
      <c r="CD45" s="29" t="str">
        <v/>
      </c>
      <c r="CE45" s="30" t="str">
        <v/>
      </c>
      <c r="CF45" s="30" t="str">
        <v/>
      </c>
      <c r="CG45" s="30" t="str">
        <v/>
      </c>
      <c r="CH45" s="31" t="str">
        <v/>
      </c>
      <c r="CI45" s="26" t="str">
        <v/>
      </c>
      <c r="CJ45" s="27" t="str">
        <v/>
      </c>
      <c r="CK45" s="27" t="str">
        <v/>
      </c>
      <c r="CL45" s="27" t="str">
        <v/>
      </c>
      <c r="CM45" s="28" t="str">
        <v/>
      </c>
      <c r="CN45" s="29" t="str">
        <v/>
      </c>
      <c r="CO45" s="30" t="str">
        <v/>
      </c>
      <c r="CP45" s="30" t="str">
        <v/>
      </c>
      <c r="CQ45" s="30" t="str">
        <v/>
      </c>
      <c r="CR45" s="31" t="str">
        <v/>
      </c>
      <c r="CS45" s="25">
        <f>SUM(R45,W45,AB45,AG45,AL45,AQ45,AV45,BA45,BF45,BK45,BP45,BU45,BZ45,CE45,CJ45,CO45)</f>
      </c>
      <c r="CT45" s="25">
        <f>SUM(S45,X45,AC45,AH45,AM45,AR45,AW45,BB45,BG45,BL45,BQ45,BV45,CA45,CF45,CK45,CP45)</f>
      </c>
      <c r="CU45" s="25">
        <f>SUM(T45,Y45,AD45,AI45,AN45,AS45,AX45,BC45,BH45,BM45,BR45,BW45,CB45,CG45,CL45,CQ45)</f>
      </c>
      <c r="CV45" s="25">
        <f>SUM(U45,Z45,AE45,AJ45,AO45,AT45,AY45,BD45,BI45,BN45,BS45,BX45,CC45,CH45,CM45,CR45)</f>
      </c>
      <c r="CW45" s="25">
        <f>MAX(CS45:CU45)</f>
      </c>
      <c r="CX45" s="25">
        <f>MIN(CS45:CU45)</f>
      </c>
      <c r="CY45" s="32">
        <f>IF(H45&gt;0,(CW45*SQRT(3)*IF(N45&gt;0,N45,IF(O45&gt;0,O45,IF(P45&gt;0,P45,415)))/(H45*1000))*100,0)</f>
      </c>
      <c r="CZ45" s="32">
        <f>IF(CY45&gt;70,"Upgrade","OK - No Upgrade")</f>
      </c>
      <c r="DA45" s="32">
        <f>IF(IF(AVERAGE(CS45:CU45)&gt;0,((CW45-AVERAGE(CS45:CU45))/AVERAGE(CS45:CU45))*100,0)&gt;10,"Need to Balance","OK - Balanced")</f>
      </c>
    </row>
    <row r="46" ht="15.75" customHeight="1">
      <c r="A46" s="25" t="str">
        <v>Ibri</v>
      </c>
      <c r="B46" s="25" t="str">
        <v>AL-MURTAFA</v>
      </c>
      <c r="C46" s="25" t="str">
        <v>K_LN1</v>
      </c>
      <c r="D46" s="25" t="str">
        <v>23.222374, 56.514306</v>
      </c>
      <c r="E46" s="25" t="str">
        <v>133</v>
      </c>
      <c r="F46" s="25" t="str">
        <v>Ground (GMT)</v>
      </c>
      <c r="G46" s="25" t="str">
        <v>3</v>
      </c>
      <c r="H46" s="25">
        <v>1000</v>
      </c>
      <c r="I46" s="25" t="str">
        <v>09/06/2026, 22:20</v>
      </c>
      <c r="J46" s="25">
        <v>2</v>
      </c>
      <c r="K46" s="25">
        <v>244</v>
      </c>
      <c r="L46" s="25">
        <v>243</v>
      </c>
      <c r="M46" s="25">
        <v>245</v>
      </c>
      <c r="N46" s="25">
        <v>421</v>
      </c>
      <c r="O46" s="25">
        <v>425</v>
      </c>
      <c r="P46" s="25">
        <v>423</v>
      </c>
      <c r="Q46" s="26" t="str">
        <v/>
      </c>
      <c r="R46" s="27" t="str">
        <v/>
      </c>
      <c r="S46" s="27" t="str">
        <v/>
      </c>
      <c r="T46" s="27" t="str">
        <v/>
      </c>
      <c r="U46" s="28" t="str">
        <v/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>185 mm²</v>
      </c>
      <c r="AB46" s="27">
        <v>22</v>
      </c>
      <c r="AC46" s="27">
        <v>25</v>
      </c>
      <c r="AD46" s="27">
        <v>42</v>
      </c>
      <c r="AE46" s="28">
        <v>17</v>
      </c>
      <c r="AF46" s="29" t="str">
        <v>120 mm²</v>
      </c>
      <c r="AG46" s="30">
        <v>181</v>
      </c>
      <c r="AH46" s="30">
        <v>158</v>
      </c>
      <c r="AI46" s="30">
        <v>133</v>
      </c>
      <c r="AJ46" s="31">
        <v>54</v>
      </c>
      <c r="AK46" s="26" t="str">
        <v>120 mm²</v>
      </c>
      <c r="AL46" s="27">
        <v>114</v>
      </c>
      <c r="AM46" s="27">
        <v>146</v>
      </c>
      <c r="AN46" s="27">
        <v>69</v>
      </c>
      <c r="AO46" s="28">
        <v>85</v>
      </c>
      <c r="AP46" s="29" t="str">
        <v>120 mm²</v>
      </c>
      <c r="AQ46" s="30">
        <v>125</v>
      </c>
      <c r="AR46" s="30">
        <v>64</v>
      </c>
      <c r="AS46" s="30">
        <v>76</v>
      </c>
      <c r="AT46" s="31">
        <v>42</v>
      </c>
      <c r="AU46" s="26" t="str">
        <v>120 mm²</v>
      </c>
      <c r="AV46" s="27">
        <v>35</v>
      </c>
      <c r="AW46" s="27">
        <v>29</v>
      </c>
      <c r="AX46" s="27">
        <v>15</v>
      </c>
      <c r="AY46" s="28">
        <v>17</v>
      </c>
      <c r="AZ46" s="29" t="str">
        <v>185 mm²</v>
      </c>
      <c r="BA46" s="30">
        <v>73</v>
      </c>
      <c r="BB46" s="30">
        <v>80</v>
      </c>
      <c r="BC46" s="30">
        <v>106</v>
      </c>
      <c r="BD46" s="31">
        <v>27</v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9" t="str">
        <v/>
      </c>
      <c r="BK46" s="30" t="str">
        <v/>
      </c>
      <c r="BL46" s="30" t="str">
        <v/>
      </c>
      <c r="BM46" s="30" t="str">
        <v/>
      </c>
      <c r="BN46" s="31" t="str">
        <v/>
      </c>
      <c r="BO46" s="26" t="str">
        <v/>
      </c>
      <c r="BP46" s="27" t="str">
        <v/>
      </c>
      <c r="BQ46" s="27" t="str">
        <v/>
      </c>
      <c r="BR46" s="27" t="str">
        <v/>
      </c>
      <c r="BS46" s="28" t="str">
        <v/>
      </c>
      <c r="BT46" s="29" t="str">
        <v/>
      </c>
      <c r="BU46" s="30" t="str">
        <v/>
      </c>
      <c r="BV46" s="30" t="str">
        <v/>
      </c>
      <c r="BW46" s="30" t="str">
        <v/>
      </c>
      <c r="BX46" s="31" t="str">
        <v/>
      </c>
      <c r="BY46" s="26" t="str">
        <v/>
      </c>
      <c r="BZ46" s="27" t="str">
        <v/>
      </c>
      <c r="CA46" s="27" t="str">
        <v/>
      </c>
      <c r="CB46" s="27" t="str">
        <v/>
      </c>
      <c r="CC46" s="28" t="str">
        <v/>
      </c>
      <c r="CD46" s="29" t="str">
        <v/>
      </c>
      <c r="CE46" s="30" t="str">
        <v/>
      </c>
      <c r="CF46" s="30" t="str">
        <v/>
      </c>
      <c r="CG46" s="30" t="str">
        <v/>
      </c>
      <c r="CH46" s="31" t="str">
        <v/>
      </c>
      <c r="CI46" s="26" t="str">
        <v/>
      </c>
      <c r="CJ46" s="27" t="str">
        <v/>
      </c>
      <c r="CK46" s="27" t="str">
        <v/>
      </c>
      <c r="CL46" s="27" t="str">
        <v/>
      </c>
      <c r="CM46" s="28" t="str">
        <v/>
      </c>
      <c r="CN46" s="29" t="str">
        <v/>
      </c>
      <c r="CO46" s="30" t="str">
        <v/>
      </c>
      <c r="CP46" s="30" t="str">
        <v/>
      </c>
      <c r="CQ46" s="30" t="str">
        <v/>
      </c>
      <c r="CR46" s="31" t="str">
        <v/>
      </c>
      <c r="CS46" s="25">
        <f>SUM(R46,W46,AB46,AG46,AL46,AQ46,AV46,BA46,BF46,BK46,BP46,BU46,BZ46,CE46,CJ46,CO46)</f>
      </c>
      <c r="CT46" s="25">
        <f>SUM(S46,X46,AC46,AH46,AM46,AR46,AW46,BB46,BG46,BL46,BQ46,BV46,CA46,CF46,CK46,CP46)</f>
      </c>
      <c r="CU46" s="25">
        <f>SUM(T46,Y46,AD46,AI46,AN46,AS46,AX46,BC46,BH46,BM46,BR46,BW46,CB46,CG46,CL46,CQ46)</f>
      </c>
      <c r="CV46" s="25">
        <f>SUM(U46,Z46,AE46,AJ46,AO46,AT46,AY46,BD46,BI46,BN46,BS46,BX46,CC46,CH46,CM46,CR46)</f>
      </c>
      <c r="CW46" s="25">
        <f>MAX(CS46:CU46)</f>
      </c>
      <c r="CX46" s="25">
        <f>MIN(CS46:CU46)</f>
      </c>
      <c r="CY46" s="32">
        <f>IF(H46&gt;0,(CW46*SQRT(3)*IF(N46&gt;0,N46,IF(O46&gt;0,O46,IF(P46&gt;0,P46,415)))/(H46*1000))*100,0)</f>
      </c>
      <c r="CZ46" s="32">
        <f>IF(CY46&gt;70,"Upgrade","OK - No Upgrade")</f>
      </c>
      <c r="DA46" s="32">
        <f>IF(IF(AVERAGE(CS46:CU46)&gt;0,((CW46-AVERAGE(CS46:CU46))/AVERAGE(CS46:CU46))*100,0)&gt;10,"Need to Balance","OK - Balanced")</f>
      </c>
    </row>
    <row r="47" ht="15.75" customHeight="1">
      <c r="A47" s="25" t="str">
        <v>Ibri</v>
      </c>
      <c r="B47" s="25" t="str">
        <v>AL-MURTAFA</v>
      </c>
      <c r="C47" s="25" t="str">
        <v>K_LN1</v>
      </c>
      <c r="D47" s="25" t="str">
        <v>23.223631, 56.513116</v>
      </c>
      <c r="E47" s="25" t="str">
        <v>132</v>
      </c>
      <c r="F47" s="25" t="str">
        <v>Pole (PMT)</v>
      </c>
      <c r="G47" s="25" t="str">
        <v>3</v>
      </c>
      <c r="H47" s="25">
        <v>315</v>
      </c>
      <c r="I47" s="25" t="str">
        <v>05/06/2026, 13:44</v>
      </c>
      <c r="J47" s="25">
        <v>1</v>
      </c>
      <c r="K47" s="25">
        <v>243</v>
      </c>
      <c r="L47" s="25">
        <v>244</v>
      </c>
      <c r="M47" s="25">
        <v>246</v>
      </c>
      <c r="N47" s="25">
        <v>421</v>
      </c>
      <c r="O47" s="25">
        <v>426</v>
      </c>
      <c r="P47" s="25">
        <v>425</v>
      </c>
      <c r="Q47" s="26" t="str">
        <v>120 mm²</v>
      </c>
      <c r="R47" s="27">
        <v>71</v>
      </c>
      <c r="S47" s="27">
        <v>76</v>
      </c>
      <c r="T47" s="27">
        <v>29</v>
      </c>
      <c r="U47" s="28">
        <v>55</v>
      </c>
      <c r="V47" s="29" t="str">
        <v>185 mm²</v>
      </c>
      <c r="W47" s="30">
        <v>155</v>
      </c>
      <c r="X47" s="30">
        <v>102</v>
      </c>
      <c r="Y47" s="30">
        <v>169</v>
      </c>
      <c r="Z47" s="31">
        <v>72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9" t="str">
        <v/>
      </c>
      <c r="BK47" s="30" t="str">
        <v/>
      </c>
      <c r="BL47" s="30" t="str">
        <v/>
      </c>
      <c r="BM47" s="30" t="str">
        <v/>
      </c>
      <c r="BN47" s="31" t="str">
        <v/>
      </c>
      <c r="BO47" s="26" t="str">
        <v/>
      </c>
      <c r="BP47" s="27" t="str">
        <v/>
      </c>
      <c r="BQ47" s="27" t="str">
        <v/>
      </c>
      <c r="BR47" s="27" t="str">
        <v/>
      </c>
      <c r="BS47" s="28" t="str">
        <v/>
      </c>
      <c r="BT47" s="29" t="str">
        <v/>
      </c>
      <c r="BU47" s="30" t="str">
        <v/>
      </c>
      <c r="BV47" s="30" t="str">
        <v/>
      </c>
      <c r="BW47" s="30" t="str">
        <v/>
      </c>
      <c r="BX47" s="31" t="str">
        <v/>
      </c>
      <c r="BY47" s="26" t="str">
        <v/>
      </c>
      <c r="BZ47" s="27" t="str">
        <v/>
      </c>
      <c r="CA47" s="27" t="str">
        <v/>
      </c>
      <c r="CB47" s="27" t="str">
        <v/>
      </c>
      <c r="CC47" s="28" t="str">
        <v/>
      </c>
      <c r="CD47" s="29" t="str">
        <v/>
      </c>
      <c r="CE47" s="30" t="str">
        <v/>
      </c>
      <c r="CF47" s="30" t="str">
        <v/>
      </c>
      <c r="CG47" s="30" t="str">
        <v/>
      </c>
      <c r="CH47" s="31" t="str">
        <v/>
      </c>
      <c r="CI47" s="26" t="str">
        <v/>
      </c>
      <c r="CJ47" s="27" t="str">
        <v/>
      </c>
      <c r="CK47" s="27" t="str">
        <v/>
      </c>
      <c r="CL47" s="27" t="str">
        <v/>
      </c>
      <c r="CM47" s="28" t="str">
        <v/>
      </c>
      <c r="CN47" s="29" t="str">
        <v/>
      </c>
      <c r="CO47" s="30" t="str">
        <v/>
      </c>
      <c r="CP47" s="30" t="str">
        <v/>
      </c>
      <c r="CQ47" s="30" t="str">
        <v/>
      </c>
      <c r="CR47" s="31" t="str">
        <v/>
      </c>
      <c r="CS47" s="25">
        <f>SUM(R47,W47,AB47,AG47,AL47,AQ47,AV47,BA47,BF47,BK47,BP47,BU47,BZ47,CE47,CJ47,CO47)</f>
      </c>
      <c r="CT47" s="25">
        <f>SUM(S47,X47,AC47,AH47,AM47,AR47,AW47,BB47,BG47,BL47,BQ47,BV47,CA47,CF47,CK47,CP47)</f>
      </c>
      <c r="CU47" s="25">
        <f>SUM(T47,Y47,AD47,AI47,AN47,AS47,AX47,BC47,BH47,BM47,BR47,BW47,CB47,CG47,CL47,CQ47)</f>
      </c>
      <c r="CV47" s="25">
        <f>SUM(U47,Z47,AE47,AJ47,AO47,AT47,AY47,BD47,BI47,BN47,BS47,BX47,CC47,CH47,CM47,CR47)</f>
      </c>
      <c r="CW47" s="25">
        <f>MAX(CS47:CU47)</f>
      </c>
      <c r="CX47" s="25">
        <f>MIN(CS47:CU47)</f>
      </c>
      <c r="CY47" s="32">
        <f>IF(H47&gt;0,(CW47*SQRT(3)*IF(N47&gt;0,N47,IF(O47&gt;0,O47,IF(P47&gt;0,P47,415)))/(H47*1000))*100,0)</f>
      </c>
      <c r="CZ47" s="32">
        <f>IF(CY47&gt;70,"Upgrade","OK - No Upgrade")</f>
      </c>
      <c r="DA47" s="32">
        <f>IF(IF(AVERAGE(CS47:CU47)&gt;0,((CW47-AVERAGE(CS47:CU47))/AVERAGE(CS47:CU47))*100,0)&gt;10,"Need to Balance","OK - Balanced")</f>
      </c>
    </row>
    <row r="48" ht="15.75" customHeight="1">
      <c r="A48" s="25" t="str">
        <v>Ibri</v>
      </c>
      <c r="B48" s="25" t="str">
        <v>AL-MURTAFA</v>
      </c>
      <c r="C48" s="25" t="str">
        <v>K_LN1</v>
      </c>
      <c r="D48" s="25" t="str">
        <v>23.223631, 56.513116</v>
      </c>
      <c r="E48" s="25" t="str">
        <v>132</v>
      </c>
      <c r="F48" s="25" t="str">
        <v>Pole (PMT)</v>
      </c>
      <c r="G48" s="25" t="str">
        <v>3</v>
      </c>
      <c r="H48" s="25">
        <v>315</v>
      </c>
      <c r="I48" s="25" t="str">
        <v>09/06/2026, 22:14</v>
      </c>
      <c r="J48" s="25">
        <v>2</v>
      </c>
      <c r="K48" s="25">
        <v>242</v>
      </c>
      <c r="L48" s="25">
        <v>243</v>
      </c>
      <c r="M48" s="25">
        <v>244</v>
      </c>
      <c r="N48" s="25">
        <v>420</v>
      </c>
      <c r="O48" s="25">
        <v>422</v>
      </c>
      <c r="P48" s="25">
        <v>420</v>
      </c>
      <c r="Q48" s="26" t="str">
        <v>120 mm²</v>
      </c>
      <c r="R48" s="27">
        <v>58</v>
      </c>
      <c r="S48" s="27">
        <v>73</v>
      </c>
      <c r="T48" s="27">
        <v>53</v>
      </c>
      <c r="U48" s="28">
        <v>21</v>
      </c>
      <c r="V48" s="29" t="str">
        <v>185 mm²</v>
      </c>
      <c r="W48" s="30">
        <v>129</v>
      </c>
      <c r="X48" s="30">
        <v>106</v>
      </c>
      <c r="Y48" s="30">
        <v>125</v>
      </c>
      <c r="Z48" s="31">
        <v>30</v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9" t="str">
        <v/>
      </c>
      <c r="BK48" s="30" t="str">
        <v/>
      </c>
      <c r="BL48" s="30" t="str">
        <v/>
      </c>
      <c r="BM48" s="30" t="str">
        <v/>
      </c>
      <c r="BN48" s="31" t="str">
        <v/>
      </c>
      <c r="BO48" s="26" t="str">
        <v/>
      </c>
      <c r="BP48" s="27" t="str">
        <v/>
      </c>
      <c r="BQ48" s="27" t="str">
        <v/>
      </c>
      <c r="BR48" s="27" t="str">
        <v/>
      </c>
      <c r="BS48" s="28" t="str">
        <v/>
      </c>
      <c r="BT48" s="29" t="str">
        <v/>
      </c>
      <c r="BU48" s="30" t="str">
        <v/>
      </c>
      <c r="BV48" s="30" t="str">
        <v/>
      </c>
      <c r="BW48" s="30" t="str">
        <v/>
      </c>
      <c r="BX48" s="31" t="str">
        <v/>
      </c>
      <c r="BY48" s="26" t="str">
        <v/>
      </c>
      <c r="BZ48" s="27" t="str">
        <v/>
      </c>
      <c r="CA48" s="27" t="str">
        <v/>
      </c>
      <c r="CB48" s="27" t="str">
        <v/>
      </c>
      <c r="CC48" s="28" t="str">
        <v/>
      </c>
      <c r="CD48" s="29" t="str">
        <v/>
      </c>
      <c r="CE48" s="30" t="str">
        <v/>
      </c>
      <c r="CF48" s="30" t="str">
        <v/>
      </c>
      <c r="CG48" s="30" t="str">
        <v/>
      </c>
      <c r="CH48" s="31" t="str">
        <v/>
      </c>
      <c r="CI48" s="26" t="str">
        <v/>
      </c>
      <c r="CJ48" s="27" t="str">
        <v/>
      </c>
      <c r="CK48" s="27" t="str">
        <v/>
      </c>
      <c r="CL48" s="27" t="str">
        <v/>
      </c>
      <c r="CM48" s="28" t="str">
        <v/>
      </c>
      <c r="CN48" s="29" t="str">
        <v/>
      </c>
      <c r="CO48" s="30" t="str">
        <v/>
      </c>
      <c r="CP48" s="30" t="str">
        <v/>
      </c>
      <c r="CQ48" s="30" t="str">
        <v/>
      </c>
      <c r="CR48" s="31" t="str">
        <v/>
      </c>
      <c r="CS48" s="25">
        <f>SUM(R48,W48,AB48,AG48,AL48,AQ48,AV48,BA48,BF48,BK48,BP48,BU48,BZ48,CE48,CJ48,CO48)</f>
      </c>
      <c r="CT48" s="25">
        <f>SUM(S48,X48,AC48,AH48,AM48,AR48,AW48,BB48,BG48,BL48,BQ48,BV48,CA48,CF48,CK48,CP48)</f>
      </c>
      <c r="CU48" s="25">
        <f>SUM(T48,Y48,AD48,AI48,AN48,AS48,AX48,BC48,BH48,BM48,BR48,BW48,CB48,CG48,CL48,CQ48)</f>
      </c>
      <c r="CV48" s="25">
        <f>SUM(U48,Z48,AE48,AJ48,AO48,AT48,AY48,BD48,BI48,BN48,BS48,BX48,CC48,CH48,CM48,CR48)</f>
      </c>
      <c r="CW48" s="25">
        <f>MAX(CS48:CU48)</f>
      </c>
      <c r="CX48" s="25">
        <f>MIN(CS48:CU48)</f>
      </c>
      <c r="CY48" s="32">
        <f>IF(H48&gt;0,(CW48*SQRT(3)*IF(N48&gt;0,N48,IF(O48&gt;0,O48,IF(P48&gt;0,P48,415)))/(H48*1000))*100,0)</f>
      </c>
      <c r="CZ48" s="32">
        <f>IF(CY48&gt;70,"Upgrade","OK - No Upgrade")</f>
      </c>
      <c r="DA48" s="32">
        <f>IF(IF(AVERAGE(CS48:CU48)&gt;0,((CW48-AVERAGE(CS48:CU48))/AVERAGE(CS48:CU48))*100,0)&gt;10,"Need to Balance","OK - Balanced")</f>
      </c>
    </row>
    <row r="49" ht="15.75" customHeight="1">
      <c r="A49" s="25" t="str">
        <v>Ibri</v>
      </c>
      <c r="B49" s="25" t="str">
        <v>AL-MURTAFA</v>
      </c>
      <c r="C49" s="25" t="str">
        <v>K_LN1</v>
      </c>
      <c r="D49" s="25" t="str">
        <v>23.228394, 56.511028</v>
      </c>
      <c r="E49" s="25" t="str">
        <v>1375</v>
      </c>
      <c r="F49" s="25" t="str">
        <v>Ground (GMT)</v>
      </c>
      <c r="G49" s="25" t="str">
        <v>3</v>
      </c>
      <c r="H49" s="25">
        <v>1000</v>
      </c>
      <c r="I49" s="25" t="str">
        <v>05/06/2026, 13:36</v>
      </c>
      <c r="J49" s="25">
        <v>1</v>
      </c>
      <c r="K49" s="25">
        <v>247</v>
      </c>
      <c r="L49" s="25">
        <v>247</v>
      </c>
      <c r="M49" s="25">
        <v>249</v>
      </c>
      <c r="N49" s="25">
        <v>428</v>
      </c>
      <c r="O49" s="25">
        <v>433</v>
      </c>
      <c r="P49" s="25">
        <v>432</v>
      </c>
      <c r="Q49" s="26" t="str">
        <v/>
      </c>
      <c r="R49" s="27" t="str">
        <v/>
      </c>
      <c r="S49" s="27" t="str">
        <v/>
      </c>
      <c r="T49" s="27" t="str">
        <v/>
      </c>
      <c r="U49" s="28" t="str">
        <v/>
      </c>
      <c r="V49" s="29" t="str">
        <v>185 mm²</v>
      </c>
      <c r="W49" s="30">
        <v>98</v>
      </c>
      <c r="X49" s="30">
        <v>78</v>
      </c>
      <c r="Y49" s="30">
        <v>105</v>
      </c>
      <c r="Z49" s="31">
        <v>40</v>
      </c>
      <c r="AA49" s="26" t="str">
        <v>185 mm²</v>
      </c>
      <c r="AB49" s="27">
        <v>67</v>
      </c>
      <c r="AC49" s="27">
        <v>60</v>
      </c>
      <c r="AD49" s="27">
        <v>102</v>
      </c>
      <c r="AE49" s="28">
        <v>41</v>
      </c>
      <c r="AF49" s="29" t="str">
        <v>185 mm²</v>
      </c>
      <c r="AG49" s="30">
        <v>112</v>
      </c>
      <c r="AH49" s="30">
        <v>26</v>
      </c>
      <c r="AI49" s="30">
        <v>81</v>
      </c>
      <c r="AJ49" s="31">
        <v>91</v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>185 mm²</v>
      </c>
      <c r="AQ49" s="30">
        <v>114</v>
      </c>
      <c r="AR49" s="30">
        <v>144</v>
      </c>
      <c r="AS49" s="30">
        <v>115</v>
      </c>
      <c r="AT49" s="31">
        <v>25</v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9" t="str">
        <v/>
      </c>
      <c r="BK49" s="30" t="str">
        <v/>
      </c>
      <c r="BL49" s="30" t="str">
        <v/>
      </c>
      <c r="BM49" s="30" t="str">
        <v/>
      </c>
      <c r="BN49" s="31" t="str">
        <v/>
      </c>
      <c r="BO49" s="26" t="str">
        <v/>
      </c>
      <c r="BP49" s="27" t="str">
        <v/>
      </c>
      <c r="BQ49" s="27" t="str">
        <v/>
      </c>
      <c r="BR49" s="27" t="str">
        <v/>
      </c>
      <c r="BS49" s="28" t="str">
        <v/>
      </c>
      <c r="BT49" s="29" t="str">
        <v/>
      </c>
      <c r="BU49" s="30" t="str">
        <v/>
      </c>
      <c r="BV49" s="30" t="str">
        <v/>
      </c>
      <c r="BW49" s="30" t="str">
        <v/>
      </c>
      <c r="BX49" s="31" t="str">
        <v/>
      </c>
      <c r="BY49" s="26" t="str">
        <v/>
      </c>
      <c r="BZ49" s="27" t="str">
        <v/>
      </c>
      <c r="CA49" s="27" t="str">
        <v/>
      </c>
      <c r="CB49" s="27" t="str">
        <v/>
      </c>
      <c r="CC49" s="28" t="str">
        <v/>
      </c>
      <c r="CD49" s="29" t="str">
        <v/>
      </c>
      <c r="CE49" s="30" t="str">
        <v/>
      </c>
      <c r="CF49" s="30" t="str">
        <v/>
      </c>
      <c r="CG49" s="30" t="str">
        <v/>
      </c>
      <c r="CH49" s="31" t="str">
        <v/>
      </c>
      <c r="CI49" s="26" t="str">
        <v/>
      </c>
      <c r="CJ49" s="27" t="str">
        <v/>
      </c>
      <c r="CK49" s="27" t="str">
        <v/>
      </c>
      <c r="CL49" s="27" t="str">
        <v/>
      </c>
      <c r="CM49" s="28" t="str">
        <v/>
      </c>
      <c r="CN49" s="29" t="str">
        <v/>
      </c>
      <c r="CO49" s="30" t="str">
        <v/>
      </c>
      <c r="CP49" s="30" t="str">
        <v/>
      </c>
      <c r="CQ49" s="30" t="str">
        <v/>
      </c>
      <c r="CR49" s="31" t="str">
        <v/>
      </c>
      <c r="CS49" s="25">
        <f>SUM(R49,W49,AB49,AG49,AL49,AQ49,AV49,BA49,BF49,BK49,BP49,BU49,BZ49,CE49,CJ49,CO49)</f>
      </c>
      <c r="CT49" s="25">
        <f>SUM(S49,X49,AC49,AH49,AM49,AR49,AW49,BB49,BG49,BL49,BQ49,BV49,CA49,CF49,CK49,CP49)</f>
      </c>
      <c r="CU49" s="25">
        <f>SUM(T49,Y49,AD49,AI49,AN49,AS49,AX49,BC49,BH49,BM49,BR49,BW49,CB49,CG49,CL49,CQ49)</f>
      </c>
      <c r="CV49" s="25">
        <f>SUM(U49,Z49,AE49,AJ49,AO49,AT49,AY49,BD49,BI49,BN49,BS49,BX49,CC49,CH49,CM49,CR49)</f>
      </c>
      <c r="CW49" s="25">
        <f>MAX(CS49:CU49)</f>
      </c>
      <c r="CX49" s="25">
        <f>MIN(CS49:CU49)</f>
      </c>
      <c r="CY49" s="32">
        <f>IF(H49&gt;0,(CW49*SQRT(3)*IF(N49&gt;0,N49,IF(O49&gt;0,O49,IF(P49&gt;0,P49,415)))/(H49*1000))*100,0)</f>
      </c>
      <c r="CZ49" s="32">
        <f>IF(CY49&gt;70,"Upgrade","OK - No Upgrade")</f>
      </c>
      <c r="DA49" s="32">
        <f>IF(IF(AVERAGE(CS49:CU49)&gt;0,((CW49-AVERAGE(CS49:CU49))/AVERAGE(CS49:CU49))*100,0)&gt;10,"Need to Balance","OK - Balanced")</f>
      </c>
    </row>
    <row r="50" ht="15.75" customHeight="1">
      <c r="A50" s="25" t="str">
        <v>Ibri</v>
      </c>
      <c r="B50" s="25" t="str">
        <v>AL-MURTAFA</v>
      </c>
      <c r="C50" s="25" t="str">
        <v>K_LN1</v>
      </c>
      <c r="D50" s="25" t="str">
        <v>23.228394, 56.511028</v>
      </c>
      <c r="E50" s="25" t="str">
        <v>1375</v>
      </c>
      <c r="F50" s="25" t="str">
        <v>Ground (GMT)</v>
      </c>
      <c r="G50" s="25" t="str">
        <v>3</v>
      </c>
      <c r="H50" s="25">
        <v>1000</v>
      </c>
      <c r="I50" s="25" t="str">
        <v>09/06/2026, 21:57</v>
      </c>
      <c r="J50" s="25">
        <v>2</v>
      </c>
      <c r="K50" s="25">
        <v>247</v>
      </c>
      <c r="L50" s="25">
        <v>246</v>
      </c>
      <c r="M50" s="25">
        <v>248</v>
      </c>
      <c r="N50" s="25">
        <v>429</v>
      </c>
      <c r="O50" s="25">
        <v>430</v>
      </c>
      <c r="P50" s="25">
        <v>428</v>
      </c>
      <c r="Q50" s="26" t="str">
        <v/>
      </c>
      <c r="R50" s="27" t="str">
        <v/>
      </c>
      <c r="S50" s="27" t="str">
        <v/>
      </c>
      <c r="T50" s="27" t="str">
        <v/>
      </c>
      <c r="U50" s="28" t="str">
        <v/>
      </c>
      <c r="V50" s="29" t="str">
        <v>185 mm²</v>
      </c>
      <c r="W50" s="30">
        <v>105</v>
      </c>
      <c r="X50" s="30">
        <v>70</v>
      </c>
      <c r="Y50" s="30">
        <v>126</v>
      </c>
      <c r="Z50" s="31">
        <v>66</v>
      </c>
      <c r="AA50" s="26" t="str">
        <v>185 mm²</v>
      </c>
      <c r="AB50" s="27">
        <v>29</v>
      </c>
      <c r="AC50" s="27">
        <v>57</v>
      </c>
      <c r="AD50" s="27">
        <v>63</v>
      </c>
      <c r="AE50" s="28">
        <v>35</v>
      </c>
      <c r="AF50" s="29" t="str">
        <v>185 mm²</v>
      </c>
      <c r="AG50" s="30">
        <v>34</v>
      </c>
      <c r="AH50" s="30">
        <v>18</v>
      </c>
      <c r="AI50" s="30">
        <v>86</v>
      </c>
      <c r="AJ50" s="31">
        <v>56</v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>185 mm²</v>
      </c>
      <c r="AQ50" s="30">
        <v>102</v>
      </c>
      <c r="AR50" s="30">
        <v>95</v>
      </c>
      <c r="AS50" s="30">
        <v>106</v>
      </c>
      <c r="AT50" s="31">
        <v>17</v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9" t="str">
        <v/>
      </c>
      <c r="BK50" s="30" t="str">
        <v/>
      </c>
      <c r="BL50" s="30" t="str">
        <v/>
      </c>
      <c r="BM50" s="30" t="str">
        <v/>
      </c>
      <c r="BN50" s="31" t="str">
        <v/>
      </c>
      <c r="BO50" s="26" t="str">
        <v/>
      </c>
      <c r="BP50" s="27" t="str">
        <v/>
      </c>
      <c r="BQ50" s="27" t="str">
        <v/>
      </c>
      <c r="BR50" s="27" t="str">
        <v/>
      </c>
      <c r="BS50" s="28" t="str">
        <v/>
      </c>
      <c r="BT50" s="29" t="str">
        <v/>
      </c>
      <c r="BU50" s="30" t="str">
        <v/>
      </c>
      <c r="BV50" s="30" t="str">
        <v/>
      </c>
      <c r="BW50" s="30" t="str">
        <v/>
      </c>
      <c r="BX50" s="31" t="str">
        <v/>
      </c>
      <c r="BY50" s="26" t="str">
        <v/>
      </c>
      <c r="BZ50" s="27" t="str">
        <v/>
      </c>
      <c r="CA50" s="27" t="str">
        <v/>
      </c>
      <c r="CB50" s="27" t="str">
        <v/>
      </c>
      <c r="CC50" s="28" t="str">
        <v/>
      </c>
      <c r="CD50" s="29" t="str">
        <v/>
      </c>
      <c r="CE50" s="30" t="str">
        <v/>
      </c>
      <c r="CF50" s="30" t="str">
        <v/>
      </c>
      <c r="CG50" s="30" t="str">
        <v/>
      </c>
      <c r="CH50" s="31" t="str">
        <v/>
      </c>
      <c r="CI50" s="26" t="str">
        <v/>
      </c>
      <c r="CJ50" s="27" t="str">
        <v/>
      </c>
      <c r="CK50" s="27" t="str">
        <v/>
      </c>
      <c r="CL50" s="27" t="str">
        <v/>
      </c>
      <c r="CM50" s="28" t="str">
        <v/>
      </c>
      <c r="CN50" s="29" t="str">
        <v/>
      </c>
      <c r="CO50" s="30" t="str">
        <v/>
      </c>
      <c r="CP50" s="30" t="str">
        <v/>
      </c>
      <c r="CQ50" s="30" t="str">
        <v/>
      </c>
      <c r="CR50" s="31" t="str">
        <v/>
      </c>
      <c r="CS50" s="25">
        <f>SUM(R50,W50,AB50,AG50,AL50,AQ50,AV50,BA50,BF50,BK50,BP50,BU50,BZ50,CE50,CJ50,CO50)</f>
      </c>
      <c r="CT50" s="25">
        <f>SUM(S50,X50,AC50,AH50,AM50,AR50,AW50,BB50,BG50,BL50,BQ50,BV50,CA50,CF50,CK50,CP50)</f>
      </c>
      <c r="CU50" s="25">
        <f>SUM(T50,Y50,AD50,AI50,AN50,AS50,AX50,BC50,BH50,BM50,BR50,BW50,CB50,CG50,CL50,CQ50)</f>
      </c>
      <c r="CV50" s="25">
        <f>SUM(U50,Z50,AE50,AJ50,AO50,AT50,AY50,BD50,BI50,BN50,BS50,BX50,CC50,CH50,CM50,CR50)</f>
      </c>
      <c r="CW50" s="25">
        <f>MAX(CS50:CU50)</f>
      </c>
      <c r="CX50" s="25">
        <f>MIN(CS50:CU50)</f>
      </c>
      <c r="CY50" s="32">
        <f>IF(H50&gt;0,(CW50*SQRT(3)*IF(N50&gt;0,N50,IF(O50&gt;0,O50,IF(P50&gt;0,P50,415)))/(H50*1000))*100,0)</f>
      </c>
      <c r="CZ50" s="32">
        <f>IF(CY50&gt;70,"Upgrade","OK - No Upgrade")</f>
      </c>
      <c r="DA50" s="32">
        <f>IF(IF(AVERAGE(CS50:CU50)&gt;0,((CW50-AVERAGE(CS50:CU50))/AVERAGE(CS50:CU50))*100,0)&gt;10,"Need to Balance","OK - Balanced")</f>
      </c>
    </row>
    <row r="51" ht="15.75" customHeight="1">
      <c r="A51" s="25" t="str">
        <v>Ibri</v>
      </c>
      <c r="B51" s="25" t="str">
        <v>AL-MURTAFA</v>
      </c>
      <c r="C51" s="25" t="str">
        <v>K_LN1</v>
      </c>
      <c r="D51" s="25" t="str">
        <v>23.225175, 56.5111</v>
      </c>
      <c r="E51" s="25" t="str">
        <v>1447</v>
      </c>
      <c r="F51" s="25" t="str">
        <v>Ground (GMT)</v>
      </c>
      <c r="G51" s="25" t="str">
        <v/>
      </c>
      <c r="H51" s="25">
        <v>1000</v>
      </c>
      <c r="I51" s="25" t="str">
        <v>05/06/2026, 13:30</v>
      </c>
      <c r="J51" s="25">
        <v>1</v>
      </c>
      <c r="K51" s="25">
        <v>246</v>
      </c>
      <c r="L51" s="25">
        <v>246</v>
      </c>
      <c r="M51" s="25">
        <v>249</v>
      </c>
      <c r="N51" s="25">
        <v>426</v>
      </c>
      <c r="O51" s="25">
        <v>431</v>
      </c>
      <c r="P51" s="25">
        <v>429</v>
      </c>
      <c r="Q51" s="26" t="str">
        <v>185 mm²</v>
      </c>
      <c r="R51" s="27" t="str">
        <v/>
      </c>
      <c r="S51" s="27" t="str">
        <v/>
      </c>
      <c r="T51" s="27" t="str">
        <v/>
      </c>
      <c r="U51" s="28" t="str">
        <v/>
      </c>
      <c r="V51" s="29" t="str">
        <v>185 mm²</v>
      </c>
      <c r="W51" s="30">
        <v>93</v>
      </c>
      <c r="X51" s="30">
        <v>79</v>
      </c>
      <c r="Y51" s="30">
        <v>46</v>
      </c>
      <c r="Z51" s="31">
        <v>47</v>
      </c>
      <c r="AA51" s="26" t="str">
        <v>185 mm²</v>
      </c>
      <c r="AB51" s="27">
        <v>122</v>
      </c>
      <c r="AC51" s="27">
        <v>100</v>
      </c>
      <c r="AD51" s="27">
        <v>76</v>
      </c>
      <c r="AE51" s="28">
        <v>40</v>
      </c>
      <c r="AF51" s="29" t="str">
        <v>185 mm²</v>
      </c>
      <c r="AG51" s="30">
        <v>87</v>
      </c>
      <c r="AH51" s="30">
        <v>66</v>
      </c>
      <c r="AI51" s="30">
        <v>62</v>
      </c>
      <c r="AJ51" s="31">
        <v>29</v>
      </c>
      <c r="AK51" s="26" t="str">
        <v>185 mm²</v>
      </c>
      <c r="AL51" s="27">
        <v>68</v>
      </c>
      <c r="AM51" s="27">
        <v>82</v>
      </c>
      <c r="AN51" s="27">
        <v>99</v>
      </c>
      <c r="AO51" s="28">
        <v>33</v>
      </c>
      <c r="AP51" s="29" t="str">
        <v>185 mm²</v>
      </c>
      <c r="AQ51" s="30">
        <v>32</v>
      </c>
      <c r="AR51" s="30">
        <v>82</v>
      </c>
      <c r="AS51" s="30">
        <v>26</v>
      </c>
      <c r="AT51" s="31">
        <v>54</v>
      </c>
      <c r="AU51" s="26" t="str">
        <v>185 mm²</v>
      </c>
      <c r="AV51" s="27">
        <v>50</v>
      </c>
      <c r="AW51" s="27">
        <v>26</v>
      </c>
      <c r="AX51" s="27">
        <v>84</v>
      </c>
      <c r="AY51" s="28">
        <v>49</v>
      </c>
      <c r="AZ51" s="29" t="str">
        <v>185 mm²</v>
      </c>
      <c r="BA51" s="30">
        <v>46</v>
      </c>
      <c r="BB51" s="30">
        <v>125</v>
      </c>
      <c r="BC51" s="30">
        <v>62</v>
      </c>
      <c r="BD51" s="31">
        <v>64</v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9" t="str">
        <v/>
      </c>
      <c r="BK51" s="30" t="str">
        <v/>
      </c>
      <c r="BL51" s="30" t="str">
        <v/>
      </c>
      <c r="BM51" s="30" t="str">
        <v/>
      </c>
      <c r="BN51" s="31" t="str">
        <v/>
      </c>
      <c r="BO51" s="26" t="str">
        <v/>
      </c>
      <c r="BP51" s="27" t="str">
        <v/>
      </c>
      <c r="BQ51" s="27" t="str">
        <v/>
      </c>
      <c r="BR51" s="27" t="str">
        <v/>
      </c>
      <c r="BS51" s="28" t="str">
        <v/>
      </c>
      <c r="BT51" s="29" t="str">
        <v/>
      </c>
      <c r="BU51" s="30" t="str">
        <v/>
      </c>
      <c r="BV51" s="30" t="str">
        <v/>
      </c>
      <c r="BW51" s="30" t="str">
        <v/>
      </c>
      <c r="BX51" s="31" t="str">
        <v/>
      </c>
      <c r="BY51" s="26" t="str">
        <v/>
      </c>
      <c r="BZ51" s="27" t="str">
        <v/>
      </c>
      <c r="CA51" s="27" t="str">
        <v/>
      </c>
      <c r="CB51" s="27" t="str">
        <v/>
      </c>
      <c r="CC51" s="28" t="str">
        <v/>
      </c>
      <c r="CD51" s="29" t="str">
        <v/>
      </c>
      <c r="CE51" s="30" t="str">
        <v/>
      </c>
      <c r="CF51" s="30" t="str">
        <v/>
      </c>
      <c r="CG51" s="30" t="str">
        <v/>
      </c>
      <c r="CH51" s="31" t="str">
        <v/>
      </c>
      <c r="CI51" s="26" t="str">
        <v/>
      </c>
      <c r="CJ51" s="27" t="str">
        <v/>
      </c>
      <c r="CK51" s="27" t="str">
        <v/>
      </c>
      <c r="CL51" s="27" t="str">
        <v/>
      </c>
      <c r="CM51" s="28" t="str">
        <v/>
      </c>
      <c r="CN51" s="29" t="str">
        <v/>
      </c>
      <c r="CO51" s="30" t="str">
        <v/>
      </c>
      <c r="CP51" s="30" t="str">
        <v/>
      </c>
      <c r="CQ51" s="30" t="str">
        <v/>
      </c>
      <c r="CR51" s="31" t="str">
        <v/>
      </c>
      <c r="CS51" s="25">
        <f>SUM(R51,W51,AB51,AG51,AL51,AQ51,AV51,BA51,BF51,BK51,BP51,BU51,BZ51,CE51,CJ51,CO51)</f>
      </c>
      <c r="CT51" s="25">
        <f>SUM(S51,X51,AC51,AH51,AM51,AR51,AW51,BB51,BG51,BL51,BQ51,BV51,CA51,CF51,CK51,CP51)</f>
      </c>
      <c r="CU51" s="25">
        <f>SUM(T51,Y51,AD51,AI51,AN51,AS51,AX51,BC51,BH51,BM51,BR51,BW51,CB51,CG51,CL51,CQ51)</f>
      </c>
      <c r="CV51" s="25">
        <f>SUM(U51,Z51,AE51,AJ51,AO51,AT51,AY51,BD51,BI51,BN51,BS51,BX51,CC51,CH51,CM51,CR51)</f>
      </c>
      <c r="CW51" s="25">
        <f>MAX(CS51:CU51)</f>
      </c>
      <c r="CX51" s="25">
        <f>MIN(CS51:CU51)</f>
      </c>
      <c r="CY51" s="32">
        <f>IF(H51&gt;0,(CW51*SQRT(3)*IF(N51&gt;0,N51,IF(O51&gt;0,O51,IF(P51&gt;0,P51,415)))/(H51*1000))*100,0)</f>
      </c>
      <c r="CZ51" s="32">
        <f>IF(CY51&gt;70,"Upgrade","OK - No Upgrade")</f>
      </c>
      <c r="DA51" s="32">
        <f>IF(IF(AVERAGE(CS51:CU51)&gt;0,((CW51-AVERAGE(CS51:CU51))/AVERAGE(CS51:CU51))*100,0)&gt;10,"Need to Balance","OK - Balanced")</f>
      </c>
    </row>
    <row r="52" ht="15.75" customHeight="1">
      <c r="A52" s="25" t="str">
        <v>Ibri</v>
      </c>
      <c r="B52" s="25" t="str">
        <v>AL-MURTAFA</v>
      </c>
      <c r="C52" s="25" t="str">
        <v>K_LN1</v>
      </c>
      <c r="D52" s="25" t="str">
        <v>23.225175, 56.5111</v>
      </c>
      <c r="E52" s="25" t="str">
        <v>1447</v>
      </c>
      <c r="F52" s="25" t="str">
        <v>Ground (GMT)</v>
      </c>
      <c r="G52" s="25" t="str">
        <v>3</v>
      </c>
      <c r="H52" s="25">
        <v>1000</v>
      </c>
      <c r="I52" s="25" t="str">
        <v>09/06/2026, 22:06</v>
      </c>
      <c r="J52" s="25">
        <v>2</v>
      </c>
      <c r="K52" s="25">
        <v>245</v>
      </c>
      <c r="L52" s="25">
        <v>244</v>
      </c>
      <c r="M52" s="25">
        <v>246</v>
      </c>
      <c r="N52" s="25">
        <v>424</v>
      </c>
      <c r="O52" s="25">
        <v>425</v>
      </c>
      <c r="P52" s="25">
        <v>424</v>
      </c>
      <c r="Q52" s="26" t="str">
        <v/>
      </c>
      <c r="R52" s="27" t="str">
        <v/>
      </c>
      <c r="S52" s="27" t="str">
        <v/>
      </c>
      <c r="T52" s="27" t="str">
        <v/>
      </c>
      <c r="U52" s="28" t="str">
        <v/>
      </c>
      <c r="V52" s="29" t="str">
        <v>185 mm²</v>
      </c>
      <c r="W52" s="30">
        <v>81</v>
      </c>
      <c r="X52" s="30">
        <v>31</v>
      </c>
      <c r="Y52" s="30">
        <v>24</v>
      </c>
      <c r="Z52" s="31">
        <v>53</v>
      </c>
      <c r="AA52" s="26" t="str">
        <v>185 mm²</v>
      </c>
      <c r="AB52" s="27">
        <v>72</v>
      </c>
      <c r="AC52" s="27">
        <v>88</v>
      </c>
      <c r="AD52" s="27">
        <v>69</v>
      </c>
      <c r="AE52" s="28">
        <v>22</v>
      </c>
      <c r="AF52" s="29" t="str">
        <v>185 mm²</v>
      </c>
      <c r="AG52" s="30">
        <v>71</v>
      </c>
      <c r="AH52" s="30">
        <v>64</v>
      </c>
      <c r="AI52" s="30">
        <v>111</v>
      </c>
      <c r="AJ52" s="31">
        <v>39</v>
      </c>
      <c r="AK52" s="26" t="str">
        <v>185 mm²</v>
      </c>
      <c r="AL52" s="27">
        <v>63</v>
      </c>
      <c r="AM52" s="27">
        <v>76</v>
      </c>
      <c r="AN52" s="27">
        <v>42</v>
      </c>
      <c r="AO52" s="28">
        <v>20</v>
      </c>
      <c r="AP52" s="29" t="str">
        <v>185 mm²</v>
      </c>
      <c r="AQ52" s="30">
        <v>44</v>
      </c>
      <c r="AR52" s="30">
        <v>58</v>
      </c>
      <c r="AS52" s="30">
        <v>60</v>
      </c>
      <c r="AT52" s="31">
        <v>24</v>
      </c>
      <c r="AU52" s="26" t="str">
        <v>185 mm²</v>
      </c>
      <c r="AV52" s="27">
        <v>58</v>
      </c>
      <c r="AW52" s="27">
        <v>48</v>
      </c>
      <c r="AX52" s="27">
        <v>56</v>
      </c>
      <c r="AY52" s="28">
        <v>25</v>
      </c>
      <c r="AZ52" s="29" t="str">
        <v>185 mm²</v>
      </c>
      <c r="BA52" s="30">
        <v>40</v>
      </c>
      <c r="BB52" s="30">
        <v>71</v>
      </c>
      <c r="BC52" s="30">
        <v>44</v>
      </c>
      <c r="BD52" s="31">
        <v>24</v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9" t="str">
        <v/>
      </c>
      <c r="BK52" s="30" t="str">
        <v/>
      </c>
      <c r="BL52" s="30" t="str">
        <v/>
      </c>
      <c r="BM52" s="30" t="str">
        <v/>
      </c>
      <c r="BN52" s="31" t="str">
        <v/>
      </c>
      <c r="BO52" s="26" t="str">
        <v/>
      </c>
      <c r="BP52" s="27" t="str">
        <v/>
      </c>
      <c r="BQ52" s="27" t="str">
        <v/>
      </c>
      <c r="BR52" s="27" t="str">
        <v/>
      </c>
      <c r="BS52" s="28" t="str">
        <v/>
      </c>
      <c r="BT52" s="29" t="str">
        <v/>
      </c>
      <c r="BU52" s="30" t="str">
        <v/>
      </c>
      <c r="BV52" s="30" t="str">
        <v/>
      </c>
      <c r="BW52" s="30" t="str">
        <v/>
      </c>
      <c r="BX52" s="31" t="str">
        <v/>
      </c>
      <c r="BY52" s="26" t="str">
        <v/>
      </c>
      <c r="BZ52" s="27" t="str">
        <v/>
      </c>
      <c r="CA52" s="27" t="str">
        <v/>
      </c>
      <c r="CB52" s="27" t="str">
        <v/>
      </c>
      <c r="CC52" s="28" t="str">
        <v/>
      </c>
      <c r="CD52" s="29" t="str">
        <v/>
      </c>
      <c r="CE52" s="30" t="str">
        <v/>
      </c>
      <c r="CF52" s="30" t="str">
        <v/>
      </c>
      <c r="CG52" s="30" t="str">
        <v/>
      </c>
      <c r="CH52" s="31" t="str">
        <v/>
      </c>
      <c r="CI52" s="26" t="str">
        <v/>
      </c>
      <c r="CJ52" s="27" t="str">
        <v/>
      </c>
      <c r="CK52" s="27" t="str">
        <v/>
      </c>
      <c r="CL52" s="27" t="str">
        <v/>
      </c>
      <c r="CM52" s="28" t="str">
        <v/>
      </c>
      <c r="CN52" s="29" t="str">
        <v/>
      </c>
      <c r="CO52" s="30" t="str">
        <v/>
      </c>
      <c r="CP52" s="30" t="str">
        <v/>
      </c>
      <c r="CQ52" s="30" t="str">
        <v/>
      </c>
      <c r="CR52" s="31" t="str">
        <v/>
      </c>
      <c r="CS52" s="25">
        <f>SUM(R52,W52,AB52,AG52,AL52,AQ52,AV52,BA52,BF52,BK52,BP52,BU52,BZ52,CE52,CJ52,CO52)</f>
      </c>
      <c r="CT52" s="25">
        <f>SUM(S52,X52,AC52,AH52,AM52,AR52,AW52,BB52,BG52,BL52,BQ52,BV52,CA52,CF52,CK52,CP52)</f>
      </c>
      <c r="CU52" s="25">
        <f>SUM(T52,Y52,AD52,AI52,AN52,AS52,AX52,BC52,BH52,BM52,BR52,BW52,CB52,CG52,CL52,CQ52)</f>
      </c>
      <c r="CV52" s="25">
        <f>SUM(U52,Z52,AE52,AJ52,AO52,AT52,AY52,BD52,BI52,BN52,BS52,BX52,CC52,CH52,CM52,CR52)</f>
      </c>
      <c r="CW52" s="25">
        <f>MAX(CS52:CU52)</f>
      </c>
      <c r="CX52" s="25">
        <f>MIN(CS52:CU52)</f>
      </c>
      <c r="CY52" s="32">
        <f>IF(H52&gt;0,(CW52*SQRT(3)*IF(N52&gt;0,N52,IF(O52&gt;0,O52,IF(P52&gt;0,P52,415)))/(H52*1000))*100,0)</f>
      </c>
      <c r="CZ52" s="32">
        <f>IF(CY52&gt;70,"Upgrade","OK - No Upgrade")</f>
      </c>
      <c r="DA52" s="32">
        <f>IF(IF(AVERAGE(CS52:CU52)&gt;0,((CW52-AVERAGE(CS52:CU52))/AVERAGE(CS52:CU52))*100,0)&gt;10,"Need to Balance","OK - Balanced")</f>
      </c>
    </row>
    <row r="53" ht="15.75" customHeight="1">
      <c r="A53" s="25" t="str">
        <v>Ibri</v>
      </c>
      <c r="B53" s="25" t="str">
        <v>AL-MURTAFA</v>
      </c>
      <c r="C53" s="25" t="str">
        <v>K_LN3</v>
      </c>
      <c r="D53" s="25" t="str">
        <v>23.223338, 56.558491</v>
      </c>
      <c r="E53" s="25" t="str">
        <v>4670</v>
      </c>
      <c r="F53" s="25" t="str">
        <v>Pole (PMT)</v>
      </c>
      <c r="G53" s="25" t="str">
        <v/>
      </c>
      <c r="H53" s="25">
        <v>100</v>
      </c>
      <c r="I53" s="25" t="str">
        <v>29/05/2026, 15:37</v>
      </c>
      <c r="J53" s="25">
        <v>1</v>
      </c>
      <c r="K53" s="25">
        <v>244</v>
      </c>
      <c r="L53" s="25">
        <v>243</v>
      </c>
      <c r="M53" s="25">
        <v>245</v>
      </c>
      <c r="N53" s="25">
        <v>422</v>
      </c>
      <c r="O53" s="25">
        <v>425</v>
      </c>
      <c r="P53" s="25">
        <v>424</v>
      </c>
      <c r="Q53" s="26" t="str">
        <v>185 mm²</v>
      </c>
      <c r="R53" s="27">
        <v>0</v>
      </c>
      <c r="S53" s="27">
        <v>0</v>
      </c>
      <c r="T53" s="27">
        <v>0</v>
      </c>
      <c r="U53" s="28">
        <v>0</v>
      </c>
      <c r="V53" s="29" t="str">
        <v/>
      </c>
      <c r="W53" s="30" t="str">
        <v/>
      </c>
      <c r="X53" s="30" t="str">
        <v/>
      </c>
      <c r="Y53" s="30" t="str">
        <v/>
      </c>
      <c r="Z53" s="31" t="str">
        <v/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9" t="str">
        <v/>
      </c>
      <c r="BK53" s="30" t="str">
        <v/>
      </c>
      <c r="BL53" s="30" t="str">
        <v/>
      </c>
      <c r="BM53" s="30" t="str">
        <v/>
      </c>
      <c r="BN53" s="31" t="str">
        <v/>
      </c>
      <c r="BO53" s="26" t="str">
        <v/>
      </c>
      <c r="BP53" s="27" t="str">
        <v/>
      </c>
      <c r="BQ53" s="27" t="str">
        <v/>
      </c>
      <c r="BR53" s="27" t="str">
        <v/>
      </c>
      <c r="BS53" s="28" t="str">
        <v/>
      </c>
      <c r="BT53" s="29" t="str">
        <v/>
      </c>
      <c r="BU53" s="30" t="str">
        <v/>
      </c>
      <c r="BV53" s="30" t="str">
        <v/>
      </c>
      <c r="BW53" s="30" t="str">
        <v/>
      </c>
      <c r="BX53" s="31" t="str">
        <v/>
      </c>
      <c r="BY53" s="26" t="str">
        <v/>
      </c>
      <c r="BZ53" s="27" t="str">
        <v/>
      </c>
      <c r="CA53" s="27" t="str">
        <v/>
      </c>
      <c r="CB53" s="27" t="str">
        <v/>
      </c>
      <c r="CC53" s="28" t="str">
        <v/>
      </c>
      <c r="CD53" s="29" t="str">
        <v/>
      </c>
      <c r="CE53" s="30" t="str">
        <v/>
      </c>
      <c r="CF53" s="30" t="str">
        <v/>
      </c>
      <c r="CG53" s="30" t="str">
        <v/>
      </c>
      <c r="CH53" s="31" t="str">
        <v/>
      </c>
      <c r="CI53" s="26" t="str">
        <v/>
      </c>
      <c r="CJ53" s="27" t="str">
        <v/>
      </c>
      <c r="CK53" s="27" t="str">
        <v/>
      </c>
      <c r="CL53" s="27" t="str">
        <v/>
      </c>
      <c r="CM53" s="28" t="str">
        <v/>
      </c>
      <c r="CN53" s="29" t="str">
        <v/>
      </c>
      <c r="CO53" s="30" t="str">
        <v/>
      </c>
      <c r="CP53" s="30" t="str">
        <v/>
      </c>
      <c r="CQ53" s="30" t="str">
        <v/>
      </c>
      <c r="CR53" s="31" t="str">
        <v/>
      </c>
      <c r="CS53" s="25">
        <f>SUM(R53,W53,AB53,AG53,AL53,AQ53,AV53,BA53,BF53,BK53,BP53,BU53,BZ53,CE53,CJ53,CO53)</f>
      </c>
      <c r="CT53" s="25">
        <f>SUM(S53,X53,AC53,AH53,AM53,AR53,AW53,BB53,BG53,BL53,BQ53,BV53,CA53,CF53,CK53,CP53)</f>
      </c>
      <c r="CU53" s="25">
        <f>SUM(T53,Y53,AD53,AI53,AN53,AS53,AX53,BC53,BH53,BM53,BR53,BW53,CB53,CG53,CL53,CQ53)</f>
      </c>
      <c r="CV53" s="25">
        <f>SUM(U53,Z53,AE53,AJ53,AO53,AT53,AY53,BD53,BI53,BN53,BS53,BX53,CC53,CH53,CM53,CR53)</f>
      </c>
      <c r="CW53" s="25">
        <f>MAX(CS53:CU53)</f>
      </c>
      <c r="CX53" s="25">
        <f>MIN(CS53:CU53)</f>
      </c>
      <c r="CY53" s="32">
        <f>IF(H53&gt;0,(CW53*SQRT(3)*IF(N53&gt;0,N53,IF(O53&gt;0,O53,IF(P53&gt;0,P53,415)))/(H53*1000))*100,0)</f>
      </c>
      <c r="CZ53" s="32">
        <f>IF(CY53&gt;70,"Upgrade","OK - No Upgrade")</f>
      </c>
      <c r="DA53" s="32">
        <f>IF(IF(AVERAGE(CS53:CU53)&gt;0,((CW53-AVERAGE(CS53:CU53))/AVERAGE(CS53:CU53))*100,0)&gt;10,"Need to Balance","OK - Balanced")</f>
      </c>
    </row>
    <row r="54" ht="15.75" customHeight="1">
      <c r="A54" s="25" t="str">
        <v>Ibri</v>
      </c>
      <c r="B54" s="25" t="str">
        <v>AL-MURTAFA</v>
      </c>
      <c r="C54" s="25" t="str">
        <v>K_LN3</v>
      </c>
      <c r="D54" s="25" t="str">
        <v>23.223338, 56.558491</v>
      </c>
      <c r="E54" s="25" t="str">
        <v>4670</v>
      </c>
      <c r="F54" s="25" t="str">
        <v>Pole (PMT)</v>
      </c>
      <c r="G54" s="25" t="str">
        <v>3</v>
      </c>
      <c r="H54" s="25">
        <v>100</v>
      </c>
      <c r="I54" s="25" t="str">
        <v>10/06/2026, 22:00</v>
      </c>
      <c r="J54" s="25">
        <v>2</v>
      </c>
      <c r="K54" s="25">
        <v>250</v>
      </c>
      <c r="L54" s="25">
        <v>248</v>
      </c>
      <c r="M54" s="25">
        <v>251</v>
      </c>
      <c r="N54" s="25">
        <v>432</v>
      </c>
      <c r="O54" s="25">
        <v>435</v>
      </c>
      <c r="P54" s="25">
        <v>433</v>
      </c>
      <c r="Q54" s="26" t="str">
        <v>185 mm²</v>
      </c>
      <c r="R54" s="27">
        <v>0</v>
      </c>
      <c r="S54" s="27">
        <v>0</v>
      </c>
      <c r="T54" s="27">
        <v>0</v>
      </c>
      <c r="U54" s="28">
        <v>0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9" t="str">
        <v/>
      </c>
      <c r="BK54" s="30" t="str">
        <v/>
      </c>
      <c r="BL54" s="30" t="str">
        <v/>
      </c>
      <c r="BM54" s="30" t="str">
        <v/>
      </c>
      <c r="BN54" s="31" t="str">
        <v/>
      </c>
      <c r="BO54" s="26" t="str">
        <v/>
      </c>
      <c r="BP54" s="27" t="str">
        <v/>
      </c>
      <c r="BQ54" s="27" t="str">
        <v/>
      </c>
      <c r="BR54" s="27" t="str">
        <v/>
      </c>
      <c r="BS54" s="28" t="str">
        <v/>
      </c>
      <c r="BT54" s="29" t="str">
        <v/>
      </c>
      <c r="BU54" s="30" t="str">
        <v/>
      </c>
      <c r="BV54" s="30" t="str">
        <v/>
      </c>
      <c r="BW54" s="30" t="str">
        <v/>
      </c>
      <c r="BX54" s="31" t="str">
        <v/>
      </c>
      <c r="BY54" s="26" t="str">
        <v/>
      </c>
      <c r="BZ54" s="27" t="str">
        <v/>
      </c>
      <c r="CA54" s="27" t="str">
        <v/>
      </c>
      <c r="CB54" s="27" t="str">
        <v/>
      </c>
      <c r="CC54" s="28" t="str">
        <v/>
      </c>
      <c r="CD54" s="29" t="str">
        <v/>
      </c>
      <c r="CE54" s="30" t="str">
        <v/>
      </c>
      <c r="CF54" s="30" t="str">
        <v/>
      </c>
      <c r="CG54" s="30" t="str">
        <v/>
      </c>
      <c r="CH54" s="31" t="str">
        <v/>
      </c>
      <c r="CI54" s="26" t="str">
        <v/>
      </c>
      <c r="CJ54" s="27" t="str">
        <v/>
      </c>
      <c r="CK54" s="27" t="str">
        <v/>
      </c>
      <c r="CL54" s="27" t="str">
        <v/>
      </c>
      <c r="CM54" s="28" t="str">
        <v/>
      </c>
      <c r="CN54" s="29" t="str">
        <v/>
      </c>
      <c r="CO54" s="30" t="str">
        <v/>
      </c>
      <c r="CP54" s="30" t="str">
        <v/>
      </c>
      <c r="CQ54" s="30" t="str">
        <v/>
      </c>
      <c r="CR54" s="31" t="str">
        <v/>
      </c>
      <c r="CS54" s="25">
        <f>SUM(R54,W54,AB54,AG54,AL54,AQ54,AV54,BA54,BF54,BK54,BP54,BU54,BZ54,CE54,CJ54,CO54)</f>
      </c>
      <c r="CT54" s="25">
        <f>SUM(S54,X54,AC54,AH54,AM54,AR54,AW54,BB54,BG54,BL54,BQ54,BV54,CA54,CF54,CK54,CP54)</f>
      </c>
      <c r="CU54" s="25">
        <f>SUM(T54,Y54,AD54,AI54,AN54,AS54,AX54,BC54,BH54,BM54,BR54,BW54,CB54,CG54,CL54,CQ54)</f>
      </c>
      <c r="CV54" s="25">
        <f>SUM(U54,Z54,AE54,AJ54,AO54,AT54,AY54,BD54,BI54,BN54,BS54,BX54,CC54,CH54,CM54,CR54)</f>
      </c>
      <c r="CW54" s="25">
        <f>MAX(CS54:CU54)</f>
      </c>
      <c r="CX54" s="25">
        <f>MIN(CS54:CU54)</f>
      </c>
      <c r="CY54" s="32">
        <f>IF(H54&gt;0,(CW54*SQRT(3)*IF(N54&gt;0,N54,IF(O54&gt;0,O54,IF(P54&gt;0,P54,415)))/(H54*1000))*100,0)</f>
      </c>
      <c r="CZ54" s="32">
        <f>IF(CY54&gt;70,"Upgrade","OK - No Upgrade")</f>
      </c>
      <c r="DA54" s="32">
        <f>IF(IF(AVERAGE(CS54:CU54)&gt;0,((CW54-AVERAGE(CS54:CU54))/AVERAGE(CS54:CU54))*100,0)&gt;10,"Need to Balance","OK - Balanced")</f>
      </c>
    </row>
    <row r="55" ht="15.75" customHeight="1">
      <c r="A55" s="25" t="str">
        <v>Ibri</v>
      </c>
      <c r="B55" s="25" t="str">
        <v>AL-MURTAFA</v>
      </c>
      <c r="C55" s="25" t="str">
        <v>K_LN3</v>
      </c>
      <c r="D55" s="25" t="str">
        <v>23.220429, 56.55207</v>
      </c>
      <c r="E55" s="25" t="str">
        <v>4254</v>
      </c>
      <c r="F55" s="25" t="str">
        <v>Pole (PMT)</v>
      </c>
      <c r="G55" s="25" t="str">
        <v/>
      </c>
      <c r="H55" s="25">
        <v>315</v>
      </c>
      <c r="I55" s="25" t="str">
        <v>29/05/2026, 15:31</v>
      </c>
      <c r="J55" s="25">
        <v>1</v>
      </c>
      <c r="K55" s="25">
        <v>244</v>
      </c>
      <c r="L55" s="25">
        <v>243</v>
      </c>
      <c r="M55" s="25">
        <v>246</v>
      </c>
      <c r="N55" s="25">
        <v>422</v>
      </c>
      <c r="O55" s="25">
        <v>426</v>
      </c>
      <c r="P55" s="25">
        <v>425</v>
      </c>
      <c r="Q55" s="26" t="str">
        <v>185 mm²</v>
      </c>
      <c r="R55" s="27">
        <v>0</v>
      </c>
      <c r="S55" s="27">
        <v>0</v>
      </c>
      <c r="T55" s="27">
        <v>0</v>
      </c>
      <c r="U55" s="28">
        <v>0</v>
      </c>
      <c r="V55" s="29" t="str">
        <v>185 mm²</v>
      </c>
      <c r="W55" s="30">
        <v>0</v>
      </c>
      <c r="X55" s="30">
        <v>0</v>
      </c>
      <c r="Y55" s="30">
        <v>0</v>
      </c>
      <c r="Z55" s="31">
        <v>0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9" t="str">
        <v/>
      </c>
      <c r="BK55" s="30" t="str">
        <v/>
      </c>
      <c r="BL55" s="30" t="str">
        <v/>
      </c>
      <c r="BM55" s="30" t="str">
        <v/>
      </c>
      <c r="BN55" s="31" t="str">
        <v/>
      </c>
      <c r="BO55" s="26" t="str">
        <v/>
      </c>
      <c r="BP55" s="27" t="str">
        <v/>
      </c>
      <c r="BQ55" s="27" t="str">
        <v/>
      </c>
      <c r="BR55" s="27" t="str">
        <v/>
      </c>
      <c r="BS55" s="28" t="str">
        <v/>
      </c>
      <c r="BT55" s="29" t="str">
        <v/>
      </c>
      <c r="BU55" s="30" t="str">
        <v/>
      </c>
      <c r="BV55" s="30" t="str">
        <v/>
      </c>
      <c r="BW55" s="30" t="str">
        <v/>
      </c>
      <c r="BX55" s="31" t="str">
        <v/>
      </c>
      <c r="BY55" s="26" t="str">
        <v/>
      </c>
      <c r="BZ55" s="27" t="str">
        <v/>
      </c>
      <c r="CA55" s="27" t="str">
        <v/>
      </c>
      <c r="CB55" s="27" t="str">
        <v/>
      </c>
      <c r="CC55" s="28" t="str">
        <v/>
      </c>
      <c r="CD55" s="29" t="str">
        <v/>
      </c>
      <c r="CE55" s="30" t="str">
        <v/>
      </c>
      <c r="CF55" s="30" t="str">
        <v/>
      </c>
      <c r="CG55" s="30" t="str">
        <v/>
      </c>
      <c r="CH55" s="31" t="str">
        <v/>
      </c>
      <c r="CI55" s="26" t="str">
        <v/>
      </c>
      <c r="CJ55" s="27" t="str">
        <v/>
      </c>
      <c r="CK55" s="27" t="str">
        <v/>
      </c>
      <c r="CL55" s="27" t="str">
        <v/>
      </c>
      <c r="CM55" s="28" t="str">
        <v/>
      </c>
      <c r="CN55" s="29" t="str">
        <v/>
      </c>
      <c r="CO55" s="30" t="str">
        <v/>
      </c>
      <c r="CP55" s="30" t="str">
        <v/>
      </c>
      <c r="CQ55" s="30" t="str">
        <v/>
      </c>
      <c r="CR55" s="31" t="str">
        <v/>
      </c>
      <c r="CS55" s="25">
        <f>SUM(R55,W55,AB55,AG55,AL55,AQ55,AV55,BA55,BF55,BK55,BP55,BU55,BZ55,CE55,CJ55,CO55)</f>
      </c>
      <c r="CT55" s="25">
        <f>SUM(S55,X55,AC55,AH55,AM55,AR55,AW55,BB55,BG55,BL55,BQ55,BV55,CA55,CF55,CK55,CP55)</f>
      </c>
      <c r="CU55" s="25">
        <f>SUM(T55,Y55,AD55,AI55,AN55,AS55,AX55,BC55,BH55,BM55,BR55,BW55,CB55,CG55,CL55,CQ55)</f>
      </c>
      <c r="CV55" s="25">
        <f>SUM(U55,Z55,AE55,AJ55,AO55,AT55,AY55,BD55,BI55,BN55,BS55,BX55,CC55,CH55,CM55,CR55)</f>
      </c>
      <c r="CW55" s="25">
        <f>MAX(CS55:CU55)</f>
      </c>
      <c r="CX55" s="25">
        <f>MIN(CS55:CU55)</f>
      </c>
      <c r="CY55" s="32">
        <f>IF(H55&gt;0,(CW55*SQRT(3)*IF(N55&gt;0,N55,IF(O55&gt;0,O55,IF(P55&gt;0,P55,415)))/(H55*1000))*100,0)</f>
      </c>
      <c r="CZ55" s="32">
        <f>IF(CY55&gt;70,"Upgrade","OK - No Upgrade")</f>
      </c>
      <c r="DA55" s="32">
        <f>IF(IF(AVERAGE(CS55:CU55)&gt;0,((CW55-AVERAGE(CS55:CU55))/AVERAGE(CS55:CU55))*100,0)&gt;10,"Need to Balance","OK - Balanced")</f>
      </c>
    </row>
    <row r="56" ht="15.75" customHeight="1">
      <c r="A56" s="25" t="str">
        <v>Ibri</v>
      </c>
      <c r="B56" s="25" t="str">
        <v>AL-MURTAFA</v>
      </c>
      <c r="C56" s="25" t="str">
        <v>K_LN3</v>
      </c>
      <c r="D56" s="25" t="str">
        <v>23.220429, 56.55207</v>
      </c>
      <c r="E56" s="25" t="str">
        <v>4254</v>
      </c>
      <c r="F56" s="25" t="str">
        <v>Pole (PMT)</v>
      </c>
      <c r="G56" s="25" t="str">
        <v>3</v>
      </c>
      <c r="H56" s="25">
        <v>315</v>
      </c>
      <c r="I56" s="25" t="str">
        <v>10/06/2026, 21:57</v>
      </c>
      <c r="J56" s="25">
        <v>2</v>
      </c>
      <c r="K56" s="25">
        <v>250</v>
      </c>
      <c r="L56" s="25">
        <v>249</v>
      </c>
      <c r="M56" s="25">
        <v>252</v>
      </c>
      <c r="N56" s="25">
        <v>432</v>
      </c>
      <c r="O56" s="25">
        <v>437</v>
      </c>
      <c r="P56" s="25">
        <v>434</v>
      </c>
      <c r="Q56" s="26" t="str">
        <v>185 mm²</v>
      </c>
      <c r="R56" s="27">
        <v>0</v>
      </c>
      <c r="S56" s="27">
        <v>0</v>
      </c>
      <c r="T56" s="27">
        <v>0</v>
      </c>
      <c r="U56" s="28">
        <v>0</v>
      </c>
      <c r="V56" s="29" t="str">
        <v>185 mm²</v>
      </c>
      <c r="W56" s="30">
        <v>0</v>
      </c>
      <c r="X56" s="30">
        <v>0</v>
      </c>
      <c r="Y56" s="30">
        <v>0</v>
      </c>
      <c r="Z56" s="31">
        <v>0</v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9" t="str">
        <v/>
      </c>
      <c r="BK56" s="30" t="str">
        <v/>
      </c>
      <c r="BL56" s="30" t="str">
        <v/>
      </c>
      <c r="BM56" s="30" t="str">
        <v/>
      </c>
      <c r="BN56" s="31" t="str">
        <v/>
      </c>
      <c r="BO56" s="26" t="str">
        <v/>
      </c>
      <c r="BP56" s="27" t="str">
        <v/>
      </c>
      <c r="BQ56" s="27" t="str">
        <v/>
      </c>
      <c r="BR56" s="27" t="str">
        <v/>
      </c>
      <c r="BS56" s="28" t="str">
        <v/>
      </c>
      <c r="BT56" s="29" t="str">
        <v/>
      </c>
      <c r="BU56" s="30" t="str">
        <v/>
      </c>
      <c r="BV56" s="30" t="str">
        <v/>
      </c>
      <c r="BW56" s="30" t="str">
        <v/>
      </c>
      <c r="BX56" s="31" t="str">
        <v/>
      </c>
      <c r="BY56" s="26" t="str">
        <v/>
      </c>
      <c r="BZ56" s="27" t="str">
        <v/>
      </c>
      <c r="CA56" s="27" t="str">
        <v/>
      </c>
      <c r="CB56" s="27" t="str">
        <v/>
      </c>
      <c r="CC56" s="28" t="str">
        <v/>
      </c>
      <c r="CD56" s="29" t="str">
        <v/>
      </c>
      <c r="CE56" s="30" t="str">
        <v/>
      </c>
      <c r="CF56" s="30" t="str">
        <v/>
      </c>
      <c r="CG56" s="30" t="str">
        <v/>
      </c>
      <c r="CH56" s="31" t="str">
        <v/>
      </c>
      <c r="CI56" s="26" t="str">
        <v/>
      </c>
      <c r="CJ56" s="27" t="str">
        <v/>
      </c>
      <c r="CK56" s="27" t="str">
        <v/>
      </c>
      <c r="CL56" s="27" t="str">
        <v/>
      </c>
      <c r="CM56" s="28" t="str">
        <v/>
      </c>
      <c r="CN56" s="29" t="str">
        <v/>
      </c>
      <c r="CO56" s="30" t="str">
        <v/>
      </c>
      <c r="CP56" s="30" t="str">
        <v/>
      </c>
      <c r="CQ56" s="30" t="str">
        <v/>
      </c>
      <c r="CR56" s="31" t="str">
        <v/>
      </c>
      <c r="CS56" s="25">
        <f>SUM(R56,W56,AB56,AG56,AL56,AQ56,AV56,BA56,BF56,BK56,BP56,BU56,BZ56,CE56,CJ56,CO56)</f>
      </c>
      <c r="CT56" s="25">
        <f>SUM(S56,X56,AC56,AH56,AM56,AR56,AW56,BB56,BG56,BL56,BQ56,BV56,CA56,CF56,CK56,CP56)</f>
      </c>
      <c r="CU56" s="25">
        <f>SUM(T56,Y56,AD56,AI56,AN56,AS56,AX56,BC56,BH56,BM56,BR56,BW56,CB56,CG56,CL56,CQ56)</f>
      </c>
      <c r="CV56" s="25">
        <f>SUM(U56,Z56,AE56,AJ56,AO56,AT56,AY56,BD56,BI56,BN56,BS56,BX56,CC56,CH56,CM56,CR56)</f>
      </c>
      <c r="CW56" s="25">
        <f>MAX(CS56:CU56)</f>
      </c>
      <c r="CX56" s="25">
        <f>MIN(CS56:CU56)</f>
      </c>
      <c r="CY56" s="32">
        <f>IF(H56&gt;0,(CW56*SQRT(3)*IF(N56&gt;0,N56,IF(O56&gt;0,O56,IF(P56&gt;0,P56,415)))/(H56*1000))*100,0)</f>
      </c>
      <c r="CZ56" s="32">
        <f>IF(CY56&gt;70,"Upgrade","OK - No Upgrade")</f>
      </c>
      <c r="DA56" s="32">
        <f>IF(IF(AVERAGE(CS56:CU56)&gt;0,((CW56-AVERAGE(CS56:CU56))/AVERAGE(CS56:CU56))*100,0)&gt;10,"Need to Balance","OK - Balanced")</f>
      </c>
    </row>
    <row r="57" ht="15.75" customHeight="1">
      <c r="A57" s="25" t="str">
        <v>Ibri</v>
      </c>
      <c r="B57" s="25" t="str">
        <v>AL-MURTAFA</v>
      </c>
      <c r="C57" s="25" t="str">
        <v>K_LN3</v>
      </c>
      <c r="D57" s="25" t="str">
        <v>23.22164, 56.546782</v>
      </c>
      <c r="E57" s="25" t="str">
        <v>4646</v>
      </c>
      <c r="F57" s="25" t="str">
        <v>Pole (PMT)</v>
      </c>
      <c r="G57" s="25" t="str">
        <v/>
      </c>
      <c r="H57" s="25">
        <v>100</v>
      </c>
      <c r="I57" s="25" t="str">
        <v>29/05/2026, 15:27</v>
      </c>
      <c r="J57" s="25">
        <v>1</v>
      </c>
      <c r="K57" s="25">
        <v>242</v>
      </c>
      <c r="L57" s="25">
        <v>242</v>
      </c>
      <c r="M57" s="25">
        <v>244</v>
      </c>
      <c r="N57" s="25">
        <v>417</v>
      </c>
      <c r="O57" s="25">
        <v>426</v>
      </c>
      <c r="P57" s="25">
        <v>421</v>
      </c>
      <c r="Q57" s="26" t="str">
        <v>185 mm²</v>
      </c>
      <c r="R57" s="27">
        <v>24</v>
      </c>
      <c r="S57" s="27">
        <v>9</v>
      </c>
      <c r="T57" s="27">
        <v>1</v>
      </c>
      <c r="U57" s="28">
        <v>13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9" t="str">
        <v/>
      </c>
      <c r="BK57" s="30" t="str">
        <v/>
      </c>
      <c r="BL57" s="30" t="str">
        <v/>
      </c>
      <c r="BM57" s="30" t="str">
        <v/>
      </c>
      <c r="BN57" s="31" t="str">
        <v/>
      </c>
      <c r="BO57" s="26" t="str">
        <v/>
      </c>
      <c r="BP57" s="27" t="str">
        <v/>
      </c>
      <c r="BQ57" s="27" t="str">
        <v/>
      </c>
      <c r="BR57" s="27" t="str">
        <v/>
      </c>
      <c r="BS57" s="28" t="str">
        <v/>
      </c>
      <c r="BT57" s="29" t="str">
        <v/>
      </c>
      <c r="BU57" s="30" t="str">
        <v/>
      </c>
      <c r="BV57" s="30" t="str">
        <v/>
      </c>
      <c r="BW57" s="30" t="str">
        <v/>
      </c>
      <c r="BX57" s="31" t="str">
        <v/>
      </c>
      <c r="BY57" s="26" t="str">
        <v/>
      </c>
      <c r="BZ57" s="27" t="str">
        <v/>
      </c>
      <c r="CA57" s="27" t="str">
        <v/>
      </c>
      <c r="CB57" s="27" t="str">
        <v/>
      </c>
      <c r="CC57" s="28" t="str">
        <v/>
      </c>
      <c r="CD57" s="29" t="str">
        <v/>
      </c>
      <c r="CE57" s="30" t="str">
        <v/>
      </c>
      <c r="CF57" s="30" t="str">
        <v/>
      </c>
      <c r="CG57" s="30" t="str">
        <v/>
      </c>
      <c r="CH57" s="31" t="str">
        <v/>
      </c>
      <c r="CI57" s="26" t="str">
        <v/>
      </c>
      <c r="CJ57" s="27" t="str">
        <v/>
      </c>
      <c r="CK57" s="27" t="str">
        <v/>
      </c>
      <c r="CL57" s="27" t="str">
        <v/>
      </c>
      <c r="CM57" s="28" t="str">
        <v/>
      </c>
      <c r="CN57" s="29" t="str">
        <v/>
      </c>
      <c r="CO57" s="30" t="str">
        <v/>
      </c>
      <c r="CP57" s="30" t="str">
        <v/>
      </c>
      <c r="CQ57" s="30" t="str">
        <v/>
      </c>
      <c r="CR57" s="31" t="str">
        <v/>
      </c>
      <c r="CS57" s="25">
        <f>SUM(R57,W57,AB57,AG57,AL57,AQ57,AV57,BA57,BF57,BK57,BP57,BU57,BZ57,CE57,CJ57,CO57)</f>
      </c>
      <c r="CT57" s="25">
        <f>SUM(S57,X57,AC57,AH57,AM57,AR57,AW57,BB57,BG57,BL57,BQ57,BV57,CA57,CF57,CK57,CP57)</f>
      </c>
      <c r="CU57" s="25">
        <f>SUM(T57,Y57,AD57,AI57,AN57,AS57,AX57,BC57,BH57,BM57,BR57,BW57,CB57,CG57,CL57,CQ57)</f>
      </c>
      <c r="CV57" s="25">
        <f>SUM(U57,Z57,AE57,AJ57,AO57,AT57,AY57,BD57,BI57,BN57,BS57,BX57,CC57,CH57,CM57,CR57)</f>
      </c>
      <c r="CW57" s="25">
        <f>MAX(CS57:CU57)</f>
      </c>
      <c r="CX57" s="25">
        <f>MIN(CS57:CU57)</f>
      </c>
      <c r="CY57" s="32">
        <f>IF(H57&gt;0,(CW57*SQRT(3)*IF(N57&gt;0,N57,IF(O57&gt;0,O57,IF(P57&gt;0,P57,415)))/(H57*1000))*100,0)</f>
      </c>
      <c r="CZ57" s="32">
        <f>IF(CY57&gt;70,"Upgrade","OK - No Upgrade")</f>
      </c>
      <c r="DA57" s="32">
        <f>IF(IF(AVERAGE(CS57:CU57)&gt;0,((CW57-AVERAGE(CS57:CU57))/AVERAGE(CS57:CU57))*100,0)&gt;10,"Need to Balance","OK - Balanced")</f>
      </c>
    </row>
    <row r="58" ht="15.75" customHeight="1">
      <c r="A58" s="25" t="str">
        <v>Ibri</v>
      </c>
      <c r="B58" s="25" t="str">
        <v>AL-MURTAFA</v>
      </c>
      <c r="C58" s="25" t="str">
        <v>K_LN3</v>
      </c>
      <c r="D58" s="25" t="str">
        <v>23.22164, 56.546782</v>
      </c>
      <c r="E58" s="25" t="str">
        <v>4646</v>
      </c>
      <c r="F58" s="25" t="str">
        <v>Pole (PMT)</v>
      </c>
      <c r="G58" s="25" t="str">
        <v>3</v>
      </c>
      <c r="H58" s="25">
        <v>100</v>
      </c>
      <c r="I58" s="25" t="str">
        <v>10/06/2026, 21:47</v>
      </c>
      <c r="J58" s="25">
        <v>2</v>
      </c>
      <c r="K58" s="25">
        <v>249</v>
      </c>
      <c r="L58" s="25">
        <v>249</v>
      </c>
      <c r="M58" s="25">
        <v>251</v>
      </c>
      <c r="N58" s="25">
        <v>431</v>
      </c>
      <c r="O58" s="25">
        <v>436</v>
      </c>
      <c r="P58" s="25">
        <v>433</v>
      </c>
      <c r="Q58" s="26" t="str">
        <v>185 mm²</v>
      </c>
      <c r="R58" s="27">
        <v>13</v>
      </c>
      <c r="S58" s="27">
        <v>0</v>
      </c>
      <c r="T58" s="27">
        <v>0</v>
      </c>
      <c r="U58" s="28">
        <v>9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9" t="str">
        <v/>
      </c>
      <c r="BK58" s="30" t="str">
        <v/>
      </c>
      <c r="BL58" s="30" t="str">
        <v/>
      </c>
      <c r="BM58" s="30" t="str">
        <v/>
      </c>
      <c r="BN58" s="31" t="str">
        <v/>
      </c>
      <c r="BO58" s="26" t="str">
        <v/>
      </c>
      <c r="BP58" s="27" t="str">
        <v/>
      </c>
      <c r="BQ58" s="27" t="str">
        <v/>
      </c>
      <c r="BR58" s="27" t="str">
        <v/>
      </c>
      <c r="BS58" s="28" t="str">
        <v/>
      </c>
      <c r="BT58" s="29" t="str">
        <v/>
      </c>
      <c r="BU58" s="30" t="str">
        <v/>
      </c>
      <c r="BV58" s="30" t="str">
        <v/>
      </c>
      <c r="BW58" s="30" t="str">
        <v/>
      </c>
      <c r="BX58" s="31" t="str">
        <v/>
      </c>
      <c r="BY58" s="26" t="str">
        <v/>
      </c>
      <c r="BZ58" s="27" t="str">
        <v/>
      </c>
      <c r="CA58" s="27" t="str">
        <v/>
      </c>
      <c r="CB58" s="27" t="str">
        <v/>
      </c>
      <c r="CC58" s="28" t="str">
        <v/>
      </c>
      <c r="CD58" s="29" t="str">
        <v/>
      </c>
      <c r="CE58" s="30" t="str">
        <v/>
      </c>
      <c r="CF58" s="30" t="str">
        <v/>
      </c>
      <c r="CG58" s="30" t="str">
        <v/>
      </c>
      <c r="CH58" s="31" t="str">
        <v/>
      </c>
      <c r="CI58" s="26" t="str">
        <v/>
      </c>
      <c r="CJ58" s="27" t="str">
        <v/>
      </c>
      <c r="CK58" s="27" t="str">
        <v/>
      </c>
      <c r="CL58" s="27" t="str">
        <v/>
      </c>
      <c r="CM58" s="28" t="str">
        <v/>
      </c>
      <c r="CN58" s="29" t="str">
        <v/>
      </c>
      <c r="CO58" s="30" t="str">
        <v/>
      </c>
      <c r="CP58" s="30" t="str">
        <v/>
      </c>
      <c r="CQ58" s="30" t="str">
        <v/>
      </c>
      <c r="CR58" s="31" t="str">
        <v/>
      </c>
      <c r="CS58" s="25">
        <f>SUM(R58,W58,AB58,AG58,AL58,AQ58,AV58,BA58,BF58,BK58,BP58,BU58,BZ58,CE58,CJ58,CO58)</f>
      </c>
      <c r="CT58" s="25">
        <f>SUM(S58,X58,AC58,AH58,AM58,AR58,AW58,BB58,BG58,BL58,BQ58,BV58,CA58,CF58,CK58,CP58)</f>
      </c>
      <c r="CU58" s="25">
        <f>SUM(T58,Y58,AD58,AI58,AN58,AS58,AX58,BC58,BH58,BM58,BR58,BW58,CB58,CG58,CL58,CQ58)</f>
      </c>
      <c r="CV58" s="25">
        <f>SUM(U58,Z58,AE58,AJ58,AO58,AT58,AY58,BD58,BI58,BN58,BS58,BX58,CC58,CH58,CM58,CR58)</f>
      </c>
      <c r="CW58" s="25">
        <f>MAX(CS58:CU58)</f>
      </c>
      <c r="CX58" s="25">
        <f>MIN(CS58:CU58)</f>
      </c>
      <c r="CY58" s="32">
        <f>IF(H58&gt;0,(CW58*SQRT(3)*IF(N58&gt;0,N58,IF(O58&gt;0,O58,IF(P58&gt;0,P58,415)))/(H58*1000))*100,0)</f>
      </c>
      <c r="CZ58" s="32">
        <f>IF(CY58&gt;70,"Upgrade","OK - No Upgrade")</f>
      </c>
      <c r="DA58" s="32">
        <f>IF(IF(AVERAGE(CS58:CU58)&gt;0,((CW58-AVERAGE(CS58:CU58))/AVERAGE(CS58:CU58))*100,0)&gt;10,"Need to Balance","OK - Balanced")</f>
      </c>
    </row>
    <row r="59" ht="15.75" customHeight="1">
      <c r="A59" s="25" t="str">
        <v>Ibri</v>
      </c>
      <c r="B59" s="25" t="str">
        <v>AL-MURTAFA</v>
      </c>
      <c r="C59" s="25" t="str">
        <v>K_LN3</v>
      </c>
      <c r="D59" s="25" t="str">
        <v>23.223816, 56.541588</v>
      </c>
      <c r="E59" s="25" t="str">
        <v>1947</v>
      </c>
      <c r="F59" s="25" t="str">
        <v>Pole (PMT)</v>
      </c>
      <c r="G59" s="25" t="str">
        <v/>
      </c>
      <c r="H59" s="25">
        <v>315</v>
      </c>
      <c r="I59" s="25" t="str">
        <v>29/05/2026, 15:22</v>
      </c>
      <c r="J59" s="25">
        <v>1</v>
      </c>
      <c r="K59" s="25">
        <v>243</v>
      </c>
      <c r="L59" s="25">
        <v>245</v>
      </c>
      <c r="M59" s="25">
        <v>243</v>
      </c>
      <c r="N59" s="25">
        <v>423</v>
      </c>
      <c r="O59" s="25">
        <v>421</v>
      </c>
      <c r="P59" s="25">
        <v>426</v>
      </c>
      <c r="Q59" s="26" t="str">
        <v>185 mm²</v>
      </c>
      <c r="R59" s="27">
        <v>41</v>
      </c>
      <c r="S59" s="27">
        <v>24</v>
      </c>
      <c r="T59" s="27">
        <v>46</v>
      </c>
      <c r="U59" s="28">
        <v>21</v>
      </c>
      <c r="V59" s="29" t="str">
        <v>185 mm²</v>
      </c>
      <c r="W59" s="30">
        <v>0</v>
      </c>
      <c r="X59" s="30">
        <v>1</v>
      </c>
      <c r="Y59" s="30">
        <v>0</v>
      </c>
      <c r="Z59" s="31">
        <v>1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9" t="str">
        <v/>
      </c>
      <c r="BK59" s="30" t="str">
        <v/>
      </c>
      <c r="BL59" s="30" t="str">
        <v/>
      </c>
      <c r="BM59" s="30" t="str">
        <v/>
      </c>
      <c r="BN59" s="31" t="str">
        <v/>
      </c>
      <c r="BO59" s="26" t="str">
        <v/>
      </c>
      <c r="BP59" s="27" t="str">
        <v/>
      </c>
      <c r="BQ59" s="27" t="str">
        <v/>
      </c>
      <c r="BR59" s="27" t="str">
        <v/>
      </c>
      <c r="BS59" s="28" t="str">
        <v/>
      </c>
      <c r="BT59" s="29" t="str">
        <v/>
      </c>
      <c r="BU59" s="30" t="str">
        <v/>
      </c>
      <c r="BV59" s="30" t="str">
        <v/>
      </c>
      <c r="BW59" s="30" t="str">
        <v/>
      </c>
      <c r="BX59" s="31" t="str">
        <v/>
      </c>
      <c r="BY59" s="26" t="str">
        <v/>
      </c>
      <c r="BZ59" s="27" t="str">
        <v/>
      </c>
      <c r="CA59" s="27" t="str">
        <v/>
      </c>
      <c r="CB59" s="27" t="str">
        <v/>
      </c>
      <c r="CC59" s="28" t="str">
        <v/>
      </c>
      <c r="CD59" s="29" t="str">
        <v/>
      </c>
      <c r="CE59" s="30" t="str">
        <v/>
      </c>
      <c r="CF59" s="30" t="str">
        <v/>
      </c>
      <c r="CG59" s="30" t="str">
        <v/>
      </c>
      <c r="CH59" s="31" t="str">
        <v/>
      </c>
      <c r="CI59" s="26" t="str">
        <v/>
      </c>
      <c r="CJ59" s="27" t="str">
        <v/>
      </c>
      <c r="CK59" s="27" t="str">
        <v/>
      </c>
      <c r="CL59" s="27" t="str">
        <v/>
      </c>
      <c r="CM59" s="28" t="str">
        <v/>
      </c>
      <c r="CN59" s="29" t="str">
        <v/>
      </c>
      <c r="CO59" s="30" t="str">
        <v/>
      </c>
      <c r="CP59" s="30" t="str">
        <v/>
      </c>
      <c r="CQ59" s="30" t="str">
        <v/>
      </c>
      <c r="CR59" s="31" t="str">
        <v/>
      </c>
      <c r="CS59" s="25">
        <f>SUM(R59,W59,AB59,AG59,AL59,AQ59,AV59,BA59,BF59,BK59,BP59,BU59,BZ59,CE59,CJ59,CO59)</f>
      </c>
      <c r="CT59" s="25">
        <f>SUM(S59,X59,AC59,AH59,AM59,AR59,AW59,BB59,BG59,BL59,BQ59,BV59,CA59,CF59,CK59,CP59)</f>
      </c>
      <c r="CU59" s="25">
        <f>SUM(T59,Y59,AD59,AI59,AN59,AS59,AX59,BC59,BH59,BM59,BR59,BW59,CB59,CG59,CL59,CQ59)</f>
      </c>
      <c r="CV59" s="25">
        <f>SUM(U59,Z59,AE59,AJ59,AO59,AT59,AY59,BD59,BI59,BN59,BS59,BX59,CC59,CH59,CM59,CR59)</f>
      </c>
      <c r="CW59" s="25">
        <f>MAX(CS59:CU59)</f>
      </c>
      <c r="CX59" s="25">
        <f>MIN(CS59:CU59)</f>
      </c>
      <c r="CY59" s="32">
        <f>IF(H59&gt;0,(CW59*SQRT(3)*IF(N59&gt;0,N59,IF(O59&gt;0,O59,IF(P59&gt;0,P59,415)))/(H59*1000))*100,0)</f>
      </c>
      <c r="CZ59" s="32">
        <f>IF(CY59&gt;70,"Upgrade","OK - No Upgrade")</f>
      </c>
      <c r="DA59" s="32">
        <f>IF(IF(AVERAGE(CS59:CU59)&gt;0,((CW59-AVERAGE(CS59:CU59))/AVERAGE(CS59:CU59))*100,0)&gt;10,"Need to Balance","OK - Balanced")</f>
      </c>
    </row>
    <row r="60" ht="15.75" customHeight="1">
      <c r="A60" s="25" t="str">
        <v>Ibri</v>
      </c>
      <c r="B60" s="25" t="str">
        <v>AL-MURTAFA</v>
      </c>
      <c r="C60" s="25" t="str">
        <v>K_LN3</v>
      </c>
      <c r="D60" s="25" t="str">
        <v>23.223816, 56.541588</v>
      </c>
      <c r="E60" s="25" t="str">
        <v>1947</v>
      </c>
      <c r="F60" s="25" t="str">
        <v>Pole (PMT)</v>
      </c>
      <c r="G60" s="25" t="str">
        <v>3</v>
      </c>
      <c r="H60" s="25">
        <v>315</v>
      </c>
      <c r="I60" s="25" t="str">
        <v>10/06/2026, 21:42</v>
      </c>
      <c r="J60" s="25">
        <v>2</v>
      </c>
      <c r="K60" s="25">
        <v>250</v>
      </c>
      <c r="L60" s="25">
        <v>252</v>
      </c>
      <c r="M60" s="25">
        <v>251</v>
      </c>
      <c r="N60" s="25">
        <v>435</v>
      </c>
      <c r="O60" s="25">
        <v>435</v>
      </c>
      <c r="P60" s="25">
        <v>435</v>
      </c>
      <c r="Q60" s="26" t="str">
        <v>185 mm²</v>
      </c>
      <c r="R60" s="27">
        <v>3</v>
      </c>
      <c r="S60" s="27">
        <v>15</v>
      </c>
      <c r="T60" s="27">
        <v>13</v>
      </c>
      <c r="U60" s="28">
        <v>10</v>
      </c>
      <c r="V60" s="29" t="str">
        <v>185 mm²</v>
      </c>
      <c r="W60" s="30">
        <v>0</v>
      </c>
      <c r="X60" s="30">
        <v>15</v>
      </c>
      <c r="Y60" s="30">
        <v>0</v>
      </c>
      <c r="Z60" s="31">
        <v>15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9" t="str">
        <v/>
      </c>
      <c r="BK60" s="30" t="str">
        <v/>
      </c>
      <c r="BL60" s="30" t="str">
        <v/>
      </c>
      <c r="BM60" s="30" t="str">
        <v/>
      </c>
      <c r="BN60" s="31" t="str">
        <v/>
      </c>
      <c r="BO60" s="26" t="str">
        <v/>
      </c>
      <c r="BP60" s="27" t="str">
        <v/>
      </c>
      <c r="BQ60" s="27" t="str">
        <v/>
      </c>
      <c r="BR60" s="27" t="str">
        <v/>
      </c>
      <c r="BS60" s="28" t="str">
        <v/>
      </c>
      <c r="BT60" s="29" t="str">
        <v/>
      </c>
      <c r="BU60" s="30" t="str">
        <v/>
      </c>
      <c r="BV60" s="30" t="str">
        <v/>
      </c>
      <c r="BW60" s="30" t="str">
        <v/>
      </c>
      <c r="BX60" s="31" t="str">
        <v/>
      </c>
      <c r="BY60" s="26" t="str">
        <v/>
      </c>
      <c r="BZ60" s="27" t="str">
        <v/>
      </c>
      <c r="CA60" s="27" t="str">
        <v/>
      </c>
      <c r="CB60" s="27" t="str">
        <v/>
      </c>
      <c r="CC60" s="28" t="str">
        <v/>
      </c>
      <c r="CD60" s="29" t="str">
        <v/>
      </c>
      <c r="CE60" s="30" t="str">
        <v/>
      </c>
      <c r="CF60" s="30" t="str">
        <v/>
      </c>
      <c r="CG60" s="30" t="str">
        <v/>
      </c>
      <c r="CH60" s="31" t="str">
        <v/>
      </c>
      <c r="CI60" s="26" t="str">
        <v/>
      </c>
      <c r="CJ60" s="27" t="str">
        <v/>
      </c>
      <c r="CK60" s="27" t="str">
        <v/>
      </c>
      <c r="CL60" s="27" t="str">
        <v/>
      </c>
      <c r="CM60" s="28" t="str">
        <v/>
      </c>
      <c r="CN60" s="29" t="str">
        <v/>
      </c>
      <c r="CO60" s="30" t="str">
        <v/>
      </c>
      <c r="CP60" s="30" t="str">
        <v/>
      </c>
      <c r="CQ60" s="30" t="str">
        <v/>
      </c>
      <c r="CR60" s="31" t="str">
        <v/>
      </c>
      <c r="CS60" s="25">
        <f>SUM(R60,W60,AB60,AG60,AL60,AQ60,AV60,BA60,BF60,BK60,BP60,BU60,BZ60,CE60,CJ60,CO60)</f>
      </c>
      <c r="CT60" s="25">
        <f>SUM(S60,X60,AC60,AH60,AM60,AR60,AW60,BB60,BG60,BL60,BQ60,BV60,CA60,CF60,CK60,CP60)</f>
      </c>
      <c r="CU60" s="25">
        <f>SUM(T60,Y60,AD60,AI60,AN60,AS60,AX60,BC60,BH60,BM60,BR60,BW60,CB60,CG60,CL60,CQ60)</f>
      </c>
      <c r="CV60" s="25">
        <f>SUM(U60,Z60,AE60,AJ60,AO60,AT60,AY60,BD60,BI60,BN60,BS60,BX60,CC60,CH60,CM60,CR60)</f>
      </c>
      <c r="CW60" s="25">
        <f>MAX(CS60:CU60)</f>
      </c>
      <c r="CX60" s="25">
        <f>MIN(CS60:CU60)</f>
      </c>
      <c r="CY60" s="32">
        <f>IF(H60&gt;0,(CW60*SQRT(3)*IF(N60&gt;0,N60,IF(O60&gt;0,O60,IF(P60&gt;0,P60,415)))/(H60*1000))*100,0)</f>
      </c>
      <c r="CZ60" s="32">
        <f>IF(CY60&gt;70,"Upgrade","OK - No Upgrade")</f>
      </c>
      <c r="DA60" s="32">
        <f>IF(IF(AVERAGE(CS60:CU60)&gt;0,((CW60-AVERAGE(CS60:CU60))/AVERAGE(CS60:CU60))*100,0)&gt;10,"Need to Balance","OK - Balanced")</f>
      </c>
    </row>
    <row r="61" ht="15.75" customHeight="1">
      <c r="A61" s="25" t="str">
        <v>Ibri</v>
      </c>
      <c r="B61" s="25" t="str">
        <v>AL-MURTAFA</v>
      </c>
      <c r="C61" s="25" t="str">
        <v>K_LN3</v>
      </c>
      <c r="D61" s="25" t="str">
        <v>23.218417, 56.543408</v>
      </c>
      <c r="E61" s="25" t="str">
        <v>1857</v>
      </c>
      <c r="F61" s="25" t="str">
        <v>Ground (GMT)</v>
      </c>
      <c r="G61" s="25" t="str">
        <v/>
      </c>
      <c r="H61" s="25">
        <v>500</v>
      </c>
      <c r="I61" s="25" t="str">
        <v>29/05/2026, 15:15</v>
      </c>
      <c r="J61" s="25">
        <v>1</v>
      </c>
      <c r="K61" s="25">
        <v>244</v>
      </c>
      <c r="L61" s="25">
        <v>245</v>
      </c>
      <c r="M61" s="25">
        <v>243</v>
      </c>
      <c r="N61" s="25">
        <v>424</v>
      </c>
      <c r="O61" s="25">
        <v>422</v>
      </c>
      <c r="P61" s="25">
        <v>425</v>
      </c>
      <c r="Q61" s="26" t="str">
        <v>185 mm²</v>
      </c>
      <c r="R61" s="27">
        <v>24</v>
      </c>
      <c r="S61" s="27">
        <v>30</v>
      </c>
      <c r="T61" s="27">
        <v>52</v>
      </c>
      <c r="U61" s="28">
        <v>27</v>
      </c>
      <c r="V61" s="29" t="str">
        <v>185 mm²</v>
      </c>
      <c r="W61" s="30">
        <v>0</v>
      </c>
      <c r="X61" s="30">
        <v>0</v>
      </c>
      <c r="Y61" s="30">
        <v>0</v>
      </c>
      <c r="Z61" s="31">
        <v>0</v>
      </c>
      <c r="AA61" s="26" t="str">
        <v>240 mm²</v>
      </c>
      <c r="AB61" s="27">
        <v>0</v>
      </c>
      <c r="AC61" s="27">
        <v>0</v>
      </c>
      <c r="AD61" s="27">
        <v>0</v>
      </c>
      <c r="AE61" s="28">
        <v>0</v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9" t="str">
        <v/>
      </c>
      <c r="BK61" s="30" t="str">
        <v/>
      </c>
      <c r="BL61" s="30" t="str">
        <v/>
      </c>
      <c r="BM61" s="30" t="str">
        <v/>
      </c>
      <c r="BN61" s="31" t="str">
        <v/>
      </c>
      <c r="BO61" s="26" t="str">
        <v/>
      </c>
      <c r="BP61" s="27" t="str">
        <v/>
      </c>
      <c r="BQ61" s="27" t="str">
        <v/>
      </c>
      <c r="BR61" s="27" t="str">
        <v/>
      </c>
      <c r="BS61" s="28" t="str">
        <v/>
      </c>
      <c r="BT61" s="29" t="str">
        <v/>
      </c>
      <c r="BU61" s="30" t="str">
        <v/>
      </c>
      <c r="BV61" s="30" t="str">
        <v/>
      </c>
      <c r="BW61" s="30" t="str">
        <v/>
      </c>
      <c r="BX61" s="31" t="str">
        <v/>
      </c>
      <c r="BY61" s="26" t="str">
        <v/>
      </c>
      <c r="BZ61" s="27" t="str">
        <v/>
      </c>
      <c r="CA61" s="27" t="str">
        <v/>
      </c>
      <c r="CB61" s="27" t="str">
        <v/>
      </c>
      <c r="CC61" s="28" t="str">
        <v/>
      </c>
      <c r="CD61" s="29" t="str">
        <v/>
      </c>
      <c r="CE61" s="30" t="str">
        <v/>
      </c>
      <c r="CF61" s="30" t="str">
        <v/>
      </c>
      <c r="CG61" s="30" t="str">
        <v/>
      </c>
      <c r="CH61" s="31" t="str">
        <v/>
      </c>
      <c r="CI61" s="26" t="str">
        <v/>
      </c>
      <c r="CJ61" s="27" t="str">
        <v/>
      </c>
      <c r="CK61" s="27" t="str">
        <v/>
      </c>
      <c r="CL61" s="27" t="str">
        <v/>
      </c>
      <c r="CM61" s="28" t="str">
        <v/>
      </c>
      <c r="CN61" s="29" t="str">
        <v/>
      </c>
      <c r="CO61" s="30" t="str">
        <v/>
      </c>
      <c r="CP61" s="30" t="str">
        <v/>
      </c>
      <c r="CQ61" s="30" t="str">
        <v/>
      </c>
      <c r="CR61" s="31" t="str">
        <v/>
      </c>
      <c r="CS61" s="25">
        <f>SUM(R61,W61,AB61,AG61,AL61,AQ61,AV61,BA61,BF61,BK61,BP61,BU61,BZ61,CE61,CJ61,CO61)</f>
      </c>
      <c r="CT61" s="25">
        <f>SUM(S61,X61,AC61,AH61,AM61,AR61,AW61,BB61,BG61,BL61,BQ61,BV61,CA61,CF61,CK61,CP61)</f>
      </c>
      <c r="CU61" s="25">
        <f>SUM(T61,Y61,AD61,AI61,AN61,AS61,AX61,BC61,BH61,BM61,BR61,BW61,CB61,CG61,CL61,CQ61)</f>
      </c>
      <c r="CV61" s="25">
        <f>SUM(U61,Z61,AE61,AJ61,AO61,AT61,AY61,BD61,BI61,BN61,BS61,BX61,CC61,CH61,CM61,CR61)</f>
      </c>
      <c r="CW61" s="25">
        <f>MAX(CS61:CU61)</f>
      </c>
      <c r="CX61" s="25">
        <f>MIN(CS61:CU61)</f>
      </c>
      <c r="CY61" s="32">
        <f>IF(H61&gt;0,(CW61*SQRT(3)*IF(N61&gt;0,N61,IF(O61&gt;0,O61,IF(P61&gt;0,P61,415)))/(H61*1000))*100,0)</f>
      </c>
      <c r="CZ61" s="32">
        <f>IF(CY61&gt;70,"Upgrade","OK - No Upgrade")</f>
      </c>
      <c r="DA61" s="32">
        <f>IF(IF(AVERAGE(CS61:CU61)&gt;0,((CW61-AVERAGE(CS61:CU61))/AVERAGE(CS61:CU61))*100,0)&gt;10,"Need to Balance","OK - Balanced")</f>
      </c>
    </row>
    <row r="62" ht="15.75" customHeight="1">
      <c r="A62" s="25" t="str">
        <v>Ibri</v>
      </c>
      <c r="B62" s="25" t="str">
        <v>AL-MURTAFA</v>
      </c>
      <c r="C62" s="25" t="str">
        <v>K_LN3</v>
      </c>
      <c r="D62" s="25" t="str">
        <v>23.218417, 56.543408</v>
      </c>
      <c r="E62" s="25" t="str">
        <v>1857</v>
      </c>
      <c r="F62" s="25" t="str">
        <v>Ground (GMT)</v>
      </c>
      <c r="G62" s="25" t="str">
        <v>3</v>
      </c>
      <c r="H62" s="25">
        <v>500</v>
      </c>
      <c r="I62" s="25" t="str">
        <v>10/06/2026, 21:37</v>
      </c>
      <c r="J62" s="25">
        <v>2</v>
      </c>
      <c r="K62" s="25">
        <v>249</v>
      </c>
      <c r="L62" s="25">
        <v>251</v>
      </c>
      <c r="M62" s="25">
        <v>250</v>
      </c>
      <c r="N62" s="25">
        <v>434</v>
      </c>
      <c r="O62" s="25">
        <v>433</v>
      </c>
      <c r="P62" s="25">
        <v>435</v>
      </c>
      <c r="Q62" s="26" t="str">
        <v>185 mm²</v>
      </c>
      <c r="R62" s="27">
        <v>52</v>
      </c>
      <c r="S62" s="27">
        <v>20</v>
      </c>
      <c r="T62" s="27">
        <v>56</v>
      </c>
      <c r="U62" s="28">
        <v>26</v>
      </c>
      <c r="V62" s="29" t="str">
        <v>185 mm²</v>
      </c>
      <c r="W62" s="30">
        <v>0</v>
      </c>
      <c r="X62" s="30">
        <v>0</v>
      </c>
      <c r="Y62" s="30">
        <v>0</v>
      </c>
      <c r="Z62" s="31">
        <v>0</v>
      </c>
      <c r="AA62" s="26" t="str">
        <v>185 mm²</v>
      </c>
      <c r="AB62" s="27">
        <v>0</v>
      </c>
      <c r="AC62" s="27">
        <v>0</v>
      </c>
      <c r="AD62" s="27">
        <v>0</v>
      </c>
      <c r="AE62" s="28">
        <v>0</v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6" t="str">
        <v/>
      </c>
      <c r="BF62" s="27" t="str">
        <v/>
      </c>
      <c r="BG62" s="27" t="str">
        <v/>
      </c>
      <c r="BH62" s="27" t="str">
        <v/>
      </c>
      <c r="BI62" s="28" t="str">
        <v/>
      </c>
      <c r="BJ62" s="29" t="str">
        <v/>
      </c>
      <c r="BK62" s="30" t="str">
        <v/>
      </c>
      <c r="BL62" s="30" t="str">
        <v/>
      </c>
      <c r="BM62" s="30" t="str">
        <v/>
      </c>
      <c r="BN62" s="31" t="str">
        <v/>
      </c>
      <c r="BO62" s="26" t="str">
        <v/>
      </c>
      <c r="BP62" s="27" t="str">
        <v/>
      </c>
      <c r="BQ62" s="27" t="str">
        <v/>
      </c>
      <c r="BR62" s="27" t="str">
        <v/>
      </c>
      <c r="BS62" s="28" t="str">
        <v/>
      </c>
      <c r="BT62" s="29" t="str">
        <v/>
      </c>
      <c r="BU62" s="30" t="str">
        <v/>
      </c>
      <c r="BV62" s="30" t="str">
        <v/>
      </c>
      <c r="BW62" s="30" t="str">
        <v/>
      </c>
      <c r="BX62" s="31" t="str">
        <v/>
      </c>
      <c r="BY62" s="26" t="str">
        <v/>
      </c>
      <c r="BZ62" s="27" t="str">
        <v/>
      </c>
      <c r="CA62" s="27" t="str">
        <v/>
      </c>
      <c r="CB62" s="27" t="str">
        <v/>
      </c>
      <c r="CC62" s="28" t="str">
        <v/>
      </c>
      <c r="CD62" s="29" t="str">
        <v/>
      </c>
      <c r="CE62" s="30" t="str">
        <v/>
      </c>
      <c r="CF62" s="30" t="str">
        <v/>
      </c>
      <c r="CG62" s="30" t="str">
        <v/>
      </c>
      <c r="CH62" s="31" t="str">
        <v/>
      </c>
      <c r="CI62" s="26" t="str">
        <v/>
      </c>
      <c r="CJ62" s="27" t="str">
        <v/>
      </c>
      <c r="CK62" s="27" t="str">
        <v/>
      </c>
      <c r="CL62" s="27" t="str">
        <v/>
      </c>
      <c r="CM62" s="28" t="str">
        <v/>
      </c>
      <c r="CN62" s="29" t="str">
        <v/>
      </c>
      <c r="CO62" s="30" t="str">
        <v/>
      </c>
      <c r="CP62" s="30" t="str">
        <v/>
      </c>
      <c r="CQ62" s="30" t="str">
        <v/>
      </c>
      <c r="CR62" s="31" t="str">
        <v/>
      </c>
      <c r="CS62" s="25">
        <f>SUM(R62,W62,AB62,AG62,AL62,AQ62,AV62,BA62,BF62,BK62,BP62,BU62,BZ62,CE62,CJ62,CO62)</f>
      </c>
      <c r="CT62" s="25">
        <f>SUM(S62,X62,AC62,AH62,AM62,AR62,AW62,BB62,BG62,BL62,BQ62,BV62,CA62,CF62,CK62,CP62)</f>
      </c>
      <c r="CU62" s="25">
        <f>SUM(T62,Y62,AD62,AI62,AN62,AS62,AX62,BC62,BH62,BM62,BR62,BW62,CB62,CG62,CL62,CQ62)</f>
      </c>
      <c r="CV62" s="25">
        <f>SUM(U62,Z62,AE62,AJ62,AO62,AT62,AY62,BD62,BI62,BN62,BS62,BX62,CC62,CH62,CM62,CR62)</f>
      </c>
      <c r="CW62" s="25">
        <f>MAX(CS62:CU62)</f>
      </c>
      <c r="CX62" s="25">
        <f>MIN(CS62:CU62)</f>
      </c>
      <c r="CY62" s="32">
        <f>IF(H62&gt;0,(CW62*SQRT(3)*IF(N62&gt;0,N62,IF(O62&gt;0,O62,IF(P62&gt;0,P62,415)))/(H62*1000))*100,0)</f>
      </c>
      <c r="CZ62" s="32">
        <f>IF(CY62&gt;70,"Upgrade","OK - No Upgrade")</f>
      </c>
      <c r="DA62" s="32">
        <f>IF(IF(AVERAGE(CS62:CU62)&gt;0,((CW62-AVERAGE(CS62:CU62))/AVERAGE(CS62:CU62))*100,0)&gt;10,"Need to Balance","OK - Balanced")</f>
      </c>
    </row>
    <row r="63" ht="15.75" customHeight="1">
      <c r="A63" s="25" t="str">
        <v>Ibri</v>
      </c>
      <c r="B63" s="25" t="str">
        <v>AL-MURTAFA</v>
      </c>
      <c r="C63" s="25" t="str">
        <v>K_LN3</v>
      </c>
      <c r="D63" s="25" t="str">
        <v>23.214696, 56.541149</v>
      </c>
      <c r="E63" s="25" t="str">
        <v>337</v>
      </c>
      <c r="F63" s="25" t="str">
        <v>Ground (GMT)</v>
      </c>
      <c r="G63" s="25" t="str">
        <v/>
      </c>
      <c r="H63" s="25">
        <v>1000</v>
      </c>
      <c r="I63" s="25" t="str">
        <v>29/05/2026, 15:08</v>
      </c>
      <c r="J63" s="25">
        <v>1</v>
      </c>
      <c r="K63" s="25">
        <v>242</v>
      </c>
      <c r="L63" s="25">
        <v>241</v>
      </c>
      <c r="M63" s="25">
        <v>244</v>
      </c>
      <c r="N63" s="25">
        <v>420</v>
      </c>
      <c r="O63" s="25">
        <v>423</v>
      </c>
      <c r="P63" s="25">
        <v>421</v>
      </c>
      <c r="Q63" s="26" t="str">
        <v>185 mm²</v>
      </c>
      <c r="R63" s="27">
        <v>67</v>
      </c>
      <c r="S63" s="27">
        <v>54</v>
      </c>
      <c r="T63" s="27">
        <v>77</v>
      </c>
      <c r="U63" s="28">
        <v>15</v>
      </c>
      <c r="V63" s="29" t="str">
        <v>185 mm²</v>
      </c>
      <c r="W63" s="30">
        <v>0</v>
      </c>
      <c r="X63" s="30">
        <v>0</v>
      </c>
      <c r="Y63" s="30">
        <v>0</v>
      </c>
      <c r="Z63" s="31">
        <v>0</v>
      </c>
      <c r="AA63" s="26" t="str">
        <v>185 mm²</v>
      </c>
      <c r="AB63" s="27">
        <v>45</v>
      </c>
      <c r="AC63" s="27">
        <v>47</v>
      </c>
      <c r="AD63" s="27">
        <v>56</v>
      </c>
      <c r="AE63" s="28">
        <v>13</v>
      </c>
      <c r="AF63" s="29" t="str">
        <v>185 mm²</v>
      </c>
      <c r="AG63" s="30">
        <v>26</v>
      </c>
      <c r="AH63" s="30">
        <v>0</v>
      </c>
      <c r="AI63" s="30">
        <v>13</v>
      </c>
      <c r="AJ63" s="31">
        <v>16</v>
      </c>
      <c r="AK63" s="26" t="str">
        <v>185 mm²</v>
      </c>
      <c r="AL63" s="27">
        <v>74</v>
      </c>
      <c r="AM63" s="27">
        <v>114</v>
      </c>
      <c r="AN63" s="27">
        <v>106</v>
      </c>
      <c r="AO63" s="28">
        <v>63</v>
      </c>
      <c r="AP63" s="29" t="str">
        <v>185 mm²</v>
      </c>
      <c r="AQ63" s="30">
        <v>18</v>
      </c>
      <c r="AR63" s="30">
        <v>13</v>
      </c>
      <c r="AS63" s="30">
        <v>20</v>
      </c>
      <c r="AT63" s="31">
        <v>14</v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6" t="str">
        <v/>
      </c>
      <c r="BF63" s="27" t="str">
        <v/>
      </c>
      <c r="BG63" s="27" t="str">
        <v/>
      </c>
      <c r="BH63" s="27" t="str">
        <v/>
      </c>
      <c r="BI63" s="28" t="str">
        <v/>
      </c>
      <c r="BJ63" s="29" t="str">
        <v/>
      </c>
      <c r="BK63" s="30" t="str">
        <v/>
      </c>
      <c r="BL63" s="30" t="str">
        <v/>
      </c>
      <c r="BM63" s="30" t="str">
        <v/>
      </c>
      <c r="BN63" s="31" t="str">
        <v/>
      </c>
      <c r="BO63" s="26" t="str">
        <v/>
      </c>
      <c r="BP63" s="27" t="str">
        <v/>
      </c>
      <c r="BQ63" s="27" t="str">
        <v/>
      </c>
      <c r="BR63" s="27" t="str">
        <v/>
      </c>
      <c r="BS63" s="28" t="str">
        <v/>
      </c>
      <c r="BT63" s="29" t="str">
        <v/>
      </c>
      <c r="BU63" s="30" t="str">
        <v/>
      </c>
      <c r="BV63" s="30" t="str">
        <v/>
      </c>
      <c r="BW63" s="30" t="str">
        <v/>
      </c>
      <c r="BX63" s="31" t="str">
        <v/>
      </c>
      <c r="BY63" s="26" t="str">
        <v/>
      </c>
      <c r="BZ63" s="27" t="str">
        <v/>
      </c>
      <c r="CA63" s="27" t="str">
        <v/>
      </c>
      <c r="CB63" s="27" t="str">
        <v/>
      </c>
      <c r="CC63" s="28" t="str">
        <v/>
      </c>
      <c r="CD63" s="29" t="str">
        <v/>
      </c>
      <c r="CE63" s="30" t="str">
        <v/>
      </c>
      <c r="CF63" s="30" t="str">
        <v/>
      </c>
      <c r="CG63" s="30" t="str">
        <v/>
      </c>
      <c r="CH63" s="31" t="str">
        <v/>
      </c>
      <c r="CI63" s="26" t="str">
        <v/>
      </c>
      <c r="CJ63" s="27" t="str">
        <v/>
      </c>
      <c r="CK63" s="27" t="str">
        <v/>
      </c>
      <c r="CL63" s="27" t="str">
        <v/>
      </c>
      <c r="CM63" s="28" t="str">
        <v/>
      </c>
      <c r="CN63" s="29" t="str">
        <v/>
      </c>
      <c r="CO63" s="30" t="str">
        <v/>
      </c>
      <c r="CP63" s="30" t="str">
        <v/>
      </c>
      <c r="CQ63" s="30" t="str">
        <v/>
      </c>
      <c r="CR63" s="31" t="str">
        <v/>
      </c>
      <c r="CS63" s="25">
        <f>SUM(R63,W63,AB63,AG63,AL63,AQ63,AV63,BA63,BF63,BK63,BP63,BU63,BZ63,CE63,CJ63,CO63)</f>
      </c>
      <c r="CT63" s="25">
        <f>SUM(S63,X63,AC63,AH63,AM63,AR63,AW63,BB63,BG63,BL63,BQ63,BV63,CA63,CF63,CK63,CP63)</f>
      </c>
      <c r="CU63" s="25">
        <f>SUM(T63,Y63,AD63,AI63,AN63,AS63,AX63,BC63,BH63,BM63,BR63,BW63,CB63,CG63,CL63,CQ63)</f>
      </c>
      <c r="CV63" s="25">
        <f>SUM(U63,Z63,AE63,AJ63,AO63,AT63,AY63,BD63,BI63,BN63,BS63,BX63,CC63,CH63,CM63,CR63)</f>
      </c>
      <c r="CW63" s="25">
        <f>MAX(CS63:CU63)</f>
      </c>
      <c r="CX63" s="25">
        <f>MIN(CS63:CU63)</f>
      </c>
      <c r="CY63" s="32">
        <f>IF(H63&gt;0,(CW63*SQRT(3)*IF(N63&gt;0,N63,IF(O63&gt;0,O63,IF(P63&gt;0,P63,415)))/(H63*1000))*100,0)</f>
      </c>
      <c r="CZ63" s="32">
        <f>IF(CY63&gt;70,"Upgrade","OK - No Upgrade")</f>
      </c>
      <c r="DA63" s="32">
        <f>IF(IF(AVERAGE(CS63:CU63)&gt;0,((CW63-AVERAGE(CS63:CU63))/AVERAGE(CS63:CU63))*100,0)&gt;10,"Need to Balance","OK - Balanced")</f>
      </c>
    </row>
    <row r="64" ht="15.75" customHeight="1">
      <c r="A64" s="25" t="str">
        <v>Ibri</v>
      </c>
      <c r="B64" s="25" t="str">
        <v>AL-MURTAFA</v>
      </c>
      <c r="C64" s="25" t="str">
        <v>K_LN3</v>
      </c>
      <c r="D64" s="25" t="str">
        <v>23.214696, 56.541149</v>
      </c>
      <c r="E64" s="25" t="str">
        <v>337</v>
      </c>
      <c r="F64" s="25" t="str">
        <v>Ground (GMT)</v>
      </c>
      <c r="G64" s="25" t="str">
        <v>3</v>
      </c>
      <c r="H64" s="25">
        <v>1000</v>
      </c>
      <c r="I64" s="25" t="str">
        <v>10/06/2026, 21:30</v>
      </c>
      <c r="J64" s="25">
        <v>2</v>
      </c>
      <c r="K64" s="25">
        <v>249</v>
      </c>
      <c r="L64" s="25">
        <v>248</v>
      </c>
      <c r="M64" s="25">
        <v>251</v>
      </c>
      <c r="N64" s="25">
        <v>431</v>
      </c>
      <c r="O64" s="25">
        <v>434</v>
      </c>
      <c r="P64" s="25">
        <v>432</v>
      </c>
      <c r="Q64" s="26" t="str">
        <v>185 mm²</v>
      </c>
      <c r="R64" s="27">
        <v>34</v>
      </c>
      <c r="S64" s="27">
        <v>36</v>
      </c>
      <c r="T64" s="27">
        <v>22</v>
      </c>
      <c r="U64" s="28">
        <v>13</v>
      </c>
      <c r="V64" s="29" t="str">
        <v>185 mm²</v>
      </c>
      <c r="W64" s="30">
        <v>8</v>
      </c>
      <c r="X64" s="30">
        <v>7</v>
      </c>
      <c r="Y64" s="30">
        <v>7</v>
      </c>
      <c r="Z64" s="31">
        <v>3</v>
      </c>
      <c r="AA64" s="26" t="str">
        <v>185 mm²</v>
      </c>
      <c r="AB64" s="27">
        <v>17</v>
      </c>
      <c r="AC64" s="27">
        <v>47</v>
      </c>
      <c r="AD64" s="27">
        <v>3</v>
      </c>
      <c r="AE64" s="28">
        <v>23</v>
      </c>
      <c r="AF64" s="29" t="str">
        <v>185 mm²</v>
      </c>
      <c r="AG64" s="30">
        <v>16</v>
      </c>
      <c r="AH64" s="30">
        <v>0</v>
      </c>
      <c r="AI64" s="30">
        <v>12</v>
      </c>
      <c r="AJ64" s="31">
        <v>7</v>
      </c>
      <c r="AK64" s="26" t="str">
        <v>185 mm²</v>
      </c>
      <c r="AL64" s="27">
        <v>57</v>
      </c>
      <c r="AM64" s="27">
        <v>29</v>
      </c>
      <c r="AN64" s="27">
        <v>43</v>
      </c>
      <c r="AO64" s="28">
        <v>27</v>
      </c>
      <c r="AP64" s="29" t="str">
        <v>185 mm²</v>
      </c>
      <c r="AQ64" s="30">
        <v>21</v>
      </c>
      <c r="AR64" s="30">
        <v>4</v>
      </c>
      <c r="AS64" s="30">
        <v>53</v>
      </c>
      <c r="AT64" s="31">
        <v>61</v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6" t="str">
        <v/>
      </c>
      <c r="BF64" s="27" t="str">
        <v/>
      </c>
      <c r="BG64" s="27" t="str">
        <v/>
      </c>
      <c r="BH64" s="27" t="str">
        <v/>
      </c>
      <c r="BI64" s="28" t="str">
        <v/>
      </c>
      <c r="BJ64" s="29" t="str">
        <v/>
      </c>
      <c r="BK64" s="30" t="str">
        <v/>
      </c>
      <c r="BL64" s="30" t="str">
        <v/>
      </c>
      <c r="BM64" s="30" t="str">
        <v/>
      </c>
      <c r="BN64" s="31" t="str">
        <v/>
      </c>
      <c r="BO64" s="26" t="str">
        <v/>
      </c>
      <c r="BP64" s="27" t="str">
        <v/>
      </c>
      <c r="BQ64" s="27" t="str">
        <v/>
      </c>
      <c r="BR64" s="27" t="str">
        <v/>
      </c>
      <c r="BS64" s="28" t="str">
        <v/>
      </c>
      <c r="BT64" s="29" t="str">
        <v/>
      </c>
      <c r="BU64" s="30" t="str">
        <v/>
      </c>
      <c r="BV64" s="30" t="str">
        <v/>
      </c>
      <c r="BW64" s="30" t="str">
        <v/>
      </c>
      <c r="BX64" s="31" t="str">
        <v/>
      </c>
      <c r="BY64" s="26" t="str">
        <v/>
      </c>
      <c r="BZ64" s="27" t="str">
        <v/>
      </c>
      <c r="CA64" s="27" t="str">
        <v/>
      </c>
      <c r="CB64" s="27" t="str">
        <v/>
      </c>
      <c r="CC64" s="28" t="str">
        <v/>
      </c>
      <c r="CD64" s="29" t="str">
        <v/>
      </c>
      <c r="CE64" s="30" t="str">
        <v/>
      </c>
      <c r="CF64" s="30" t="str">
        <v/>
      </c>
      <c r="CG64" s="30" t="str">
        <v/>
      </c>
      <c r="CH64" s="31" t="str">
        <v/>
      </c>
      <c r="CI64" s="26" t="str">
        <v/>
      </c>
      <c r="CJ64" s="27" t="str">
        <v/>
      </c>
      <c r="CK64" s="27" t="str">
        <v/>
      </c>
      <c r="CL64" s="27" t="str">
        <v/>
      </c>
      <c r="CM64" s="28" t="str">
        <v/>
      </c>
      <c r="CN64" s="29" t="str">
        <v/>
      </c>
      <c r="CO64" s="30" t="str">
        <v/>
      </c>
      <c r="CP64" s="30" t="str">
        <v/>
      </c>
      <c r="CQ64" s="30" t="str">
        <v/>
      </c>
      <c r="CR64" s="31" t="str">
        <v/>
      </c>
      <c r="CS64" s="25">
        <f>SUM(R64,W64,AB64,AG64,AL64,AQ64,AV64,BA64,BF64,BK64,BP64,BU64,BZ64,CE64,CJ64,CO64)</f>
      </c>
      <c r="CT64" s="25">
        <f>SUM(S64,X64,AC64,AH64,AM64,AR64,AW64,BB64,BG64,BL64,BQ64,BV64,CA64,CF64,CK64,CP64)</f>
      </c>
      <c r="CU64" s="25">
        <f>SUM(T64,Y64,AD64,AI64,AN64,AS64,AX64,BC64,BH64,BM64,BR64,BW64,CB64,CG64,CL64,CQ64)</f>
      </c>
      <c r="CV64" s="25">
        <f>SUM(U64,Z64,AE64,AJ64,AO64,AT64,AY64,BD64,BI64,BN64,BS64,BX64,CC64,CH64,CM64,CR64)</f>
      </c>
      <c r="CW64" s="25">
        <f>MAX(CS64:CU64)</f>
      </c>
      <c r="CX64" s="25">
        <f>MIN(CS64:CU64)</f>
      </c>
      <c r="CY64" s="32">
        <f>IF(H64&gt;0,(CW64*SQRT(3)*IF(N64&gt;0,N64,IF(O64&gt;0,O64,IF(P64&gt;0,P64,415)))/(H64*1000))*100,0)</f>
      </c>
      <c r="CZ64" s="32">
        <f>IF(CY64&gt;70,"Upgrade","OK - No Upgrade")</f>
      </c>
      <c r="DA64" s="32">
        <f>IF(IF(AVERAGE(CS64:CU64)&gt;0,((CW64-AVERAGE(CS64:CU64))/AVERAGE(CS64:CU64))*100,0)&gt;10,"Need to Balance","OK - Balanced")</f>
      </c>
    </row>
    <row r="65" ht="15.75" customHeight="1">
      <c r="A65" s="25" t="str">
        <v>Ibri</v>
      </c>
      <c r="B65" s="25" t="str">
        <v>AL-MURTAFA</v>
      </c>
      <c r="C65" s="25" t="str">
        <v>K_LN3</v>
      </c>
      <c r="D65" s="25" t="str">
        <v>23.216047, 56.541191</v>
      </c>
      <c r="E65" s="25" t="str">
        <v>4538</v>
      </c>
      <c r="F65" s="25" t="str">
        <v>Ground (GMT)</v>
      </c>
      <c r="G65" s="25" t="str">
        <v/>
      </c>
      <c r="H65" s="25">
        <v>1000</v>
      </c>
      <c r="I65" s="25" t="str">
        <v>10/06/2026, 21:22</v>
      </c>
      <c r="J65" s="25">
        <v>1</v>
      </c>
      <c r="K65" s="25">
        <v>242</v>
      </c>
      <c r="L65" s="25">
        <v>245</v>
      </c>
      <c r="M65" s="25">
        <v>244</v>
      </c>
      <c r="N65" s="25">
        <v>424</v>
      </c>
      <c r="O65" s="25">
        <v>421</v>
      </c>
      <c r="P65" s="25">
        <v>426</v>
      </c>
      <c r="Q65" s="26" t="str">
        <v>185 mm²</v>
      </c>
      <c r="R65" s="27">
        <v>0</v>
      </c>
      <c r="S65" s="27">
        <v>0</v>
      </c>
      <c r="T65" s="27">
        <v>0</v>
      </c>
      <c r="U65" s="28">
        <v>0</v>
      </c>
      <c r="V65" s="29" t="str">
        <v>185 mm²</v>
      </c>
      <c r="W65" s="30">
        <v>0</v>
      </c>
      <c r="X65" s="30">
        <v>0</v>
      </c>
      <c r="Y65" s="30">
        <v>0</v>
      </c>
      <c r="Z65" s="31">
        <v>0</v>
      </c>
      <c r="AA65" s="26" t="str">
        <v>185 mm²</v>
      </c>
      <c r="AB65" s="27">
        <v>0</v>
      </c>
      <c r="AC65" s="27">
        <v>0</v>
      </c>
      <c r="AD65" s="27">
        <v>0</v>
      </c>
      <c r="AE65" s="28">
        <v>0</v>
      </c>
      <c r="AF65" s="29" t="str">
        <v>185 mm²</v>
      </c>
      <c r="AG65" s="30">
        <v>0</v>
      </c>
      <c r="AH65" s="30">
        <v>0</v>
      </c>
      <c r="AI65" s="30">
        <v>0</v>
      </c>
      <c r="AJ65" s="31">
        <v>0</v>
      </c>
      <c r="AK65" s="26" t="str">
        <v>185 mm²</v>
      </c>
      <c r="AL65" s="27">
        <v>0</v>
      </c>
      <c r="AM65" s="27">
        <v>0</v>
      </c>
      <c r="AN65" s="27">
        <v>0</v>
      </c>
      <c r="AO65" s="28">
        <v>0</v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6" t="str">
        <v/>
      </c>
      <c r="BF65" s="27" t="str">
        <v/>
      </c>
      <c r="BG65" s="27" t="str">
        <v/>
      </c>
      <c r="BH65" s="27" t="str">
        <v/>
      </c>
      <c r="BI65" s="28" t="str">
        <v/>
      </c>
      <c r="BJ65" s="29" t="str">
        <v/>
      </c>
      <c r="BK65" s="30" t="str">
        <v/>
      </c>
      <c r="BL65" s="30" t="str">
        <v/>
      </c>
      <c r="BM65" s="30" t="str">
        <v/>
      </c>
      <c r="BN65" s="31" t="str">
        <v/>
      </c>
      <c r="BO65" s="26" t="str">
        <v/>
      </c>
      <c r="BP65" s="27" t="str">
        <v/>
      </c>
      <c r="BQ65" s="27" t="str">
        <v/>
      </c>
      <c r="BR65" s="27" t="str">
        <v/>
      </c>
      <c r="BS65" s="28" t="str">
        <v/>
      </c>
      <c r="BT65" s="29" t="str">
        <v/>
      </c>
      <c r="BU65" s="30" t="str">
        <v/>
      </c>
      <c r="BV65" s="30" t="str">
        <v/>
      </c>
      <c r="BW65" s="30" t="str">
        <v/>
      </c>
      <c r="BX65" s="31" t="str">
        <v/>
      </c>
      <c r="BY65" s="26" t="str">
        <v/>
      </c>
      <c r="BZ65" s="27" t="str">
        <v/>
      </c>
      <c r="CA65" s="27" t="str">
        <v/>
      </c>
      <c r="CB65" s="27" t="str">
        <v/>
      </c>
      <c r="CC65" s="28" t="str">
        <v/>
      </c>
      <c r="CD65" s="29" t="str">
        <v/>
      </c>
      <c r="CE65" s="30" t="str">
        <v/>
      </c>
      <c r="CF65" s="30" t="str">
        <v/>
      </c>
      <c r="CG65" s="30" t="str">
        <v/>
      </c>
      <c r="CH65" s="31" t="str">
        <v/>
      </c>
      <c r="CI65" s="26" t="str">
        <v/>
      </c>
      <c r="CJ65" s="27" t="str">
        <v/>
      </c>
      <c r="CK65" s="27" t="str">
        <v/>
      </c>
      <c r="CL65" s="27" t="str">
        <v/>
      </c>
      <c r="CM65" s="28" t="str">
        <v/>
      </c>
      <c r="CN65" s="29" t="str">
        <v/>
      </c>
      <c r="CO65" s="30" t="str">
        <v/>
      </c>
      <c r="CP65" s="30" t="str">
        <v/>
      </c>
      <c r="CQ65" s="30" t="str">
        <v/>
      </c>
      <c r="CR65" s="31" t="str">
        <v/>
      </c>
      <c r="CS65" s="25">
        <f>SUM(R65,W65,AB65,AG65,AL65,AQ65,AV65,BA65,BF65,BK65,BP65,BU65,BZ65,CE65,CJ65,CO65)</f>
      </c>
      <c r="CT65" s="25">
        <f>SUM(S65,X65,AC65,AH65,AM65,AR65,AW65,BB65,BG65,BL65,BQ65,BV65,CA65,CF65,CK65,CP65)</f>
      </c>
      <c r="CU65" s="25">
        <f>SUM(T65,Y65,AD65,AI65,AN65,AS65,AX65,BC65,BH65,BM65,BR65,BW65,CB65,CG65,CL65,CQ65)</f>
      </c>
      <c r="CV65" s="25">
        <f>SUM(U65,Z65,AE65,AJ65,AO65,AT65,AY65,BD65,BI65,BN65,BS65,BX65,CC65,CH65,CM65,CR65)</f>
      </c>
      <c r="CW65" s="25">
        <f>MAX(CS65:CU65)</f>
      </c>
      <c r="CX65" s="25">
        <f>MIN(CS65:CU65)</f>
      </c>
      <c r="CY65" s="32">
        <f>IF(H65&gt;0,(CW65*SQRT(3)*IF(N65&gt;0,N65,IF(O65&gt;0,O65,IF(P65&gt;0,P65,415)))/(H65*1000))*100,0)</f>
      </c>
      <c r="CZ65" s="32">
        <f>IF(CY65&gt;70,"Upgrade","OK - No Upgrade")</f>
      </c>
      <c r="DA65" s="32">
        <f>IF(IF(AVERAGE(CS65:CU65)&gt;0,((CW65-AVERAGE(CS65:CU65))/AVERAGE(CS65:CU65))*100,0)&gt;10,"Need to Balance","OK - Balanced")</f>
      </c>
    </row>
    <row r="66" ht="15.75" customHeight="1">
      <c r="A66" s="25" t="str">
        <v>Ibri</v>
      </c>
      <c r="B66" s="25" t="str">
        <v>AL-MURTAFA</v>
      </c>
      <c r="C66" s="25" t="str">
        <v>K_LN3</v>
      </c>
      <c r="D66" s="25" t="str">
        <v>23.216047, 56.541191</v>
      </c>
      <c r="E66" s="25" t="str">
        <v>4538</v>
      </c>
      <c r="F66" s="25" t="str">
        <v>Ground (GMT)</v>
      </c>
      <c r="G66" s="25" t="str">
        <v/>
      </c>
      <c r="H66" s="25">
        <v>1000</v>
      </c>
      <c r="I66" s="25" t="str">
        <v>10/06/2026, 21:25</v>
      </c>
      <c r="J66" s="25">
        <v>2</v>
      </c>
      <c r="K66" s="25">
        <v>248</v>
      </c>
      <c r="L66" s="25">
        <v>251</v>
      </c>
      <c r="M66" s="25">
        <v>249</v>
      </c>
      <c r="N66" s="25">
        <v>433</v>
      </c>
      <c r="O66" s="25">
        <v>429</v>
      </c>
      <c r="P66" s="25">
        <v>434</v>
      </c>
      <c r="Q66" s="26" t="str">
        <v>185 mm²</v>
      </c>
      <c r="R66" s="27">
        <v>0</v>
      </c>
      <c r="S66" s="27">
        <v>0</v>
      </c>
      <c r="T66" s="27">
        <v>0</v>
      </c>
      <c r="U66" s="28">
        <v>0</v>
      </c>
      <c r="V66" s="29" t="str">
        <v>185 mm²</v>
      </c>
      <c r="W66" s="30">
        <v>0</v>
      </c>
      <c r="X66" s="30">
        <v>0</v>
      </c>
      <c r="Y66" s="30">
        <v>0</v>
      </c>
      <c r="Z66" s="31">
        <v>0</v>
      </c>
      <c r="AA66" s="26" t="str">
        <v>185 mm²</v>
      </c>
      <c r="AB66" s="27">
        <v>0</v>
      </c>
      <c r="AC66" s="27">
        <v>0</v>
      </c>
      <c r="AD66" s="27">
        <v>0</v>
      </c>
      <c r="AE66" s="28">
        <v>0</v>
      </c>
      <c r="AF66" s="29" t="str">
        <v>185 mm²</v>
      </c>
      <c r="AG66" s="30">
        <v>0</v>
      </c>
      <c r="AH66" s="30">
        <v>0</v>
      </c>
      <c r="AI66" s="30">
        <v>0</v>
      </c>
      <c r="AJ66" s="31">
        <v>0</v>
      </c>
      <c r="AK66" s="26" t="str">
        <v>185 mm²</v>
      </c>
      <c r="AL66" s="27">
        <v>0</v>
      </c>
      <c r="AM66" s="27">
        <v>0</v>
      </c>
      <c r="AN66" s="27">
        <v>0</v>
      </c>
      <c r="AO66" s="28">
        <v>0</v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6" t="str">
        <v/>
      </c>
      <c r="BF66" s="27" t="str">
        <v/>
      </c>
      <c r="BG66" s="27" t="str">
        <v/>
      </c>
      <c r="BH66" s="27" t="str">
        <v/>
      </c>
      <c r="BI66" s="28" t="str">
        <v/>
      </c>
      <c r="BJ66" s="29" t="str">
        <v/>
      </c>
      <c r="BK66" s="30" t="str">
        <v/>
      </c>
      <c r="BL66" s="30" t="str">
        <v/>
      </c>
      <c r="BM66" s="30" t="str">
        <v/>
      </c>
      <c r="BN66" s="31" t="str">
        <v/>
      </c>
      <c r="BO66" s="26" t="str">
        <v/>
      </c>
      <c r="BP66" s="27" t="str">
        <v/>
      </c>
      <c r="BQ66" s="27" t="str">
        <v/>
      </c>
      <c r="BR66" s="27" t="str">
        <v/>
      </c>
      <c r="BS66" s="28" t="str">
        <v/>
      </c>
      <c r="BT66" s="29" t="str">
        <v/>
      </c>
      <c r="BU66" s="30" t="str">
        <v/>
      </c>
      <c r="BV66" s="30" t="str">
        <v/>
      </c>
      <c r="BW66" s="30" t="str">
        <v/>
      </c>
      <c r="BX66" s="31" t="str">
        <v/>
      </c>
      <c r="BY66" s="26" t="str">
        <v/>
      </c>
      <c r="BZ66" s="27" t="str">
        <v/>
      </c>
      <c r="CA66" s="27" t="str">
        <v/>
      </c>
      <c r="CB66" s="27" t="str">
        <v/>
      </c>
      <c r="CC66" s="28" t="str">
        <v/>
      </c>
      <c r="CD66" s="29" t="str">
        <v/>
      </c>
      <c r="CE66" s="30" t="str">
        <v/>
      </c>
      <c r="CF66" s="30" t="str">
        <v/>
      </c>
      <c r="CG66" s="30" t="str">
        <v/>
      </c>
      <c r="CH66" s="31" t="str">
        <v/>
      </c>
      <c r="CI66" s="26" t="str">
        <v/>
      </c>
      <c r="CJ66" s="27" t="str">
        <v/>
      </c>
      <c r="CK66" s="27" t="str">
        <v/>
      </c>
      <c r="CL66" s="27" t="str">
        <v/>
      </c>
      <c r="CM66" s="28" t="str">
        <v/>
      </c>
      <c r="CN66" s="29" t="str">
        <v/>
      </c>
      <c r="CO66" s="30" t="str">
        <v/>
      </c>
      <c r="CP66" s="30" t="str">
        <v/>
      </c>
      <c r="CQ66" s="30" t="str">
        <v/>
      </c>
      <c r="CR66" s="31" t="str">
        <v/>
      </c>
      <c r="CS66" s="25">
        <f>SUM(R66,W66,AB66,AG66,AL66,AQ66,AV66,BA66,BF66,BK66,BP66,BU66,BZ66,CE66,CJ66,CO66)</f>
      </c>
      <c r="CT66" s="25">
        <f>SUM(S66,X66,AC66,AH66,AM66,AR66,AW66,BB66,BG66,BL66,BQ66,BV66,CA66,CF66,CK66,CP66)</f>
      </c>
      <c r="CU66" s="25">
        <f>SUM(T66,Y66,AD66,AI66,AN66,AS66,AX66,BC66,BH66,BM66,BR66,BW66,CB66,CG66,CL66,CQ66)</f>
      </c>
      <c r="CV66" s="25">
        <f>SUM(U66,Z66,AE66,AJ66,AO66,AT66,AY66,BD66,BI66,BN66,BS66,BX66,CC66,CH66,CM66,CR66)</f>
      </c>
      <c r="CW66" s="25">
        <f>MAX(CS66:CU66)</f>
      </c>
      <c r="CX66" s="25">
        <f>MIN(CS66:CU66)</f>
      </c>
      <c r="CY66" s="32">
        <f>IF(H66&gt;0,(CW66*SQRT(3)*IF(N66&gt;0,N66,IF(O66&gt;0,O66,IF(P66&gt;0,P66,415)))/(H66*1000))*100,0)</f>
      </c>
      <c r="CZ66" s="32">
        <f>IF(CY66&gt;70,"Upgrade","OK - No Upgrade")</f>
      </c>
      <c r="DA66" s="32">
        <f>IF(IF(AVERAGE(CS66:CU66)&gt;0,((CW66-AVERAGE(CS66:CU66))/AVERAGE(CS66:CU66))*100,0)&gt;10,"Need to Balance","OK - Balanced")</f>
      </c>
    </row>
    <row r="67" ht="15.75" customHeight="1">
      <c r="A67" s="25" t="str">
        <v>Ibri</v>
      </c>
      <c r="B67" s="25" t="str">
        <v>AL-MURTAFA</v>
      </c>
      <c r="C67" s="25" t="str">
        <v>K_LN5</v>
      </c>
      <c r="D67" s="25" t="str">
        <v>23.21457, 56.519268</v>
      </c>
      <c r="E67" s="25" t="str">
        <v>116</v>
      </c>
      <c r="F67" s="25" t="str">
        <v>Ground (GMT)</v>
      </c>
      <c r="G67" s="25" t="str">
        <v/>
      </c>
      <c r="H67" s="25">
        <v>1000</v>
      </c>
      <c r="I67" s="25" t="str">
        <v>29/05/2026, 14:50</v>
      </c>
      <c r="J67" s="25">
        <v>1</v>
      </c>
      <c r="K67" s="25">
        <v>247</v>
      </c>
      <c r="L67" s="25">
        <v>247</v>
      </c>
      <c r="M67" s="25">
        <v>243</v>
      </c>
      <c r="N67" s="25">
        <v>430</v>
      </c>
      <c r="O67" s="25">
        <v>423</v>
      </c>
      <c r="P67" s="25">
        <v>425</v>
      </c>
      <c r="Q67" s="26" t="str">
        <v>185 mm²</v>
      </c>
      <c r="R67" s="27">
        <v>75</v>
      </c>
      <c r="S67" s="27">
        <v>40</v>
      </c>
      <c r="T67" s="27">
        <v>98</v>
      </c>
      <c r="U67" s="28">
        <v>28</v>
      </c>
      <c r="V67" s="29" t="str">
        <v>185 mm²</v>
      </c>
      <c r="W67" s="30">
        <v>82</v>
      </c>
      <c r="X67" s="30">
        <v>30</v>
      </c>
      <c r="Y67" s="30">
        <v>102</v>
      </c>
      <c r="Z67" s="31">
        <v>57</v>
      </c>
      <c r="AA67" s="26" t="str">
        <v>185 mm²</v>
      </c>
      <c r="AB67" s="27">
        <v>102</v>
      </c>
      <c r="AC67" s="27">
        <v>92</v>
      </c>
      <c r="AD67" s="27">
        <v>91</v>
      </c>
      <c r="AE67" s="28">
        <v>20</v>
      </c>
      <c r="AF67" s="29" t="str">
        <v>185 mm²</v>
      </c>
      <c r="AG67" s="30">
        <v>43</v>
      </c>
      <c r="AH67" s="30">
        <v>29</v>
      </c>
      <c r="AI67" s="30">
        <v>16</v>
      </c>
      <c r="AJ67" s="31">
        <v>15</v>
      </c>
      <c r="AK67" s="26" t="str">
        <v>240 mm²</v>
      </c>
      <c r="AL67" s="27">
        <v>138</v>
      </c>
      <c r="AM67" s="27">
        <v>148</v>
      </c>
      <c r="AN67" s="27">
        <v>259</v>
      </c>
      <c r="AO67" s="28">
        <v>106</v>
      </c>
      <c r="AP67" s="29" t="str">
        <v>185 mm²</v>
      </c>
      <c r="AQ67" s="30">
        <v>77</v>
      </c>
      <c r="AR67" s="30">
        <v>118</v>
      </c>
      <c r="AS67" s="30">
        <v>128</v>
      </c>
      <c r="AT67" s="31">
        <v>53</v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6" t="str">
        <v/>
      </c>
      <c r="BF67" s="27" t="str">
        <v/>
      </c>
      <c r="BG67" s="27" t="str">
        <v/>
      </c>
      <c r="BH67" s="27" t="str">
        <v/>
      </c>
      <c r="BI67" s="28" t="str">
        <v/>
      </c>
      <c r="BJ67" s="29" t="str">
        <v/>
      </c>
      <c r="BK67" s="30" t="str">
        <v/>
      </c>
      <c r="BL67" s="30" t="str">
        <v/>
      </c>
      <c r="BM67" s="30" t="str">
        <v/>
      </c>
      <c r="BN67" s="31" t="str">
        <v/>
      </c>
      <c r="BO67" s="26" t="str">
        <v/>
      </c>
      <c r="BP67" s="27" t="str">
        <v/>
      </c>
      <c r="BQ67" s="27" t="str">
        <v/>
      </c>
      <c r="BR67" s="27" t="str">
        <v/>
      </c>
      <c r="BS67" s="28" t="str">
        <v/>
      </c>
      <c r="BT67" s="29" t="str">
        <v/>
      </c>
      <c r="BU67" s="30" t="str">
        <v/>
      </c>
      <c r="BV67" s="30" t="str">
        <v/>
      </c>
      <c r="BW67" s="30" t="str">
        <v/>
      </c>
      <c r="BX67" s="31" t="str">
        <v/>
      </c>
      <c r="BY67" s="26" t="str">
        <v/>
      </c>
      <c r="BZ67" s="27" t="str">
        <v/>
      </c>
      <c r="CA67" s="27" t="str">
        <v/>
      </c>
      <c r="CB67" s="27" t="str">
        <v/>
      </c>
      <c r="CC67" s="28" t="str">
        <v/>
      </c>
      <c r="CD67" s="29" t="str">
        <v/>
      </c>
      <c r="CE67" s="30" t="str">
        <v/>
      </c>
      <c r="CF67" s="30" t="str">
        <v/>
      </c>
      <c r="CG67" s="30" t="str">
        <v/>
      </c>
      <c r="CH67" s="31" t="str">
        <v/>
      </c>
      <c r="CI67" s="26" t="str">
        <v/>
      </c>
      <c r="CJ67" s="27" t="str">
        <v/>
      </c>
      <c r="CK67" s="27" t="str">
        <v/>
      </c>
      <c r="CL67" s="27" t="str">
        <v/>
      </c>
      <c r="CM67" s="28" t="str">
        <v/>
      </c>
      <c r="CN67" s="29" t="str">
        <v/>
      </c>
      <c r="CO67" s="30" t="str">
        <v/>
      </c>
      <c r="CP67" s="30" t="str">
        <v/>
      </c>
      <c r="CQ67" s="30" t="str">
        <v/>
      </c>
      <c r="CR67" s="31" t="str">
        <v/>
      </c>
      <c r="CS67" s="25">
        <f>SUM(R67,W67,AB67,AG67,AL67,AQ67,AV67,BA67,BF67,BK67,BP67,BU67,BZ67,CE67,CJ67,CO67)</f>
      </c>
      <c r="CT67" s="25">
        <f>SUM(S67,X67,AC67,AH67,AM67,AR67,AW67,BB67,BG67,BL67,BQ67,BV67,CA67,CF67,CK67,CP67)</f>
      </c>
      <c r="CU67" s="25">
        <f>SUM(T67,Y67,AD67,AI67,AN67,AS67,AX67,BC67,BH67,BM67,BR67,BW67,CB67,CG67,CL67,CQ67)</f>
      </c>
      <c r="CV67" s="25">
        <f>SUM(U67,Z67,AE67,AJ67,AO67,AT67,AY67,BD67,BI67,BN67,BS67,BX67,CC67,CH67,CM67,CR67)</f>
      </c>
      <c r="CW67" s="25">
        <f>MAX(CS67:CU67)</f>
      </c>
      <c r="CX67" s="25">
        <f>MIN(CS67:CU67)</f>
      </c>
      <c r="CY67" s="32">
        <f>IF(H67&gt;0,(CW67*SQRT(3)*IF(N67&gt;0,N67,IF(O67&gt;0,O67,IF(P67&gt;0,P67,415)))/(H67*1000))*100,0)</f>
      </c>
      <c r="CZ67" s="32">
        <f>IF(CY67&gt;70,"Upgrade","OK - No Upgrade")</f>
      </c>
      <c r="DA67" s="32">
        <f>IF(IF(AVERAGE(CS67:CU67)&gt;0,((CW67-AVERAGE(CS67:CU67))/AVERAGE(CS67:CU67))*100,0)&gt;10,"Need to Balance","OK - Balanced")</f>
      </c>
    </row>
    <row r="68" ht="15.75" customHeight="1">
      <c r="A68" s="25" t="str">
        <v>Ibri</v>
      </c>
      <c r="B68" s="25" t="str">
        <v>AL-MURTAFA</v>
      </c>
      <c r="C68" s="25" t="str">
        <v>K_LN5</v>
      </c>
      <c r="D68" s="25" t="str">
        <v>23.21457, 56.519268</v>
      </c>
      <c r="E68" s="25" t="str">
        <v>116</v>
      </c>
      <c r="F68" s="25" t="str">
        <v>Ground (GMT)</v>
      </c>
      <c r="G68" s="25" t="str">
        <v>3</v>
      </c>
      <c r="H68" s="25">
        <v>1000</v>
      </c>
      <c r="I68" s="25" t="str">
        <v>09/06/2026, 22:57</v>
      </c>
      <c r="J68" s="25">
        <v>2</v>
      </c>
      <c r="K68" s="25">
        <v>247</v>
      </c>
      <c r="L68" s="25">
        <v>247</v>
      </c>
      <c r="M68" s="25">
        <v>245</v>
      </c>
      <c r="N68" s="25">
        <v>429</v>
      </c>
      <c r="O68" s="25">
        <v>428</v>
      </c>
      <c r="P68" s="25">
        <v>427</v>
      </c>
      <c r="Q68" s="26" t="str">
        <v>185 mm²</v>
      </c>
      <c r="R68" s="27">
        <v>39</v>
      </c>
      <c r="S68" s="27">
        <v>59</v>
      </c>
      <c r="T68" s="27">
        <v>32</v>
      </c>
      <c r="U68" s="28">
        <v>31</v>
      </c>
      <c r="V68" s="29" t="str">
        <v>185 mm²</v>
      </c>
      <c r="W68" s="30">
        <v>119</v>
      </c>
      <c r="X68" s="30">
        <v>56</v>
      </c>
      <c r="Y68" s="30">
        <v>70</v>
      </c>
      <c r="Z68" s="31">
        <v>30</v>
      </c>
      <c r="AA68" s="26" t="str">
        <v>185 mm²</v>
      </c>
      <c r="AB68" s="27">
        <v>101</v>
      </c>
      <c r="AC68" s="27">
        <v>63</v>
      </c>
      <c r="AD68" s="27">
        <v>75</v>
      </c>
      <c r="AE68" s="28">
        <v>10</v>
      </c>
      <c r="AF68" s="29" t="str">
        <v>185 mm²</v>
      </c>
      <c r="AG68" s="30">
        <v>0</v>
      </c>
      <c r="AH68" s="30">
        <v>63</v>
      </c>
      <c r="AI68" s="30">
        <v>3</v>
      </c>
      <c r="AJ68" s="31">
        <v>40</v>
      </c>
      <c r="AK68" s="26" t="str">
        <v>240 mm²</v>
      </c>
      <c r="AL68" s="27">
        <v>131</v>
      </c>
      <c r="AM68" s="27">
        <v>123</v>
      </c>
      <c r="AN68" s="27">
        <v>164</v>
      </c>
      <c r="AO68" s="28">
        <v>40</v>
      </c>
      <c r="AP68" s="29" t="str">
        <v>185 mm²</v>
      </c>
      <c r="AQ68" s="30">
        <v>75</v>
      </c>
      <c r="AR68" s="30">
        <v>129</v>
      </c>
      <c r="AS68" s="30">
        <v>108</v>
      </c>
      <c r="AT68" s="31">
        <v>46</v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6" t="str">
        <v/>
      </c>
      <c r="BF68" s="27" t="str">
        <v/>
      </c>
      <c r="BG68" s="27" t="str">
        <v/>
      </c>
      <c r="BH68" s="27" t="str">
        <v/>
      </c>
      <c r="BI68" s="28" t="str">
        <v/>
      </c>
      <c r="BJ68" s="29" t="str">
        <v/>
      </c>
      <c r="BK68" s="30" t="str">
        <v/>
      </c>
      <c r="BL68" s="30" t="str">
        <v/>
      </c>
      <c r="BM68" s="30" t="str">
        <v/>
      </c>
      <c r="BN68" s="31" t="str">
        <v/>
      </c>
      <c r="BO68" s="26" t="str">
        <v/>
      </c>
      <c r="BP68" s="27" t="str">
        <v/>
      </c>
      <c r="BQ68" s="27" t="str">
        <v/>
      </c>
      <c r="BR68" s="27" t="str">
        <v/>
      </c>
      <c r="BS68" s="28" t="str">
        <v/>
      </c>
      <c r="BT68" s="29" t="str">
        <v/>
      </c>
      <c r="BU68" s="30" t="str">
        <v/>
      </c>
      <c r="BV68" s="30" t="str">
        <v/>
      </c>
      <c r="BW68" s="30" t="str">
        <v/>
      </c>
      <c r="BX68" s="31" t="str">
        <v/>
      </c>
      <c r="BY68" s="26" t="str">
        <v/>
      </c>
      <c r="BZ68" s="27" t="str">
        <v/>
      </c>
      <c r="CA68" s="27" t="str">
        <v/>
      </c>
      <c r="CB68" s="27" t="str">
        <v/>
      </c>
      <c r="CC68" s="28" t="str">
        <v/>
      </c>
      <c r="CD68" s="29" t="str">
        <v/>
      </c>
      <c r="CE68" s="30" t="str">
        <v/>
      </c>
      <c r="CF68" s="30" t="str">
        <v/>
      </c>
      <c r="CG68" s="30" t="str">
        <v/>
      </c>
      <c r="CH68" s="31" t="str">
        <v/>
      </c>
      <c r="CI68" s="26" t="str">
        <v/>
      </c>
      <c r="CJ68" s="27" t="str">
        <v/>
      </c>
      <c r="CK68" s="27" t="str">
        <v/>
      </c>
      <c r="CL68" s="27" t="str">
        <v/>
      </c>
      <c r="CM68" s="28" t="str">
        <v/>
      </c>
      <c r="CN68" s="29" t="str">
        <v/>
      </c>
      <c r="CO68" s="30" t="str">
        <v/>
      </c>
      <c r="CP68" s="30" t="str">
        <v/>
      </c>
      <c r="CQ68" s="30" t="str">
        <v/>
      </c>
      <c r="CR68" s="31" t="str">
        <v/>
      </c>
      <c r="CS68" s="25">
        <f>SUM(R68,W68,AB68,AG68,AL68,AQ68,AV68,BA68,BF68,BK68,BP68,BU68,BZ68,CE68,CJ68,CO68)</f>
      </c>
      <c r="CT68" s="25">
        <f>SUM(S68,X68,AC68,AH68,AM68,AR68,AW68,BB68,BG68,BL68,BQ68,BV68,CA68,CF68,CK68,CP68)</f>
      </c>
      <c r="CU68" s="25">
        <f>SUM(T68,Y68,AD68,AI68,AN68,AS68,AX68,BC68,BH68,BM68,BR68,BW68,CB68,CG68,CL68,CQ68)</f>
      </c>
      <c r="CV68" s="25">
        <f>SUM(U68,Z68,AE68,AJ68,AO68,AT68,AY68,BD68,BI68,BN68,BS68,BX68,CC68,CH68,CM68,CR68)</f>
      </c>
      <c r="CW68" s="25">
        <f>MAX(CS68:CU68)</f>
      </c>
      <c r="CX68" s="25">
        <f>MIN(CS68:CU68)</f>
      </c>
      <c r="CY68" s="32">
        <f>IF(H68&gt;0,(CW68*SQRT(3)*IF(N68&gt;0,N68,IF(O68&gt;0,O68,IF(P68&gt;0,P68,415)))/(H68*1000))*100,0)</f>
      </c>
      <c r="CZ68" s="32">
        <f>IF(CY68&gt;70,"Upgrade","OK - No Upgrade")</f>
      </c>
      <c r="DA68" s="32">
        <f>IF(IF(AVERAGE(CS68:CU68)&gt;0,((CW68-AVERAGE(CS68:CU68))/AVERAGE(CS68:CU68))*100,0)&gt;10,"Need to Balance","OK - Balanced")</f>
      </c>
    </row>
    <row r="69" ht="15.75" customHeight="1">
      <c r="A69" s="25" t="str">
        <v>Ibri</v>
      </c>
      <c r="B69" s="25" t="str">
        <v>AL-MURTAFA</v>
      </c>
      <c r="C69" s="25" t="str">
        <v>K_LN5</v>
      </c>
      <c r="D69" s="25" t="str">
        <v>23.210917, 56.523702</v>
      </c>
      <c r="E69" s="25" t="str">
        <v>122</v>
      </c>
      <c r="F69" s="25" t="str">
        <v>Pole (PMT)</v>
      </c>
      <c r="G69" s="25" t="str">
        <v/>
      </c>
      <c r="H69" s="25">
        <v>50</v>
      </c>
      <c r="I69" s="25" t="str">
        <v>29/05/2026, 14:42</v>
      </c>
      <c r="J69" s="25">
        <v>1</v>
      </c>
      <c r="K69" s="25">
        <v>242</v>
      </c>
      <c r="L69" s="25">
        <v>245</v>
      </c>
      <c r="M69" s="25">
        <v>243</v>
      </c>
      <c r="N69" s="25">
        <v>421</v>
      </c>
      <c r="O69" s="25">
        <v>420</v>
      </c>
      <c r="P69" s="25">
        <v>421</v>
      </c>
      <c r="Q69" s="26" t="str">
        <v>185 mm²</v>
      </c>
      <c r="R69" s="27">
        <v>13</v>
      </c>
      <c r="S69" s="27">
        <v>2</v>
      </c>
      <c r="T69" s="27">
        <v>0</v>
      </c>
      <c r="U69" s="28">
        <v>13</v>
      </c>
      <c r="V69" s="29" t="str">
        <v/>
      </c>
      <c r="W69" s="30" t="str">
        <v/>
      </c>
      <c r="X69" s="30" t="str">
        <v/>
      </c>
      <c r="Y69" s="30" t="str">
        <v/>
      </c>
      <c r="Z69" s="31" t="str">
        <v/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6" t="str">
        <v/>
      </c>
      <c r="BF69" s="27" t="str">
        <v/>
      </c>
      <c r="BG69" s="27" t="str">
        <v/>
      </c>
      <c r="BH69" s="27" t="str">
        <v/>
      </c>
      <c r="BI69" s="28" t="str">
        <v/>
      </c>
      <c r="BJ69" s="29" t="str">
        <v/>
      </c>
      <c r="BK69" s="30" t="str">
        <v/>
      </c>
      <c r="BL69" s="30" t="str">
        <v/>
      </c>
      <c r="BM69" s="30" t="str">
        <v/>
      </c>
      <c r="BN69" s="31" t="str">
        <v/>
      </c>
      <c r="BO69" s="26" t="str">
        <v/>
      </c>
      <c r="BP69" s="27" t="str">
        <v/>
      </c>
      <c r="BQ69" s="27" t="str">
        <v/>
      </c>
      <c r="BR69" s="27" t="str">
        <v/>
      </c>
      <c r="BS69" s="28" t="str">
        <v/>
      </c>
      <c r="BT69" s="29" t="str">
        <v/>
      </c>
      <c r="BU69" s="30" t="str">
        <v/>
      </c>
      <c r="BV69" s="30" t="str">
        <v/>
      </c>
      <c r="BW69" s="30" t="str">
        <v/>
      </c>
      <c r="BX69" s="31" t="str">
        <v/>
      </c>
      <c r="BY69" s="26" t="str">
        <v/>
      </c>
      <c r="BZ69" s="27" t="str">
        <v/>
      </c>
      <c r="CA69" s="27" t="str">
        <v/>
      </c>
      <c r="CB69" s="27" t="str">
        <v/>
      </c>
      <c r="CC69" s="28" t="str">
        <v/>
      </c>
      <c r="CD69" s="29" t="str">
        <v/>
      </c>
      <c r="CE69" s="30" t="str">
        <v/>
      </c>
      <c r="CF69" s="30" t="str">
        <v/>
      </c>
      <c r="CG69" s="30" t="str">
        <v/>
      </c>
      <c r="CH69" s="31" t="str">
        <v/>
      </c>
      <c r="CI69" s="26" t="str">
        <v/>
      </c>
      <c r="CJ69" s="27" t="str">
        <v/>
      </c>
      <c r="CK69" s="27" t="str">
        <v/>
      </c>
      <c r="CL69" s="27" t="str">
        <v/>
      </c>
      <c r="CM69" s="28" t="str">
        <v/>
      </c>
      <c r="CN69" s="29" t="str">
        <v/>
      </c>
      <c r="CO69" s="30" t="str">
        <v/>
      </c>
      <c r="CP69" s="30" t="str">
        <v/>
      </c>
      <c r="CQ69" s="30" t="str">
        <v/>
      </c>
      <c r="CR69" s="31" t="str">
        <v/>
      </c>
      <c r="CS69" s="25">
        <f>SUM(R69,W69,AB69,AG69,AL69,AQ69,AV69,BA69,BF69,BK69,BP69,BU69,BZ69,CE69,CJ69,CO69)</f>
      </c>
      <c r="CT69" s="25">
        <f>SUM(S69,X69,AC69,AH69,AM69,AR69,AW69,BB69,BG69,BL69,BQ69,BV69,CA69,CF69,CK69,CP69)</f>
      </c>
      <c r="CU69" s="25">
        <f>SUM(T69,Y69,AD69,AI69,AN69,AS69,AX69,BC69,BH69,BM69,BR69,BW69,CB69,CG69,CL69,CQ69)</f>
      </c>
      <c r="CV69" s="25">
        <f>SUM(U69,Z69,AE69,AJ69,AO69,AT69,AY69,BD69,BI69,BN69,BS69,BX69,CC69,CH69,CM69,CR69)</f>
      </c>
      <c r="CW69" s="25">
        <f>MAX(CS69:CU69)</f>
      </c>
      <c r="CX69" s="25">
        <f>MIN(CS69:CU69)</f>
      </c>
      <c r="CY69" s="32">
        <f>IF(H69&gt;0,(CW69*SQRT(3)*IF(N69&gt;0,N69,IF(O69&gt;0,O69,IF(P69&gt;0,P69,415)))/(H69*1000))*100,0)</f>
      </c>
      <c r="CZ69" s="32">
        <f>IF(CY69&gt;70,"Upgrade","OK - No Upgrade")</f>
      </c>
      <c r="DA69" s="32">
        <f>IF(IF(AVERAGE(CS69:CU69)&gt;0,((CW69-AVERAGE(CS69:CU69))/AVERAGE(CS69:CU69))*100,0)&gt;10,"Need to Balance","OK - Balanced")</f>
      </c>
    </row>
    <row r="70" ht="15.75" customHeight="1">
      <c r="A70" s="25" t="str">
        <v>Ibri</v>
      </c>
      <c r="B70" s="25" t="str">
        <v>AL-MURTAFA</v>
      </c>
      <c r="C70" s="25" t="str">
        <v>K_LN5</v>
      </c>
      <c r="D70" s="25" t="str">
        <v>23.210917, 56.523702</v>
      </c>
      <c r="E70" s="25" t="str">
        <v>122</v>
      </c>
      <c r="F70" s="25" t="str">
        <v>Pole (PMT)</v>
      </c>
      <c r="G70" s="25" t="str">
        <v>3</v>
      </c>
      <c r="H70" s="25">
        <v>50</v>
      </c>
      <c r="I70" s="25" t="str">
        <v>09/06/2026, 22:49</v>
      </c>
      <c r="J70" s="25">
        <v>2</v>
      </c>
      <c r="K70" s="25">
        <v>240</v>
      </c>
      <c r="L70" s="25">
        <v>243</v>
      </c>
      <c r="M70" s="25">
        <v>245</v>
      </c>
      <c r="N70" s="25">
        <v>417</v>
      </c>
      <c r="O70" s="25">
        <v>412</v>
      </c>
      <c r="P70" s="25">
        <v>425</v>
      </c>
      <c r="Q70" s="26" t="str">
        <v>185 mm²</v>
      </c>
      <c r="R70" s="27">
        <v>48</v>
      </c>
      <c r="S70" s="27">
        <v>18</v>
      </c>
      <c r="T70" s="27">
        <v>3</v>
      </c>
      <c r="U70" s="28">
        <v>37</v>
      </c>
      <c r="V70" s="29" t="str">
        <v/>
      </c>
      <c r="W70" s="30" t="str">
        <v/>
      </c>
      <c r="X70" s="30" t="str">
        <v/>
      </c>
      <c r="Y70" s="30" t="str">
        <v/>
      </c>
      <c r="Z70" s="31" t="str">
        <v/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6" t="str">
        <v/>
      </c>
      <c r="BF70" s="27" t="str">
        <v/>
      </c>
      <c r="BG70" s="27" t="str">
        <v/>
      </c>
      <c r="BH70" s="27" t="str">
        <v/>
      </c>
      <c r="BI70" s="28" t="str">
        <v/>
      </c>
      <c r="BJ70" s="29" t="str">
        <v/>
      </c>
      <c r="BK70" s="30" t="str">
        <v/>
      </c>
      <c r="BL70" s="30" t="str">
        <v/>
      </c>
      <c r="BM70" s="30" t="str">
        <v/>
      </c>
      <c r="BN70" s="31" t="str">
        <v/>
      </c>
      <c r="BO70" s="26" t="str">
        <v/>
      </c>
      <c r="BP70" s="27" t="str">
        <v/>
      </c>
      <c r="BQ70" s="27" t="str">
        <v/>
      </c>
      <c r="BR70" s="27" t="str">
        <v/>
      </c>
      <c r="BS70" s="28" t="str">
        <v/>
      </c>
      <c r="BT70" s="29" t="str">
        <v/>
      </c>
      <c r="BU70" s="30" t="str">
        <v/>
      </c>
      <c r="BV70" s="30" t="str">
        <v/>
      </c>
      <c r="BW70" s="30" t="str">
        <v/>
      </c>
      <c r="BX70" s="31" t="str">
        <v/>
      </c>
      <c r="BY70" s="26" t="str">
        <v/>
      </c>
      <c r="BZ70" s="27" t="str">
        <v/>
      </c>
      <c r="CA70" s="27" t="str">
        <v/>
      </c>
      <c r="CB70" s="27" t="str">
        <v/>
      </c>
      <c r="CC70" s="28" t="str">
        <v/>
      </c>
      <c r="CD70" s="29" t="str">
        <v/>
      </c>
      <c r="CE70" s="30" t="str">
        <v/>
      </c>
      <c r="CF70" s="30" t="str">
        <v/>
      </c>
      <c r="CG70" s="30" t="str">
        <v/>
      </c>
      <c r="CH70" s="31" t="str">
        <v/>
      </c>
      <c r="CI70" s="26" t="str">
        <v/>
      </c>
      <c r="CJ70" s="27" t="str">
        <v/>
      </c>
      <c r="CK70" s="27" t="str">
        <v/>
      </c>
      <c r="CL70" s="27" t="str">
        <v/>
      </c>
      <c r="CM70" s="28" t="str">
        <v/>
      </c>
      <c r="CN70" s="29" t="str">
        <v/>
      </c>
      <c r="CO70" s="30" t="str">
        <v/>
      </c>
      <c r="CP70" s="30" t="str">
        <v/>
      </c>
      <c r="CQ70" s="30" t="str">
        <v/>
      </c>
      <c r="CR70" s="31" t="str">
        <v/>
      </c>
      <c r="CS70" s="25">
        <f>SUM(R70,W70,AB70,AG70,AL70,AQ70,AV70,BA70,BF70,BK70,BP70,BU70,BZ70,CE70,CJ70,CO70)</f>
      </c>
      <c r="CT70" s="25">
        <f>SUM(S70,X70,AC70,AH70,AM70,AR70,AW70,BB70,BG70,BL70,BQ70,BV70,CA70,CF70,CK70,CP70)</f>
      </c>
      <c r="CU70" s="25">
        <f>SUM(T70,Y70,AD70,AI70,AN70,AS70,AX70,BC70,BH70,BM70,BR70,BW70,CB70,CG70,CL70,CQ70)</f>
      </c>
      <c r="CV70" s="25">
        <f>SUM(U70,Z70,AE70,AJ70,AO70,AT70,AY70,BD70,BI70,BN70,BS70,BX70,CC70,CH70,CM70,CR70)</f>
      </c>
      <c r="CW70" s="25">
        <f>MAX(CS70:CU70)</f>
      </c>
      <c r="CX70" s="25">
        <f>MIN(CS70:CU70)</f>
      </c>
      <c r="CY70" s="32">
        <f>IF(H70&gt;0,(CW70*SQRT(3)*IF(N70&gt;0,N70,IF(O70&gt;0,O70,IF(P70&gt;0,P70,415)))/(H70*1000))*100,0)</f>
      </c>
      <c r="CZ70" s="32">
        <f>IF(CY70&gt;70,"Upgrade","OK - No Upgrade")</f>
      </c>
      <c r="DA70" s="32">
        <f>IF(IF(AVERAGE(CS70:CU70)&gt;0,((CW70-AVERAGE(CS70:CU70))/AVERAGE(CS70:CU70))*100,0)&gt;10,"Need to Balance","OK - Balanced")</f>
      </c>
    </row>
    <row r="71" ht="15.75" customHeight="1">
      <c r="A71" s="25" t="str">
        <v>Ibri</v>
      </c>
      <c r="B71" s="25" t="str">
        <v>AL-MURTAFA</v>
      </c>
      <c r="C71" s="25" t="str">
        <v>K_LN5</v>
      </c>
      <c r="D71" s="25" t="str">
        <v>23.212913, 56.523714</v>
      </c>
      <c r="E71" s="25" t="str">
        <v>121</v>
      </c>
      <c r="F71" s="25" t="str">
        <v>Ground (GMT)</v>
      </c>
      <c r="G71" s="25" t="str">
        <v/>
      </c>
      <c r="H71" s="25">
        <v>1000</v>
      </c>
      <c r="I71" s="25" t="str">
        <v>29/05/2026, 14:36</v>
      </c>
      <c r="J71" s="25">
        <v>1</v>
      </c>
      <c r="K71" s="25">
        <v>241</v>
      </c>
      <c r="L71" s="25">
        <v>243</v>
      </c>
      <c r="M71" s="25">
        <v>242</v>
      </c>
      <c r="N71" s="25">
        <v>420</v>
      </c>
      <c r="O71" s="25">
        <v>418</v>
      </c>
      <c r="P71" s="25">
        <v>422</v>
      </c>
      <c r="Q71" s="26" t="str">
        <v/>
      </c>
      <c r="R71" s="27" t="str">
        <v/>
      </c>
      <c r="S71" s="27" t="str">
        <v/>
      </c>
      <c r="T71" s="27" t="str">
        <v/>
      </c>
      <c r="U71" s="28" t="str">
        <v/>
      </c>
      <c r="V71" s="29" t="str">
        <v>185 mm²</v>
      </c>
      <c r="W71" s="30">
        <v>63</v>
      </c>
      <c r="X71" s="30">
        <v>43</v>
      </c>
      <c r="Y71" s="30">
        <v>27</v>
      </c>
      <c r="Z71" s="31">
        <v>30</v>
      </c>
      <c r="AA71" s="26" t="str">
        <v>185 mm²</v>
      </c>
      <c r="AB71" s="27">
        <v>160</v>
      </c>
      <c r="AC71" s="27">
        <v>138</v>
      </c>
      <c r="AD71" s="27">
        <v>114</v>
      </c>
      <c r="AE71" s="28">
        <v>36</v>
      </c>
      <c r="AF71" s="29" t="str">
        <v>185 mm²</v>
      </c>
      <c r="AG71" s="30">
        <v>27</v>
      </c>
      <c r="AH71" s="30">
        <v>26</v>
      </c>
      <c r="AI71" s="30">
        <v>11</v>
      </c>
      <c r="AJ71" s="31">
        <v>23</v>
      </c>
      <c r="AK71" s="26" t="str">
        <v>185 mm²</v>
      </c>
      <c r="AL71" s="27">
        <v>26</v>
      </c>
      <c r="AM71" s="27">
        <v>61</v>
      </c>
      <c r="AN71" s="27">
        <v>21</v>
      </c>
      <c r="AO71" s="28">
        <v>39</v>
      </c>
      <c r="AP71" s="29" t="str">
        <v>185 mm²</v>
      </c>
      <c r="AQ71" s="30">
        <v>121</v>
      </c>
      <c r="AR71" s="30">
        <v>205</v>
      </c>
      <c r="AS71" s="30">
        <v>190</v>
      </c>
      <c r="AT71" s="31">
        <v>58</v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6" t="str">
        <v/>
      </c>
      <c r="BF71" s="27" t="str">
        <v/>
      </c>
      <c r="BG71" s="27" t="str">
        <v/>
      </c>
      <c r="BH71" s="27" t="str">
        <v/>
      </c>
      <c r="BI71" s="28" t="str">
        <v/>
      </c>
      <c r="BJ71" s="29" t="str">
        <v/>
      </c>
      <c r="BK71" s="30" t="str">
        <v/>
      </c>
      <c r="BL71" s="30" t="str">
        <v/>
      </c>
      <c r="BM71" s="30" t="str">
        <v/>
      </c>
      <c r="BN71" s="31" t="str">
        <v/>
      </c>
      <c r="BO71" s="26" t="str">
        <v/>
      </c>
      <c r="BP71" s="27" t="str">
        <v/>
      </c>
      <c r="BQ71" s="27" t="str">
        <v/>
      </c>
      <c r="BR71" s="27" t="str">
        <v/>
      </c>
      <c r="BS71" s="28" t="str">
        <v/>
      </c>
      <c r="BT71" s="29" t="str">
        <v/>
      </c>
      <c r="BU71" s="30" t="str">
        <v/>
      </c>
      <c r="BV71" s="30" t="str">
        <v/>
      </c>
      <c r="BW71" s="30" t="str">
        <v/>
      </c>
      <c r="BX71" s="31" t="str">
        <v/>
      </c>
      <c r="BY71" s="26" t="str">
        <v/>
      </c>
      <c r="BZ71" s="27" t="str">
        <v/>
      </c>
      <c r="CA71" s="27" t="str">
        <v/>
      </c>
      <c r="CB71" s="27" t="str">
        <v/>
      </c>
      <c r="CC71" s="28" t="str">
        <v/>
      </c>
      <c r="CD71" s="29" t="str">
        <v/>
      </c>
      <c r="CE71" s="30" t="str">
        <v/>
      </c>
      <c r="CF71" s="30" t="str">
        <v/>
      </c>
      <c r="CG71" s="30" t="str">
        <v/>
      </c>
      <c r="CH71" s="31" t="str">
        <v/>
      </c>
      <c r="CI71" s="26" t="str">
        <v/>
      </c>
      <c r="CJ71" s="27" t="str">
        <v/>
      </c>
      <c r="CK71" s="27" t="str">
        <v/>
      </c>
      <c r="CL71" s="27" t="str">
        <v/>
      </c>
      <c r="CM71" s="28" t="str">
        <v/>
      </c>
      <c r="CN71" s="29" t="str">
        <v/>
      </c>
      <c r="CO71" s="30" t="str">
        <v/>
      </c>
      <c r="CP71" s="30" t="str">
        <v/>
      </c>
      <c r="CQ71" s="30" t="str">
        <v/>
      </c>
      <c r="CR71" s="31" t="str">
        <v/>
      </c>
      <c r="CS71" s="25">
        <f>SUM(R71,W71,AB71,AG71,AL71,AQ71,AV71,BA71,BF71,BK71,BP71,BU71,BZ71,CE71,CJ71,CO71)</f>
      </c>
      <c r="CT71" s="25">
        <f>SUM(S71,X71,AC71,AH71,AM71,AR71,AW71,BB71,BG71,BL71,BQ71,BV71,CA71,CF71,CK71,CP71)</f>
      </c>
      <c r="CU71" s="25">
        <f>SUM(T71,Y71,AD71,AI71,AN71,AS71,AX71,BC71,BH71,BM71,BR71,BW71,CB71,CG71,CL71,CQ71)</f>
      </c>
      <c r="CV71" s="25">
        <f>SUM(U71,Z71,AE71,AJ71,AO71,AT71,AY71,BD71,BI71,BN71,BS71,BX71,CC71,CH71,CM71,CR71)</f>
      </c>
      <c r="CW71" s="25">
        <f>MAX(CS71:CU71)</f>
      </c>
      <c r="CX71" s="25">
        <f>MIN(CS71:CU71)</f>
      </c>
      <c r="CY71" s="32">
        <f>IF(H71&gt;0,(CW71*SQRT(3)*IF(N71&gt;0,N71,IF(O71&gt;0,O71,IF(P71&gt;0,P71,415)))/(H71*1000))*100,0)</f>
      </c>
      <c r="CZ71" s="32">
        <f>IF(CY71&gt;70,"Upgrade","OK - No Upgrade")</f>
      </c>
      <c r="DA71" s="32">
        <f>IF(IF(AVERAGE(CS71:CU71)&gt;0,((CW71-AVERAGE(CS71:CU71))/AVERAGE(CS71:CU71))*100,0)&gt;10,"Need to Balance","OK - Balanced")</f>
      </c>
    </row>
    <row r="72" ht="15.75" customHeight="1">
      <c r="A72" s="25" t="str">
        <v>Ibri</v>
      </c>
      <c r="B72" s="25" t="str">
        <v>AL-MURTAFA</v>
      </c>
      <c r="C72" s="25" t="str">
        <v>K_LN5</v>
      </c>
      <c r="D72" s="25" t="str">
        <v>23.212913, 56.523714</v>
      </c>
      <c r="E72" s="25" t="str">
        <v>121</v>
      </c>
      <c r="F72" s="25" t="str">
        <v>Ground (GMT)</v>
      </c>
      <c r="G72" s="25" t="str">
        <v>3</v>
      </c>
      <c r="H72" s="25">
        <v>1000</v>
      </c>
      <c r="I72" s="25" t="str">
        <v>09/06/2026, 22:44</v>
      </c>
      <c r="J72" s="25">
        <v>2</v>
      </c>
      <c r="K72" s="25">
        <v>243</v>
      </c>
      <c r="L72" s="25">
        <v>244</v>
      </c>
      <c r="M72" s="25">
        <v>244</v>
      </c>
      <c r="N72" s="25">
        <v>422</v>
      </c>
      <c r="O72" s="25">
        <v>422</v>
      </c>
      <c r="P72" s="25">
        <v>424</v>
      </c>
      <c r="Q72" s="26" t="str">
        <v/>
      </c>
      <c r="R72" s="27" t="str">
        <v/>
      </c>
      <c r="S72" s="27" t="str">
        <v/>
      </c>
      <c r="T72" s="27" t="str">
        <v/>
      </c>
      <c r="U72" s="28" t="str">
        <v/>
      </c>
      <c r="V72" s="29" t="str">
        <v>185 mm²</v>
      </c>
      <c r="W72" s="30">
        <v>67</v>
      </c>
      <c r="X72" s="30">
        <v>68</v>
      </c>
      <c r="Y72" s="30">
        <v>41</v>
      </c>
      <c r="Z72" s="31">
        <v>34</v>
      </c>
      <c r="AA72" s="26" t="str">
        <v>185 mm²</v>
      </c>
      <c r="AB72" s="27">
        <v>72</v>
      </c>
      <c r="AC72" s="27">
        <v>65</v>
      </c>
      <c r="AD72" s="27">
        <v>74</v>
      </c>
      <c r="AE72" s="28">
        <v>22</v>
      </c>
      <c r="AF72" s="29" t="str">
        <v>185 mm²</v>
      </c>
      <c r="AG72" s="30">
        <v>58</v>
      </c>
      <c r="AH72" s="30">
        <v>34</v>
      </c>
      <c r="AI72" s="30">
        <v>24</v>
      </c>
      <c r="AJ72" s="31">
        <v>32</v>
      </c>
      <c r="AK72" s="26" t="str">
        <v>185 mm²</v>
      </c>
      <c r="AL72" s="27">
        <v>33</v>
      </c>
      <c r="AM72" s="27">
        <v>91</v>
      </c>
      <c r="AN72" s="27">
        <v>39</v>
      </c>
      <c r="AO72" s="28">
        <v>52</v>
      </c>
      <c r="AP72" s="29" t="str">
        <v>185 mm²</v>
      </c>
      <c r="AQ72" s="30">
        <v>76</v>
      </c>
      <c r="AR72" s="30">
        <v>113</v>
      </c>
      <c r="AS72" s="30">
        <v>124</v>
      </c>
      <c r="AT72" s="31">
        <v>29</v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6" t="str">
        <v/>
      </c>
      <c r="BF72" s="27" t="str">
        <v/>
      </c>
      <c r="BG72" s="27" t="str">
        <v/>
      </c>
      <c r="BH72" s="27" t="str">
        <v/>
      </c>
      <c r="BI72" s="28" t="str">
        <v/>
      </c>
      <c r="BJ72" s="29" t="str">
        <v/>
      </c>
      <c r="BK72" s="30" t="str">
        <v/>
      </c>
      <c r="BL72" s="30" t="str">
        <v/>
      </c>
      <c r="BM72" s="30" t="str">
        <v/>
      </c>
      <c r="BN72" s="31" t="str">
        <v/>
      </c>
      <c r="BO72" s="26" t="str">
        <v/>
      </c>
      <c r="BP72" s="27" t="str">
        <v/>
      </c>
      <c r="BQ72" s="27" t="str">
        <v/>
      </c>
      <c r="BR72" s="27" t="str">
        <v/>
      </c>
      <c r="BS72" s="28" t="str">
        <v/>
      </c>
      <c r="BT72" s="29" t="str">
        <v/>
      </c>
      <c r="BU72" s="30" t="str">
        <v/>
      </c>
      <c r="BV72" s="30" t="str">
        <v/>
      </c>
      <c r="BW72" s="30" t="str">
        <v/>
      </c>
      <c r="BX72" s="31" t="str">
        <v/>
      </c>
      <c r="BY72" s="26" t="str">
        <v/>
      </c>
      <c r="BZ72" s="27" t="str">
        <v/>
      </c>
      <c r="CA72" s="27" t="str">
        <v/>
      </c>
      <c r="CB72" s="27" t="str">
        <v/>
      </c>
      <c r="CC72" s="28" t="str">
        <v/>
      </c>
      <c r="CD72" s="29" t="str">
        <v/>
      </c>
      <c r="CE72" s="30" t="str">
        <v/>
      </c>
      <c r="CF72" s="30" t="str">
        <v/>
      </c>
      <c r="CG72" s="30" t="str">
        <v/>
      </c>
      <c r="CH72" s="31" t="str">
        <v/>
      </c>
      <c r="CI72" s="26" t="str">
        <v/>
      </c>
      <c r="CJ72" s="27" t="str">
        <v/>
      </c>
      <c r="CK72" s="27" t="str">
        <v/>
      </c>
      <c r="CL72" s="27" t="str">
        <v/>
      </c>
      <c r="CM72" s="28" t="str">
        <v/>
      </c>
      <c r="CN72" s="29" t="str">
        <v/>
      </c>
      <c r="CO72" s="30" t="str">
        <v/>
      </c>
      <c r="CP72" s="30" t="str">
        <v/>
      </c>
      <c r="CQ72" s="30" t="str">
        <v/>
      </c>
      <c r="CR72" s="31" t="str">
        <v/>
      </c>
      <c r="CS72" s="25">
        <f>SUM(R72,W72,AB72,AG72,AL72,AQ72,AV72,BA72,BF72,BK72,BP72,BU72,BZ72,CE72,CJ72,CO72)</f>
      </c>
      <c r="CT72" s="25">
        <f>SUM(S72,X72,AC72,AH72,AM72,AR72,AW72,BB72,BG72,BL72,BQ72,BV72,CA72,CF72,CK72,CP72)</f>
      </c>
      <c r="CU72" s="25">
        <f>SUM(T72,Y72,AD72,AI72,AN72,AS72,AX72,BC72,BH72,BM72,BR72,BW72,CB72,CG72,CL72,CQ72)</f>
      </c>
      <c r="CV72" s="25">
        <f>SUM(U72,Z72,AE72,AJ72,AO72,AT72,AY72,BD72,BI72,BN72,BS72,BX72,CC72,CH72,CM72,CR72)</f>
      </c>
      <c r="CW72" s="25">
        <f>MAX(CS72:CU72)</f>
      </c>
      <c r="CX72" s="25">
        <f>MIN(CS72:CU72)</f>
      </c>
      <c r="CY72" s="32">
        <f>IF(H72&gt;0,(CW72*SQRT(3)*IF(N72&gt;0,N72,IF(O72&gt;0,O72,IF(P72&gt;0,P72,415)))/(H72*1000))*100,0)</f>
      </c>
      <c r="CZ72" s="32">
        <f>IF(CY72&gt;70,"Upgrade","OK - No Upgrade")</f>
      </c>
      <c r="DA72" s="32">
        <f>IF(IF(AVERAGE(CS72:CU72)&gt;0,((CW72-AVERAGE(CS72:CU72))/AVERAGE(CS72:CU72))*100,0)&gt;10,"Need to Balance","OK - Balanced")</f>
      </c>
    </row>
    <row r="73" ht="15.75" customHeight="1">
      <c r="A73" s="25" t="str">
        <v>Ibri</v>
      </c>
      <c r="B73" s="25" t="str">
        <v>AL-MURTAFA</v>
      </c>
      <c r="C73" s="25" t="str">
        <v>K_LN5</v>
      </c>
      <c r="D73" s="25" t="str">
        <v>23.213929, 56.52234</v>
      </c>
      <c r="E73" s="25" t="str">
        <v>4507</v>
      </c>
      <c r="F73" s="25" t="str">
        <v>Ground (GMT)</v>
      </c>
      <c r="G73" s="25" t="str">
        <v/>
      </c>
      <c r="H73" s="25">
        <v>500</v>
      </c>
      <c r="I73" s="25" t="str">
        <v>29/05/2026, 14:28</v>
      </c>
      <c r="J73" s="25">
        <v>1</v>
      </c>
      <c r="K73" s="25">
        <v>243</v>
      </c>
      <c r="L73" s="25">
        <v>242</v>
      </c>
      <c r="M73" s="25">
        <v>244</v>
      </c>
      <c r="N73" s="25">
        <v>419</v>
      </c>
      <c r="O73" s="25">
        <v>421</v>
      </c>
      <c r="P73" s="25">
        <v>421</v>
      </c>
      <c r="Q73" s="26" t="str">
        <v>185 mm²</v>
      </c>
      <c r="R73" s="27">
        <v>44</v>
      </c>
      <c r="S73" s="27">
        <v>49</v>
      </c>
      <c r="T73" s="27">
        <v>59</v>
      </c>
      <c r="U73" s="28">
        <v>27</v>
      </c>
      <c r="V73" s="29" t="str">
        <v>185 mm²</v>
      </c>
      <c r="W73" s="30">
        <v>36</v>
      </c>
      <c r="X73" s="30">
        <v>50</v>
      </c>
      <c r="Y73" s="30">
        <v>26</v>
      </c>
      <c r="Z73" s="31">
        <v>20</v>
      </c>
      <c r="AA73" s="26" t="str">
        <v>185 mm²</v>
      </c>
      <c r="AB73" s="27">
        <v>50</v>
      </c>
      <c r="AC73" s="27">
        <v>49</v>
      </c>
      <c r="AD73" s="27">
        <v>32</v>
      </c>
      <c r="AE73" s="28">
        <v>28</v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6" t="str">
        <v/>
      </c>
      <c r="BF73" s="27" t="str">
        <v/>
      </c>
      <c r="BG73" s="27" t="str">
        <v/>
      </c>
      <c r="BH73" s="27" t="str">
        <v/>
      </c>
      <c r="BI73" s="28" t="str">
        <v/>
      </c>
      <c r="BJ73" s="29" t="str">
        <v/>
      </c>
      <c r="BK73" s="30" t="str">
        <v/>
      </c>
      <c r="BL73" s="30" t="str">
        <v/>
      </c>
      <c r="BM73" s="30" t="str">
        <v/>
      </c>
      <c r="BN73" s="31" t="str">
        <v/>
      </c>
      <c r="BO73" s="26" t="str">
        <v/>
      </c>
      <c r="BP73" s="27" t="str">
        <v/>
      </c>
      <c r="BQ73" s="27" t="str">
        <v/>
      </c>
      <c r="BR73" s="27" t="str">
        <v/>
      </c>
      <c r="BS73" s="28" t="str">
        <v/>
      </c>
      <c r="BT73" s="29" t="str">
        <v/>
      </c>
      <c r="BU73" s="30" t="str">
        <v/>
      </c>
      <c r="BV73" s="30" t="str">
        <v/>
      </c>
      <c r="BW73" s="30" t="str">
        <v/>
      </c>
      <c r="BX73" s="31" t="str">
        <v/>
      </c>
      <c r="BY73" s="26" t="str">
        <v/>
      </c>
      <c r="BZ73" s="27" t="str">
        <v/>
      </c>
      <c r="CA73" s="27" t="str">
        <v/>
      </c>
      <c r="CB73" s="27" t="str">
        <v/>
      </c>
      <c r="CC73" s="28" t="str">
        <v/>
      </c>
      <c r="CD73" s="29" t="str">
        <v/>
      </c>
      <c r="CE73" s="30" t="str">
        <v/>
      </c>
      <c r="CF73" s="30" t="str">
        <v/>
      </c>
      <c r="CG73" s="30" t="str">
        <v/>
      </c>
      <c r="CH73" s="31" t="str">
        <v/>
      </c>
      <c r="CI73" s="26" t="str">
        <v/>
      </c>
      <c r="CJ73" s="27" t="str">
        <v/>
      </c>
      <c r="CK73" s="27" t="str">
        <v/>
      </c>
      <c r="CL73" s="27" t="str">
        <v/>
      </c>
      <c r="CM73" s="28" t="str">
        <v/>
      </c>
      <c r="CN73" s="29" t="str">
        <v/>
      </c>
      <c r="CO73" s="30" t="str">
        <v/>
      </c>
      <c r="CP73" s="30" t="str">
        <v/>
      </c>
      <c r="CQ73" s="30" t="str">
        <v/>
      </c>
      <c r="CR73" s="31" t="str">
        <v/>
      </c>
      <c r="CS73" s="25">
        <f>SUM(R73,W73,AB73,AG73,AL73,AQ73,AV73,BA73,BF73,BK73,BP73,BU73,BZ73,CE73,CJ73,CO73)</f>
      </c>
      <c r="CT73" s="25">
        <f>SUM(S73,X73,AC73,AH73,AM73,AR73,AW73,BB73,BG73,BL73,BQ73,BV73,CA73,CF73,CK73,CP73)</f>
      </c>
      <c r="CU73" s="25">
        <f>SUM(T73,Y73,AD73,AI73,AN73,AS73,AX73,BC73,BH73,BM73,BR73,BW73,CB73,CG73,CL73,CQ73)</f>
      </c>
      <c r="CV73" s="25">
        <f>SUM(U73,Z73,AE73,AJ73,AO73,AT73,AY73,BD73,BI73,BN73,BS73,BX73,CC73,CH73,CM73,CR73)</f>
      </c>
      <c r="CW73" s="25">
        <f>MAX(CS73:CU73)</f>
      </c>
      <c r="CX73" s="25">
        <f>MIN(CS73:CU73)</f>
      </c>
      <c r="CY73" s="32">
        <f>IF(H73&gt;0,(CW73*SQRT(3)*IF(N73&gt;0,N73,IF(O73&gt;0,O73,IF(P73&gt;0,P73,415)))/(H73*1000))*100,0)</f>
      </c>
      <c r="CZ73" s="32">
        <f>IF(CY73&gt;70,"Upgrade","OK - No Upgrade")</f>
      </c>
      <c r="DA73" s="32">
        <f>IF(IF(AVERAGE(CS73:CU73)&gt;0,((CW73-AVERAGE(CS73:CU73))/AVERAGE(CS73:CU73))*100,0)&gt;10,"Need to Balance","OK - Balanced")</f>
      </c>
    </row>
    <row r="74" ht="15.75" customHeight="1">
      <c r="A74" s="25" t="str">
        <v>Ibri</v>
      </c>
      <c r="B74" s="25" t="str">
        <v>AL-MURTAFA</v>
      </c>
      <c r="C74" s="25" t="str">
        <v>K_LN5</v>
      </c>
      <c r="D74" s="25" t="str">
        <v>23.213929, 56.52234</v>
      </c>
      <c r="E74" s="25" t="str">
        <v>4507</v>
      </c>
      <c r="F74" s="25" t="str">
        <v>Ground (GMT)</v>
      </c>
      <c r="G74" s="25" t="str">
        <v>3</v>
      </c>
      <c r="H74" s="25">
        <v>500</v>
      </c>
      <c r="I74" s="25" t="str">
        <v>09/06/2026, 22:36</v>
      </c>
      <c r="J74" s="25">
        <v>2</v>
      </c>
      <c r="K74" s="25">
        <v>244</v>
      </c>
      <c r="L74" s="25">
        <v>243</v>
      </c>
      <c r="M74" s="25">
        <v>244</v>
      </c>
      <c r="N74" s="25">
        <v>422</v>
      </c>
      <c r="O74" s="25">
        <v>424</v>
      </c>
      <c r="P74" s="25">
        <v>423</v>
      </c>
      <c r="Q74" s="26" t="str">
        <v>185 mm²</v>
      </c>
      <c r="R74" s="27">
        <v>54</v>
      </c>
      <c r="S74" s="27">
        <v>62</v>
      </c>
      <c r="T74" s="27">
        <v>81</v>
      </c>
      <c r="U74" s="28">
        <v>25</v>
      </c>
      <c r="V74" s="29" t="str">
        <v>185 mm²</v>
      </c>
      <c r="W74" s="30">
        <v>29</v>
      </c>
      <c r="X74" s="30">
        <v>32</v>
      </c>
      <c r="Y74" s="30">
        <v>27</v>
      </c>
      <c r="Z74" s="31">
        <v>8</v>
      </c>
      <c r="AA74" s="26" t="str">
        <v>185 mm²</v>
      </c>
      <c r="AB74" s="27">
        <v>83</v>
      </c>
      <c r="AC74" s="27">
        <v>71</v>
      </c>
      <c r="AD74" s="27">
        <v>59</v>
      </c>
      <c r="AE74" s="28">
        <v>45</v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6" t="str">
        <v/>
      </c>
      <c r="BF74" s="27" t="str">
        <v/>
      </c>
      <c r="BG74" s="27" t="str">
        <v/>
      </c>
      <c r="BH74" s="27" t="str">
        <v/>
      </c>
      <c r="BI74" s="28" t="str">
        <v/>
      </c>
      <c r="BJ74" s="29" t="str">
        <v/>
      </c>
      <c r="BK74" s="30" t="str">
        <v/>
      </c>
      <c r="BL74" s="30" t="str">
        <v/>
      </c>
      <c r="BM74" s="30" t="str">
        <v/>
      </c>
      <c r="BN74" s="31" t="str">
        <v/>
      </c>
      <c r="BO74" s="26" t="str">
        <v/>
      </c>
      <c r="BP74" s="27" t="str">
        <v/>
      </c>
      <c r="BQ74" s="27" t="str">
        <v/>
      </c>
      <c r="BR74" s="27" t="str">
        <v/>
      </c>
      <c r="BS74" s="28" t="str">
        <v/>
      </c>
      <c r="BT74" s="29" t="str">
        <v/>
      </c>
      <c r="BU74" s="30" t="str">
        <v/>
      </c>
      <c r="BV74" s="30" t="str">
        <v/>
      </c>
      <c r="BW74" s="30" t="str">
        <v/>
      </c>
      <c r="BX74" s="31" t="str">
        <v/>
      </c>
      <c r="BY74" s="26" t="str">
        <v/>
      </c>
      <c r="BZ74" s="27" t="str">
        <v/>
      </c>
      <c r="CA74" s="27" t="str">
        <v/>
      </c>
      <c r="CB74" s="27" t="str">
        <v/>
      </c>
      <c r="CC74" s="28" t="str">
        <v/>
      </c>
      <c r="CD74" s="29" t="str">
        <v/>
      </c>
      <c r="CE74" s="30" t="str">
        <v/>
      </c>
      <c r="CF74" s="30" t="str">
        <v/>
      </c>
      <c r="CG74" s="30" t="str">
        <v/>
      </c>
      <c r="CH74" s="31" t="str">
        <v/>
      </c>
      <c r="CI74" s="26" t="str">
        <v/>
      </c>
      <c r="CJ74" s="27" t="str">
        <v/>
      </c>
      <c r="CK74" s="27" t="str">
        <v/>
      </c>
      <c r="CL74" s="27" t="str">
        <v/>
      </c>
      <c r="CM74" s="28" t="str">
        <v/>
      </c>
      <c r="CN74" s="29" t="str">
        <v/>
      </c>
      <c r="CO74" s="30" t="str">
        <v/>
      </c>
      <c r="CP74" s="30" t="str">
        <v/>
      </c>
      <c r="CQ74" s="30" t="str">
        <v/>
      </c>
      <c r="CR74" s="31" t="str">
        <v/>
      </c>
      <c r="CS74" s="25">
        <f>SUM(R74,W74,AB74,AG74,AL74,AQ74,AV74,BA74,BF74,BK74,BP74,BU74,BZ74,CE74,CJ74,CO74)</f>
      </c>
      <c r="CT74" s="25">
        <f>SUM(S74,X74,AC74,AH74,AM74,AR74,AW74,BB74,BG74,BL74,BQ74,BV74,CA74,CF74,CK74,CP74)</f>
      </c>
      <c r="CU74" s="25">
        <f>SUM(T74,Y74,AD74,AI74,AN74,AS74,AX74,BC74,BH74,BM74,BR74,BW74,CB74,CG74,CL74,CQ74)</f>
      </c>
      <c r="CV74" s="25">
        <f>SUM(U74,Z74,AE74,AJ74,AO74,AT74,AY74,BD74,BI74,BN74,BS74,BX74,CC74,CH74,CM74,CR74)</f>
      </c>
      <c r="CW74" s="25">
        <f>MAX(CS74:CU74)</f>
      </c>
      <c r="CX74" s="25">
        <f>MIN(CS74:CU74)</f>
      </c>
      <c r="CY74" s="32">
        <f>IF(H74&gt;0,(CW74*SQRT(3)*IF(N74&gt;0,N74,IF(O74&gt;0,O74,IF(P74&gt;0,P74,415)))/(H74*1000))*100,0)</f>
      </c>
      <c r="CZ74" s="32">
        <f>IF(CY74&gt;70,"Upgrade","OK - No Upgrade")</f>
      </c>
      <c r="DA74" s="32">
        <f>IF(IF(AVERAGE(CS74:CU74)&gt;0,((CW74-AVERAGE(CS74:CU74))/AVERAGE(CS74:CU74))*100,0)&gt;10,"Need to Balance","OK - Balanced")</f>
      </c>
    </row>
    <row r="75" ht="15.75" customHeight="1">
      <c r="A75" s="25" t="str">
        <v>Ibri</v>
      </c>
      <c r="B75" s="25" t="str">
        <v>AL-MURTAFA</v>
      </c>
      <c r="C75" s="25" t="str">
        <v>K_LN5</v>
      </c>
      <c r="D75" s="25" t="str">
        <v>23.215237, 56.521137</v>
      </c>
      <c r="E75" s="25" t="str">
        <v>117</v>
      </c>
      <c r="F75" s="25" t="str">
        <v>Ground (GMT)</v>
      </c>
      <c r="G75" s="25" t="str">
        <v/>
      </c>
      <c r="H75" s="25">
        <v>1000</v>
      </c>
      <c r="I75" s="25" t="str">
        <v>29/05/2026, 14:22</v>
      </c>
      <c r="J75" s="25">
        <v>1</v>
      </c>
      <c r="K75" s="25">
        <v>243</v>
      </c>
      <c r="L75" s="25">
        <v>243</v>
      </c>
      <c r="M75" s="25">
        <v>245</v>
      </c>
      <c r="N75" s="25">
        <v>419</v>
      </c>
      <c r="O75" s="25">
        <v>424</v>
      </c>
      <c r="P75" s="25">
        <v>424</v>
      </c>
      <c r="Q75" s="26" t="str">
        <v>185 mm²</v>
      </c>
      <c r="R75" s="27">
        <v>159</v>
      </c>
      <c r="S75" s="27">
        <v>80</v>
      </c>
      <c r="T75" s="27">
        <v>97</v>
      </c>
      <c r="U75" s="28">
        <v>30</v>
      </c>
      <c r="V75" s="29" t="str">
        <v>185 mm²</v>
      </c>
      <c r="W75" s="30">
        <v>63</v>
      </c>
      <c r="X75" s="30">
        <v>49</v>
      </c>
      <c r="Y75" s="30">
        <v>83</v>
      </c>
      <c r="Z75" s="31">
        <v>34</v>
      </c>
      <c r="AA75" s="26" t="str">
        <v>120 mm²</v>
      </c>
      <c r="AB75" s="27">
        <v>133</v>
      </c>
      <c r="AC75" s="27">
        <v>101</v>
      </c>
      <c r="AD75" s="27">
        <v>85</v>
      </c>
      <c r="AE75" s="28">
        <v>34</v>
      </c>
      <c r="AF75" s="29" t="str">
        <v>185 mm²</v>
      </c>
      <c r="AG75" s="30">
        <v>60</v>
      </c>
      <c r="AH75" s="30">
        <v>10</v>
      </c>
      <c r="AI75" s="30">
        <v>43</v>
      </c>
      <c r="AJ75" s="31">
        <v>60</v>
      </c>
      <c r="AK75" s="26" t="str">
        <v>185 mm²</v>
      </c>
      <c r="AL75" s="27">
        <v>40</v>
      </c>
      <c r="AM75" s="27">
        <v>88</v>
      </c>
      <c r="AN75" s="27">
        <v>125</v>
      </c>
      <c r="AO75" s="28">
        <v>47</v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>120 mm²</v>
      </c>
      <c r="AV75" s="27">
        <v>2</v>
      </c>
      <c r="AW75" s="27">
        <v>0</v>
      </c>
      <c r="AX75" s="27">
        <v>0</v>
      </c>
      <c r="AY75" s="28">
        <v>2</v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6" t="str">
        <v/>
      </c>
      <c r="BF75" s="27" t="str">
        <v/>
      </c>
      <c r="BG75" s="27" t="str">
        <v/>
      </c>
      <c r="BH75" s="27" t="str">
        <v/>
      </c>
      <c r="BI75" s="28" t="str">
        <v/>
      </c>
      <c r="BJ75" s="29" t="str">
        <v/>
      </c>
      <c r="BK75" s="30" t="str">
        <v/>
      </c>
      <c r="BL75" s="30" t="str">
        <v/>
      </c>
      <c r="BM75" s="30" t="str">
        <v/>
      </c>
      <c r="BN75" s="31" t="str">
        <v/>
      </c>
      <c r="BO75" s="26" t="str">
        <v/>
      </c>
      <c r="BP75" s="27" t="str">
        <v/>
      </c>
      <c r="BQ75" s="27" t="str">
        <v/>
      </c>
      <c r="BR75" s="27" t="str">
        <v/>
      </c>
      <c r="BS75" s="28" t="str">
        <v/>
      </c>
      <c r="BT75" s="29" t="str">
        <v/>
      </c>
      <c r="BU75" s="30" t="str">
        <v/>
      </c>
      <c r="BV75" s="30" t="str">
        <v/>
      </c>
      <c r="BW75" s="30" t="str">
        <v/>
      </c>
      <c r="BX75" s="31" t="str">
        <v/>
      </c>
      <c r="BY75" s="26" t="str">
        <v/>
      </c>
      <c r="BZ75" s="27" t="str">
        <v/>
      </c>
      <c r="CA75" s="27" t="str">
        <v/>
      </c>
      <c r="CB75" s="27" t="str">
        <v/>
      </c>
      <c r="CC75" s="28" t="str">
        <v/>
      </c>
      <c r="CD75" s="29" t="str">
        <v/>
      </c>
      <c r="CE75" s="30" t="str">
        <v/>
      </c>
      <c r="CF75" s="30" t="str">
        <v/>
      </c>
      <c r="CG75" s="30" t="str">
        <v/>
      </c>
      <c r="CH75" s="31" t="str">
        <v/>
      </c>
      <c r="CI75" s="26" t="str">
        <v/>
      </c>
      <c r="CJ75" s="27" t="str">
        <v/>
      </c>
      <c r="CK75" s="27" t="str">
        <v/>
      </c>
      <c r="CL75" s="27" t="str">
        <v/>
      </c>
      <c r="CM75" s="28" t="str">
        <v/>
      </c>
      <c r="CN75" s="29" t="str">
        <v/>
      </c>
      <c r="CO75" s="30" t="str">
        <v/>
      </c>
      <c r="CP75" s="30" t="str">
        <v/>
      </c>
      <c r="CQ75" s="30" t="str">
        <v/>
      </c>
      <c r="CR75" s="31" t="str">
        <v/>
      </c>
      <c r="CS75" s="25">
        <f>SUM(R75,W75,AB75,AG75,AL75,AQ75,AV75,BA75,BF75,BK75,BP75,BU75,BZ75,CE75,CJ75,CO75)</f>
      </c>
      <c r="CT75" s="25">
        <f>SUM(S75,X75,AC75,AH75,AM75,AR75,AW75,BB75,BG75,BL75,BQ75,BV75,CA75,CF75,CK75,CP75)</f>
      </c>
      <c r="CU75" s="25">
        <f>SUM(T75,Y75,AD75,AI75,AN75,AS75,AX75,BC75,BH75,BM75,BR75,BW75,CB75,CG75,CL75,CQ75)</f>
      </c>
      <c r="CV75" s="25">
        <f>SUM(U75,Z75,AE75,AJ75,AO75,AT75,AY75,BD75,BI75,BN75,BS75,BX75,CC75,CH75,CM75,CR75)</f>
      </c>
      <c r="CW75" s="25">
        <f>MAX(CS75:CU75)</f>
      </c>
      <c r="CX75" s="25">
        <f>MIN(CS75:CU75)</f>
      </c>
      <c r="CY75" s="32">
        <f>IF(H75&gt;0,(CW75*SQRT(3)*IF(N75&gt;0,N75,IF(O75&gt;0,O75,IF(P75&gt;0,P75,415)))/(H75*1000))*100,0)</f>
      </c>
      <c r="CZ75" s="32">
        <f>IF(CY75&gt;70,"Upgrade","OK - No Upgrade")</f>
      </c>
      <c r="DA75" s="32">
        <f>IF(IF(AVERAGE(CS75:CU75)&gt;0,((CW75-AVERAGE(CS75:CU75))/AVERAGE(CS75:CU75))*100,0)&gt;10,"Need to Balance","OK - Balanced")</f>
      </c>
    </row>
    <row r="76" ht="15.75" customHeight="1">
      <c r="A76" s="25" t="str">
        <v>Ibri</v>
      </c>
      <c r="B76" s="25" t="str">
        <v>AL-MURTAFA</v>
      </c>
      <c r="C76" s="25" t="str">
        <v>K_LN5</v>
      </c>
      <c r="D76" s="25" t="str">
        <v>23.215237, 56.521137</v>
      </c>
      <c r="E76" s="25" t="str">
        <v>117</v>
      </c>
      <c r="F76" s="25" t="str">
        <v>Ground (GMT)</v>
      </c>
      <c r="G76" s="25" t="str">
        <v>3</v>
      </c>
      <c r="H76" s="25">
        <v>1000</v>
      </c>
      <c r="I76" s="25" t="str">
        <v>09/06/2026, 22:32</v>
      </c>
      <c r="J76" s="25">
        <v>2</v>
      </c>
      <c r="K76" s="25">
        <v>243</v>
      </c>
      <c r="L76" s="25">
        <v>243</v>
      </c>
      <c r="M76" s="25">
        <v>244</v>
      </c>
      <c r="N76" s="25">
        <v>421</v>
      </c>
      <c r="O76" s="25">
        <v>423</v>
      </c>
      <c r="P76" s="25">
        <v>422</v>
      </c>
      <c r="Q76" s="26" t="str">
        <v>185 mm²</v>
      </c>
      <c r="R76" s="27">
        <v>124</v>
      </c>
      <c r="S76" s="27">
        <v>43</v>
      </c>
      <c r="T76" s="27">
        <v>74</v>
      </c>
      <c r="U76" s="28">
        <v>20</v>
      </c>
      <c r="V76" s="29" t="str">
        <v>185 mm²</v>
      </c>
      <c r="W76" s="30">
        <v>53</v>
      </c>
      <c r="X76" s="30">
        <v>27</v>
      </c>
      <c r="Y76" s="30">
        <v>45</v>
      </c>
      <c r="Z76" s="31">
        <v>27</v>
      </c>
      <c r="AA76" s="26" t="str">
        <v>120 mm²</v>
      </c>
      <c r="AB76" s="27">
        <v>87</v>
      </c>
      <c r="AC76" s="27">
        <v>104</v>
      </c>
      <c r="AD76" s="27">
        <v>86</v>
      </c>
      <c r="AE76" s="28">
        <v>27</v>
      </c>
      <c r="AF76" s="29" t="str">
        <v>185 mm²</v>
      </c>
      <c r="AG76" s="30">
        <v>25</v>
      </c>
      <c r="AH76" s="30">
        <v>60</v>
      </c>
      <c r="AI76" s="30">
        <v>68</v>
      </c>
      <c r="AJ76" s="31">
        <v>25</v>
      </c>
      <c r="AK76" s="26" t="str">
        <v>185 mm²</v>
      </c>
      <c r="AL76" s="27">
        <v>35</v>
      </c>
      <c r="AM76" s="27">
        <v>32</v>
      </c>
      <c r="AN76" s="27">
        <v>82</v>
      </c>
      <c r="AO76" s="28">
        <v>58</v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>120 mm²</v>
      </c>
      <c r="AV76" s="27">
        <v>11</v>
      </c>
      <c r="AW76" s="27">
        <v>0</v>
      </c>
      <c r="AX76" s="27">
        <v>1</v>
      </c>
      <c r="AY76" s="28">
        <v>10</v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6" t="str">
        <v/>
      </c>
      <c r="BF76" s="27" t="str">
        <v/>
      </c>
      <c r="BG76" s="27" t="str">
        <v/>
      </c>
      <c r="BH76" s="27" t="str">
        <v/>
      </c>
      <c r="BI76" s="28" t="str">
        <v/>
      </c>
      <c r="BJ76" s="29" t="str">
        <v/>
      </c>
      <c r="BK76" s="30" t="str">
        <v/>
      </c>
      <c r="BL76" s="30" t="str">
        <v/>
      </c>
      <c r="BM76" s="30" t="str">
        <v/>
      </c>
      <c r="BN76" s="31" t="str">
        <v/>
      </c>
      <c r="BO76" s="26" t="str">
        <v/>
      </c>
      <c r="BP76" s="27" t="str">
        <v/>
      </c>
      <c r="BQ76" s="27" t="str">
        <v/>
      </c>
      <c r="BR76" s="27" t="str">
        <v/>
      </c>
      <c r="BS76" s="28" t="str">
        <v/>
      </c>
      <c r="BT76" s="29" t="str">
        <v/>
      </c>
      <c r="BU76" s="30" t="str">
        <v/>
      </c>
      <c r="BV76" s="30" t="str">
        <v/>
      </c>
      <c r="BW76" s="30" t="str">
        <v/>
      </c>
      <c r="BX76" s="31" t="str">
        <v/>
      </c>
      <c r="BY76" s="26" t="str">
        <v/>
      </c>
      <c r="BZ76" s="27" t="str">
        <v/>
      </c>
      <c r="CA76" s="27" t="str">
        <v/>
      </c>
      <c r="CB76" s="27" t="str">
        <v/>
      </c>
      <c r="CC76" s="28" t="str">
        <v/>
      </c>
      <c r="CD76" s="29" t="str">
        <v/>
      </c>
      <c r="CE76" s="30" t="str">
        <v/>
      </c>
      <c r="CF76" s="30" t="str">
        <v/>
      </c>
      <c r="CG76" s="30" t="str">
        <v/>
      </c>
      <c r="CH76" s="31" t="str">
        <v/>
      </c>
      <c r="CI76" s="26" t="str">
        <v/>
      </c>
      <c r="CJ76" s="27" t="str">
        <v/>
      </c>
      <c r="CK76" s="27" t="str">
        <v/>
      </c>
      <c r="CL76" s="27" t="str">
        <v/>
      </c>
      <c r="CM76" s="28" t="str">
        <v/>
      </c>
      <c r="CN76" s="29" t="str">
        <v/>
      </c>
      <c r="CO76" s="30" t="str">
        <v/>
      </c>
      <c r="CP76" s="30" t="str">
        <v/>
      </c>
      <c r="CQ76" s="30" t="str">
        <v/>
      </c>
      <c r="CR76" s="31" t="str">
        <v/>
      </c>
      <c r="CS76" s="25">
        <f>SUM(R76,W76,AB76,AG76,AL76,AQ76,AV76,BA76,BF76,BK76,BP76,BU76,BZ76,CE76,CJ76,CO76)</f>
      </c>
      <c r="CT76" s="25">
        <f>SUM(S76,X76,AC76,AH76,AM76,AR76,AW76,BB76,BG76,BL76,BQ76,BV76,CA76,CF76,CK76,CP76)</f>
      </c>
      <c r="CU76" s="25">
        <f>SUM(T76,Y76,AD76,AI76,AN76,AS76,AX76,BC76,BH76,BM76,BR76,BW76,CB76,CG76,CL76,CQ76)</f>
      </c>
      <c r="CV76" s="25">
        <f>SUM(U76,Z76,AE76,AJ76,AO76,AT76,AY76,BD76,BI76,BN76,BS76,BX76,CC76,CH76,CM76,CR76)</f>
      </c>
      <c r="CW76" s="25">
        <f>MAX(CS76:CU76)</f>
      </c>
      <c r="CX76" s="25">
        <f>MIN(CS76:CU76)</f>
      </c>
      <c r="CY76" s="32">
        <f>IF(H76&gt;0,(CW76*SQRT(3)*IF(N76&gt;0,N76,IF(O76&gt;0,O76,IF(P76&gt;0,P76,415)))/(H76*1000))*100,0)</f>
      </c>
      <c r="CZ76" s="32">
        <f>IF(CY76&gt;70,"Upgrade","OK - No Upgrade")</f>
      </c>
      <c r="DA76" s="32">
        <f>IF(IF(AVERAGE(CS76:CU76)&gt;0,((CW76-AVERAGE(CS76:CU76))/AVERAGE(CS76:CU76))*100,0)&gt;10,"Need to Balance","OK - Balanced")</f>
      </c>
    </row>
    <row r="77" ht="15.75" customHeight="1">
      <c r="A77" s="25" t="str">
        <v>Ibri</v>
      </c>
      <c r="B77" s="25" t="str">
        <v>AL-MURTAFA</v>
      </c>
      <c r="C77" s="25" t="str">
        <v>K_LN5</v>
      </c>
      <c r="D77" s="25" t="str">
        <v>23.216665, 56.521443</v>
      </c>
      <c r="E77" s="25" t="str">
        <v>118</v>
      </c>
      <c r="F77" s="25" t="str">
        <v>Ground (GMT)</v>
      </c>
      <c r="G77" s="25" t="str">
        <v/>
      </c>
      <c r="H77" s="25">
        <v>1000</v>
      </c>
      <c r="I77" s="25" t="str">
        <v>29/05/2026, 14:15</v>
      </c>
      <c r="J77" s="25">
        <v>1</v>
      </c>
      <c r="K77" s="25">
        <v>245</v>
      </c>
      <c r="L77" s="25">
        <v>243</v>
      </c>
      <c r="M77" s="25">
        <v>242</v>
      </c>
      <c r="N77" s="25">
        <v>424</v>
      </c>
      <c r="O77" s="25">
        <v>421</v>
      </c>
      <c r="P77" s="25">
        <v>419</v>
      </c>
      <c r="Q77" s="26" t="str">
        <v/>
      </c>
      <c r="R77" s="27" t="str">
        <v/>
      </c>
      <c r="S77" s="27" t="str">
        <v/>
      </c>
      <c r="T77" s="27" t="str">
        <v/>
      </c>
      <c r="U77" s="28" t="str">
        <v/>
      </c>
      <c r="V77" s="29" t="str">
        <v/>
      </c>
      <c r="W77" s="30" t="str">
        <v/>
      </c>
      <c r="X77" s="30" t="str">
        <v/>
      </c>
      <c r="Y77" s="30" t="str">
        <v/>
      </c>
      <c r="Z77" s="31" t="str">
        <v/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>185 mm²</v>
      </c>
      <c r="AL77" s="27">
        <v>96</v>
      </c>
      <c r="AM77" s="27">
        <v>127</v>
      </c>
      <c r="AN77" s="27">
        <v>99</v>
      </c>
      <c r="AO77" s="28">
        <v>17</v>
      </c>
      <c r="AP77" s="29" t="str">
        <v>185 mm²</v>
      </c>
      <c r="AQ77" s="30">
        <v>131</v>
      </c>
      <c r="AR77" s="30">
        <v>161</v>
      </c>
      <c r="AS77" s="30">
        <v>148</v>
      </c>
      <c r="AT77" s="31">
        <v>21</v>
      </c>
      <c r="AU77" s="26" t="str">
        <v>120 mm²</v>
      </c>
      <c r="AV77" s="27">
        <v>137</v>
      </c>
      <c r="AW77" s="27">
        <v>131</v>
      </c>
      <c r="AX77" s="27">
        <v>93</v>
      </c>
      <c r="AY77" s="28">
        <v>55</v>
      </c>
      <c r="AZ77" s="29" t="str">
        <v>185 mm²</v>
      </c>
      <c r="BA77" s="30">
        <v>61</v>
      </c>
      <c r="BB77" s="30">
        <v>39</v>
      </c>
      <c r="BC77" s="30">
        <v>105</v>
      </c>
      <c r="BD77" s="31">
        <v>52</v>
      </c>
      <c r="BE77" s="26" t="str">
        <v/>
      </c>
      <c r="BF77" s="27" t="str">
        <v/>
      </c>
      <c r="BG77" s="27" t="str">
        <v/>
      </c>
      <c r="BH77" s="27" t="str">
        <v/>
      </c>
      <c r="BI77" s="28" t="str">
        <v/>
      </c>
      <c r="BJ77" s="29" t="str">
        <v/>
      </c>
      <c r="BK77" s="30" t="str">
        <v/>
      </c>
      <c r="BL77" s="30" t="str">
        <v/>
      </c>
      <c r="BM77" s="30" t="str">
        <v/>
      </c>
      <c r="BN77" s="31" t="str">
        <v/>
      </c>
      <c r="BO77" s="26" t="str">
        <v/>
      </c>
      <c r="BP77" s="27" t="str">
        <v/>
      </c>
      <c r="BQ77" s="27" t="str">
        <v/>
      </c>
      <c r="BR77" s="27" t="str">
        <v/>
      </c>
      <c r="BS77" s="28" t="str">
        <v/>
      </c>
      <c r="BT77" s="29" t="str">
        <v/>
      </c>
      <c r="BU77" s="30" t="str">
        <v/>
      </c>
      <c r="BV77" s="30" t="str">
        <v/>
      </c>
      <c r="BW77" s="30" t="str">
        <v/>
      </c>
      <c r="BX77" s="31" t="str">
        <v/>
      </c>
      <c r="BY77" s="26" t="str">
        <v/>
      </c>
      <c r="BZ77" s="27" t="str">
        <v/>
      </c>
      <c r="CA77" s="27" t="str">
        <v/>
      </c>
      <c r="CB77" s="27" t="str">
        <v/>
      </c>
      <c r="CC77" s="28" t="str">
        <v/>
      </c>
      <c r="CD77" s="29" t="str">
        <v/>
      </c>
      <c r="CE77" s="30" t="str">
        <v/>
      </c>
      <c r="CF77" s="30" t="str">
        <v/>
      </c>
      <c r="CG77" s="30" t="str">
        <v/>
      </c>
      <c r="CH77" s="31" t="str">
        <v/>
      </c>
      <c r="CI77" s="26" t="str">
        <v/>
      </c>
      <c r="CJ77" s="27" t="str">
        <v/>
      </c>
      <c r="CK77" s="27" t="str">
        <v/>
      </c>
      <c r="CL77" s="27" t="str">
        <v/>
      </c>
      <c r="CM77" s="28" t="str">
        <v/>
      </c>
      <c r="CN77" s="29" t="str">
        <v/>
      </c>
      <c r="CO77" s="30" t="str">
        <v/>
      </c>
      <c r="CP77" s="30" t="str">
        <v/>
      </c>
      <c r="CQ77" s="30" t="str">
        <v/>
      </c>
      <c r="CR77" s="31" t="str">
        <v/>
      </c>
      <c r="CS77" s="25">
        <f>SUM(R77,W77,AB77,AG77,AL77,AQ77,AV77,BA77,BF77,BK77,BP77,BU77,BZ77,CE77,CJ77,CO77)</f>
      </c>
      <c r="CT77" s="25">
        <f>SUM(S77,X77,AC77,AH77,AM77,AR77,AW77,BB77,BG77,BL77,BQ77,BV77,CA77,CF77,CK77,CP77)</f>
      </c>
      <c r="CU77" s="25">
        <f>SUM(T77,Y77,AD77,AI77,AN77,AS77,AX77,BC77,BH77,BM77,BR77,BW77,CB77,CG77,CL77,CQ77)</f>
      </c>
      <c r="CV77" s="25">
        <f>SUM(U77,Z77,AE77,AJ77,AO77,AT77,AY77,BD77,BI77,BN77,BS77,BX77,CC77,CH77,CM77,CR77)</f>
      </c>
      <c r="CW77" s="25">
        <f>MAX(CS77:CU77)</f>
      </c>
      <c r="CX77" s="25">
        <f>MIN(CS77:CU77)</f>
      </c>
      <c r="CY77" s="32">
        <f>IF(H77&gt;0,(CW77*SQRT(3)*IF(N77&gt;0,N77,IF(O77&gt;0,O77,IF(P77&gt;0,P77,415)))/(H77*1000))*100,0)</f>
      </c>
      <c r="CZ77" s="32">
        <f>IF(CY77&gt;70,"Upgrade","OK - No Upgrade")</f>
      </c>
      <c r="DA77" s="32">
        <f>IF(IF(AVERAGE(CS77:CU77)&gt;0,((CW77-AVERAGE(CS77:CU77))/AVERAGE(CS77:CU77))*100,0)&gt;10,"Need to Balance","OK - Balanced")</f>
      </c>
    </row>
    <row r="78" ht="15.75" customHeight="1">
      <c r="A78" s="25" t="str">
        <v>Ibri</v>
      </c>
      <c r="B78" s="25" t="str">
        <v>AL-MURTAFA</v>
      </c>
      <c r="C78" s="25" t="str">
        <v>K_LN5</v>
      </c>
      <c r="D78" s="25" t="str">
        <v>23.216665, 56.521443</v>
      </c>
      <c r="E78" s="25" t="str">
        <v>118</v>
      </c>
      <c r="F78" s="25" t="str">
        <v>Ground (GMT)</v>
      </c>
      <c r="G78" s="25" t="str">
        <v>3</v>
      </c>
      <c r="H78" s="25">
        <v>1000</v>
      </c>
      <c r="I78" s="25" t="str">
        <v>09/06/2026, 22:23</v>
      </c>
      <c r="J78" s="25">
        <v>2</v>
      </c>
      <c r="K78" s="25">
        <v>244</v>
      </c>
      <c r="L78" s="25">
        <v>243</v>
      </c>
      <c r="M78" s="25">
        <v>243</v>
      </c>
      <c r="N78" s="25">
        <v>424</v>
      </c>
      <c r="O78" s="25">
        <v>423</v>
      </c>
      <c r="P78" s="25">
        <v>422</v>
      </c>
      <c r="Q78" s="26" t="str">
        <v/>
      </c>
      <c r="R78" s="27" t="str">
        <v/>
      </c>
      <c r="S78" s="27" t="str">
        <v/>
      </c>
      <c r="T78" s="27" t="str">
        <v/>
      </c>
      <c r="U78" s="28" t="str">
        <v/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>185 mm²</v>
      </c>
      <c r="AL78" s="27">
        <v>74</v>
      </c>
      <c r="AM78" s="27">
        <v>99</v>
      </c>
      <c r="AN78" s="27">
        <v>60</v>
      </c>
      <c r="AO78" s="28">
        <v>15</v>
      </c>
      <c r="AP78" s="29" t="str">
        <v>185 mm²</v>
      </c>
      <c r="AQ78" s="30">
        <v>86</v>
      </c>
      <c r="AR78" s="30">
        <v>75</v>
      </c>
      <c r="AS78" s="30">
        <v>122</v>
      </c>
      <c r="AT78" s="31">
        <v>46</v>
      </c>
      <c r="AU78" s="26" t="str">
        <v>120 mm²</v>
      </c>
      <c r="AV78" s="27">
        <v>89</v>
      </c>
      <c r="AW78" s="27">
        <v>99</v>
      </c>
      <c r="AX78" s="27">
        <v>98</v>
      </c>
      <c r="AY78" s="28">
        <v>29</v>
      </c>
      <c r="AZ78" s="29" t="str">
        <v>185 mm²</v>
      </c>
      <c r="BA78" s="30">
        <v>123</v>
      </c>
      <c r="BB78" s="30">
        <v>125</v>
      </c>
      <c r="BC78" s="30">
        <v>11</v>
      </c>
      <c r="BD78" s="31">
        <v>24</v>
      </c>
      <c r="BE78" s="26" t="str">
        <v/>
      </c>
      <c r="BF78" s="27" t="str">
        <v/>
      </c>
      <c r="BG78" s="27" t="str">
        <v/>
      </c>
      <c r="BH78" s="27" t="str">
        <v/>
      </c>
      <c r="BI78" s="28" t="str">
        <v/>
      </c>
      <c r="BJ78" s="29" t="str">
        <v/>
      </c>
      <c r="BK78" s="30" t="str">
        <v/>
      </c>
      <c r="BL78" s="30" t="str">
        <v/>
      </c>
      <c r="BM78" s="30" t="str">
        <v/>
      </c>
      <c r="BN78" s="31" t="str">
        <v/>
      </c>
      <c r="BO78" s="26" t="str">
        <v/>
      </c>
      <c r="BP78" s="27" t="str">
        <v/>
      </c>
      <c r="BQ78" s="27" t="str">
        <v/>
      </c>
      <c r="BR78" s="27" t="str">
        <v/>
      </c>
      <c r="BS78" s="28" t="str">
        <v/>
      </c>
      <c r="BT78" s="29" t="str">
        <v/>
      </c>
      <c r="BU78" s="30" t="str">
        <v/>
      </c>
      <c r="BV78" s="30" t="str">
        <v/>
      </c>
      <c r="BW78" s="30" t="str">
        <v/>
      </c>
      <c r="BX78" s="31" t="str">
        <v/>
      </c>
      <c r="BY78" s="26" t="str">
        <v/>
      </c>
      <c r="BZ78" s="27" t="str">
        <v/>
      </c>
      <c r="CA78" s="27" t="str">
        <v/>
      </c>
      <c r="CB78" s="27" t="str">
        <v/>
      </c>
      <c r="CC78" s="28" t="str">
        <v/>
      </c>
      <c r="CD78" s="29" t="str">
        <v/>
      </c>
      <c r="CE78" s="30" t="str">
        <v/>
      </c>
      <c r="CF78" s="30" t="str">
        <v/>
      </c>
      <c r="CG78" s="30" t="str">
        <v/>
      </c>
      <c r="CH78" s="31" t="str">
        <v/>
      </c>
      <c r="CI78" s="26" t="str">
        <v/>
      </c>
      <c r="CJ78" s="27" t="str">
        <v/>
      </c>
      <c r="CK78" s="27" t="str">
        <v/>
      </c>
      <c r="CL78" s="27" t="str">
        <v/>
      </c>
      <c r="CM78" s="28" t="str">
        <v/>
      </c>
      <c r="CN78" s="29" t="str">
        <v/>
      </c>
      <c r="CO78" s="30" t="str">
        <v/>
      </c>
      <c r="CP78" s="30" t="str">
        <v/>
      </c>
      <c r="CQ78" s="30" t="str">
        <v/>
      </c>
      <c r="CR78" s="31" t="str">
        <v/>
      </c>
      <c r="CS78" s="25">
        <f>SUM(R78,W78,AB78,AG78,AL78,AQ78,AV78,BA78,BF78,BK78,BP78,BU78,BZ78,CE78,CJ78,CO78)</f>
      </c>
      <c r="CT78" s="25">
        <f>SUM(S78,X78,AC78,AH78,AM78,AR78,AW78,BB78,BG78,BL78,BQ78,BV78,CA78,CF78,CK78,CP78)</f>
      </c>
      <c r="CU78" s="25">
        <f>SUM(T78,Y78,AD78,AI78,AN78,AS78,AX78,BC78,BH78,BM78,BR78,BW78,CB78,CG78,CL78,CQ78)</f>
      </c>
      <c r="CV78" s="25">
        <f>SUM(U78,Z78,AE78,AJ78,AO78,AT78,AY78,BD78,BI78,BN78,BS78,BX78,CC78,CH78,CM78,CR78)</f>
      </c>
      <c r="CW78" s="25">
        <f>MAX(CS78:CU78)</f>
      </c>
      <c r="CX78" s="25">
        <f>MIN(CS78:CU78)</f>
      </c>
      <c r="CY78" s="32">
        <f>IF(H78&gt;0,(CW78*SQRT(3)*IF(N78&gt;0,N78,IF(O78&gt;0,O78,IF(P78&gt;0,P78,415)))/(H78*1000))*100,0)</f>
      </c>
      <c r="CZ78" s="32">
        <f>IF(CY78&gt;70,"Upgrade","OK - No Upgrade")</f>
      </c>
      <c r="DA78" s="32">
        <f>IF(IF(AVERAGE(CS78:CU78)&gt;0,((CW78-AVERAGE(CS78:CU78))/AVERAGE(CS78:CU78))*100,0)&gt;10,"Need to Balance","OK - Balanced")</f>
      </c>
    </row>
    <row r="79" ht="15.75" customHeight="1">
      <c r="A79" s="25" t="str">
        <v>Ibri</v>
      </c>
      <c r="B79" s="25" t="str">
        <v>AL-MURTAFA</v>
      </c>
      <c r="C79" s="25" t="str">
        <v>K_LN8</v>
      </c>
      <c r="D79" s="25" t="str">
        <v>23.21649, 56.516316</v>
      </c>
      <c r="E79" s="25" t="str">
        <v>115</v>
      </c>
      <c r="F79" s="25" t="str">
        <v>Ground (GMT)</v>
      </c>
      <c r="G79" s="25" t="str">
        <v/>
      </c>
      <c r="H79" s="25">
        <v>1000</v>
      </c>
      <c r="I79" s="25" t="str">
        <v>10/06/2026, 21:06</v>
      </c>
      <c r="J79" s="25">
        <v>1</v>
      </c>
      <c r="K79" s="25">
        <v>245</v>
      </c>
      <c r="L79" s="25">
        <v>245</v>
      </c>
      <c r="M79" s="25">
        <v>246</v>
      </c>
      <c r="N79" s="25">
        <v>423</v>
      </c>
      <c r="O79" s="25">
        <v>428</v>
      </c>
      <c r="P79" s="25">
        <v>426</v>
      </c>
      <c r="Q79" s="26" t="str">
        <v>185 mm²</v>
      </c>
      <c r="R79" s="27">
        <v>63</v>
      </c>
      <c r="S79" s="27">
        <v>43</v>
      </c>
      <c r="T79" s="27">
        <v>36</v>
      </c>
      <c r="U79" s="28">
        <v>20</v>
      </c>
      <c r="V79" s="29" t="str">
        <v>185 mm²</v>
      </c>
      <c r="W79" s="30">
        <v>65</v>
      </c>
      <c r="X79" s="30">
        <v>18</v>
      </c>
      <c r="Y79" s="30">
        <v>28</v>
      </c>
      <c r="Z79" s="31">
        <v>46</v>
      </c>
      <c r="AA79" s="26" t="str">
        <v>185 mm²</v>
      </c>
      <c r="AB79" s="27">
        <v>139</v>
      </c>
      <c r="AC79" s="27">
        <v>56</v>
      </c>
      <c r="AD79" s="27">
        <v>108</v>
      </c>
      <c r="AE79" s="28">
        <v>71</v>
      </c>
      <c r="AF79" s="29" t="str">
        <v>185 mm²</v>
      </c>
      <c r="AG79" s="30">
        <v>38</v>
      </c>
      <c r="AH79" s="30">
        <v>62</v>
      </c>
      <c r="AI79" s="30">
        <v>130</v>
      </c>
      <c r="AJ79" s="31">
        <v>70</v>
      </c>
      <c r="AK79" s="26" t="str">
        <v>185 mm²</v>
      </c>
      <c r="AL79" s="27">
        <v>3</v>
      </c>
      <c r="AM79" s="27">
        <v>17</v>
      </c>
      <c r="AN79" s="27">
        <v>15</v>
      </c>
      <c r="AO79" s="28">
        <v>12</v>
      </c>
      <c r="AP79" s="29" t="str">
        <v>185 mm²</v>
      </c>
      <c r="AQ79" s="30">
        <v>1</v>
      </c>
      <c r="AR79" s="30">
        <v>1</v>
      </c>
      <c r="AS79" s="30">
        <v>0</v>
      </c>
      <c r="AT79" s="31">
        <v>1</v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6" t="str">
        <v/>
      </c>
      <c r="BF79" s="27" t="str">
        <v/>
      </c>
      <c r="BG79" s="27" t="str">
        <v/>
      </c>
      <c r="BH79" s="27" t="str">
        <v/>
      </c>
      <c r="BI79" s="28" t="str">
        <v/>
      </c>
      <c r="BJ79" s="29" t="str">
        <v/>
      </c>
      <c r="BK79" s="30" t="str">
        <v/>
      </c>
      <c r="BL79" s="30" t="str">
        <v/>
      </c>
      <c r="BM79" s="30" t="str">
        <v/>
      </c>
      <c r="BN79" s="31" t="str">
        <v/>
      </c>
      <c r="BO79" s="26" t="str">
        <v/>
      </c>
      <c r="BP79" s="27" t="str">
        <v/>
      </c>
      <c r="BQ79" s="27" t="str">
        <v/>
      </c>
      <c r="BR79" s="27" t="str">
        <v/>
      </c>
      <c r="BS79" s="28" t="str">
        <v/>
      </c>
      <c r="BT79" s="29" t="str">
        <v/>
      </c>
      <c r="BU79" s="30" t="str">
        <v/>
      </c>
      <c r="BV79" s="30" t="str">
        <v/>
      </c>
      <c r="BW79" s="30" t="str">
        <v/>
      </c>
      <c r="BX79" s="31" t="str">
        <v/>
      </c>
      <c r="BY79" s="26" t="str">
        <v/>
      </c>
      <c r="BZ79" s="27" t="str">
        <v/>
      </c>
      <c r="CA79" s="27" t="str">
        <v/>
      </c>
      <c r="CB79" s="27" t="str">
        <v/>
      </c>
      <c r="CC79" s="28" t="str">
        <v/>
      </c>
      <c r="CD79" s="29" t="str">
        <v/>
      </c>
      <c r="CE79" s="30" t="str">
        <v/>
      </c>
      <c r="CF79" s="30" t="str">
        <v/>
      </c>
      <c r="CG79" s="30" t="str">
        <v/>
      </c>
      <c r="CH79" s="31" t="str">
        <v/>
      </c>
      <c r="CI79" s="26" t="str">
        <v/>
      </c>
      <c r="CJ79" s="27" t="str">
        <v/>
      </c>
      <c r="CK79" s="27" t="str">
        <v/>
      </c>
      <c r="CL79" s="27" t="str">
        <v/>
      </c>
      <c r="CM79" s="28" t="str">
        <v/>
      </c>
      <c r="CN79" s="29" t="str">
        <v/>
      </c>
      <c r="CO79" s="30" t="str">
        <v/>
      </c>
      <c r="CP79" s="30" t="str">
        <v/>
      </c>
      <c r="CQ79" s="30" t="str">
        <v/>
      </c>
      <c r="CR79" s="31" t="str">
        <v/>
      </c>
      <c r="CS79" s="25">
        <f>SUM(R79,W79,AB79,AG79,AL79,AQ79,AV79,BA79,BF79,BK79,BP79,BU79,BZ79,CE79,CJ79,CO79)</f>
      </c>
      <c r="CT79" s="25">
        <f>SUM(S79,X79,AC79,AH79,AM79,AR79,AW79,BB79,BG79,BL79,BQ79,BV79,CA79,CF79,CK79,CP79)</f>
      </c>
      <c r="CU79" s="25">
        <f>SUM(T79,Y79,AD79,AI79,AN79,AS79,AX79,BC79,BH79,BM79,BR79,BW79,CB79,CG79,CL79,CQ79)</f>
      </c>
      <c r="CV79" s="25">
        <f>SUM(U79,Z79,AE79,AJ79,AO79,AT79,AY79,BD79,BI79,BN79,BS79,BX79,CC79,CH79,CM79,CR79)</f>
      </c>
      <c r="CW79" s="25">
        <f>MAX(CS79:CU79)</f>
      </c>
      <c r="CX79" s="25">
        <f>MIN(CS79:CU79)</f>
      </c>
      <c r="CY79" s="32">
        <f>IF(H79&gt;0,(CW79*SQRT(3)*IF(N79&gt;0,N79,IF(O79&gt;0,O79,IF(P79&gt;0,P79,415)))/(H79*1000))*100,0)</f>
      </c>
      <c r="CZ79" s="32">
        <f>IF(CY79&gt;70,"Upgrade","OK - No Upgrade")</f>
      </c>
      <c r="DA79" s="32">
        <f>IF(IF(AVERAGE(CS79:CU79)&gt;0,((CW79-AVERAGE(CS79:CU79))/AVERAGE(CS79:CU79))*100,0)&gt;10,"Need to Balance","OK - Balanced")</f>
      </c>
    </row>
    <row r="80" ht="15.75" customHeight="1">
      <c r="A80" s="25" t="str">
        <v>Ibri</v>
      </c>
      <c r="B80" s="25" t="str">
        <v>AL-MURTAFA</v>
      </c>
      <c r="C80" s="25" t="str">
        <v>K_LN8</v>
      </c>
      <c r="D80" s="25" t="str">
        <v>23.21649, 56.516316</v>
      </c>
      <c r="E80" s="25" t="str">
        <v>115</v>
      </c>
      <c r="F80" s="25" t="str">
        <v>Ground (GMT)</v>
      </c>
      <c r="G80" s="25" t="str">
        <v>3</v>
      </c>
      <c r="H80" s="25">
        <v>1000</v>
      </c>
      <c r="I80" s="25" t="str">
        <v>10/06/2026, 21:10</v>
      </c>
      <c r="J80" s="25">
        <v>2</v>
      </c>
      <c r="K80" s="25">
        <v>246</v>
      </c>
      <c r="L80" s="25">
        <v>246</v>
      </c>
      <c r="M80" s="25">
        <v>248</v>
      </c>
      <c r="N80" s="25">
        <v>423</v>
      </c>
      <c r="O80" s="25">
        <v>431</v>
      </c>
      <c r="P80" s="25">
        <v>428</v>
      </c>
      <c r="Q80" s="26" t="str">
        <v>185 mm²</v>
      </c>
      <c r="R80" s="27">
        <v>85</v>
      </c>
      <c r="S80" s="27">
        <v>26</v>
      </c>
      <c r="T80" s="27">
        <v>3</v>
      </c>
      <c r="U80" s="28">
        <v>62</v>
      </c>
      <c r="V80" s="29" t="str">
        <v>185 mm²</v>
      </c>
      <c r="W80" s="30">
        <v>98</v>
      </c>
      <c r="X80" s="30">
        <v>72</v>
      </c>
      <c r="Y80" s="30">
        <v>25</v>
      </c>
      <c r="Z80" s="31">
        <v>68</v>
      </c>
      <c r="AA80" s="26" t="str">
        <v>185 mm²</v>
      </c>
      <c r="AB80" s="27">
        <v>134</v>
      </c>
      <c r="AC80" s="27">
        <v>124</v>
      </c>
      <c r="AD80" s="27">
        <v>159</v>
      </c>
      <c r="AE80" s="28">
        <v>54</v>
      </c>
      <c r="AF80" s="29" t="str">
        <v>185 mm²</v>
      </c>
      <c r="AG80" s="30">
        <v>54</v>
      </c>
      <c r="AH80" s="30">
        <v>9</v>
      </c>
      <c r="AI80" s="30">
        <v>78</v>
      </c>
      <c r="AJ80" s="31">
        <v>83</v>
      </c>
      <c r="AK80" s="26" t="str">
        <v>185 mm²</v>
      </c>
      <c r="AL80" s="27">
        <v>44</v>
      </c>
      <c r="AM80" s="27">
        <v>49</v>
      </c>
      <c r="AN80" s="27">
        <v>28</v>
      </c>
      <c r="AO80" s="28">
        <v>30</v>
      </c>
      <c r="AP80" s="29" t="str">
        <v>185 mm²</v>
      </c>
      <c r="AQ80" s="30">
        <v>58</v>
      </c>
      <c r="AR80" s="30">
        <v>24</v>
      </c>
      <c r="AS80" s="30">
        <v>20</v>
      </c>
      <c r="AT80" s="31">
        <v>33</v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6" t="str">
        <v/>
      </c>
      <c r="BF80" s="27" t="str">
        <v/>
      </c>
      <c r="BG80" s="27" t="str">
        <v/>
      </c>
      <c r="BH80" s="27" t="str">
        <v/>
      </c>
      <c r="BI80" s="28" t="str">
        <v/>
      </c>
      <c r="BJ80" s="29" t="str">
        <v/>
      </c>
      <c r="BK80" s="30" t="str">
        <v/>
      </c>
      <c r="BL80" s="30" t="str">
        <v/>
      </c>
      <c r="BM80" s="30" t="str">
        <v/>
      </c>
      <c r="BN80" s="31" t="str">
        <v/>
      </c>
      <c r="BO80" s="26" t="str">
        <v/>
      </c>
      <c r="BP80" s="27" t="str">
        <v/>
      </c>
      <c r="BQ80" s="27" t="str">
        <v/>
      </c>
      <c r="BR80" s="27" t="str">
        <v/>
      </c>
      <c r="BS80" s="28" t="str">
        <v/>
      </c>
      <c r="BT80" s="29" t="str">
        <v/>
      </c>
      <c r="BU80" s="30" t="str">
        <v/>
      </c>
      <c r="BV80" s="30" t="str">
        <v/>
      </c>
      <c r="BW80" s="30" t="str">
        <v/>
      </c>
      <c r="BX80" s="31" t="str">
        <v/>
      </c>
      <c r="BY80" s="26" t="str">
        <v/>
      </c>
      <c r="BZ80" s="27" t="str">
        <v/>
      </c>
      <c r="CA80" s="27" t="str">
        <v/>
      </c>
      <c r="CB80" s="27" t="str">
        <v/>
      </c>
      <c r="CC80" s="28" t="str">
        <v/>
      </c>
      <c r="CD80" s="29" t="str">
        <v/>
      </c>
      <c r="CE80" s="30" t="str">
        <v/>
      </c>
      <c r="CF80" s="30" t="str">
        <v/>
      </c>
      <c r="CG80" s="30" t="str">
        <v/>
      </c>
      <c r="CH80" s="31" t="str">
        <v/>
      </c>
      <c r="CI80" s="26" t="str">
        <v/>
      </c>
      <c r="CJ80" s="27" t="str">
        <v/>
      </c>
      <c r="CK80" s="27" t="str">
        <v/>
      </c>
      <c r="CL80" s="27" t="str">
        <v/>
      </c>
      <c r="CM80" s="28" t="str">
        <v/>
      </c>
      <c r="CN80" s="29" t="str">
        <v/>
      </c>
      <c r="CO80" s="30" t="str">
        <v/>
      </c>
      <c r="CP80" s="30" t="str">
        <v/>
      </c>
      <c r="CQ80" s="30" t="str">
        <v/>
      </c>
      <c r="CR80" s="31" t="str">
        <v/>
      </c>
      <c r="CS80" s="25">
        <f>SUM(R80,W80,AB80,AG80,AL80,AQ80,AV80,BA80,BF80,BK80,BP80,BU80,BZ80,CE80,CJ80,CO80)</f>
      </c>
      <c r="CT80" s="25">
        <f>SUM(S80,X80,AC80,AH80,AM80,AR80,AW80,BB80,BG80,BL80,BQ80,BV80,CA80,CF80,CK80,CP80)</f>
      </c>
      <c r="CU80" s="25">
        <f>SUM(T80,Y80,AD80,AI80,AN80,AS80,AX80,BC80,BH80,BM80,BR80,BW80,CB80,CG80,CL80,CQ80)</f>
      </c>
      <c r="CV80" s="25">
        <f>SUM(U80,Z80,AE80,AJ80,AO80,AT80,AY80,BD80,BI80,BN80,BS80,BX80,CC80,CH80,CM80,CR80)</f>
      </c>
      <c r="CW80" s="25">
        <f>MAX(CS80:CU80)</f>
      </c>
      <c r="CX80" s="25">
        <f>MIN(CS80:CU80)</f>
      </c>
      <c r="CY80" s="32">
        <f>IF(H80&gt;0,(CW80*SQRT(3)*IF(N80&gt;0,N80,IF(O80&gt;0,O80,IF(P80&gt;0,P80,415)))/(H80*1000))*100,0)</f>
      </c>
      <c r="CZ80" s="32">
        <f>IF(CY80&gt;70,"Upgrade","OK - No Upgrade")</f>
      </c>
      <c r="DA80" s="32">
        <f>IF(IF(AVERAGE(CS80:CU80)&gt;0,((CW80-AVERAGE(CS80:CU80))/AVERAGE(CS80:CU80))*100,0)&gt;10,"Need to Balance","OK - Balanced")</f>
      </c>
    </row>
    <row r="81" ht="15.75" customHeight="1">
      <c r="A81" s="25" t="str">
        <v>Ibri</v>
      </c>
      <c r="B81" s="25" t="str">
        <v>AL-MURTAFA</v>
      </c>
      <c r="C81" s="25" t="str">
        <v>K_LN8</v>
      </c>
      <c r="D81" s="25" t="str">
        <v>23.219057, 56.516703</v>
      </c>
      <c r="E81" s="25" t="str">
        <v>123</v>
      </c>
      <c r="F81" s="25" t="str">
        <v>Ground (GMT)</v>
      </c>
      <c r="G81" s="25" t="str">
        <v/>
      </c>
      <c r="H81" s="25">
        <v>2000</v>
      </c>
      <c r="I81" s="25" t="str">
        <v>29/05/2026, 13:58</v>
      </c>
      <c r="J81" s="25">
        <v>1</v>
      </c>
      <c r="K81" s="25">
        <v>246</v>
      </c>
      <c r="L81" s="25">
        <v>246</v>
      </c>
      <c r="M81" s="25">
        <v>248</v>
      </c>
      <c r="N81" s="25">
        <v>425</v>
      </c>
      <c r="O81" s="25">
        <v>430</v>
      </c>
      <c r="P81" s="25">
        <v>406</v>
      </c>
      <c r="Q81" s="26" t="str">
        <v>240 mm²</v>
      </c>
      <c r="R81" s="27">
        <v>14</v>
      </c>
      <c r="S81" s="27">
        <v>2</v>
      </c>
      <c r="T81" s="27">
        <v>2</v>
      </c>
      <c r="U81" s="28">
        <v>12</v>
      </c>
      <c r="V81" s="29" t="str">
        <v>240 mm²</v>
      </c>
      <c r="W81" s="30">
        <v>1</v>
      </c>
      <c r="X81" s="30">
        <v>0</v>
      </c>
      <c r="Y81" s="30">
        <v>0</v>
      </c>
      <c r="Z81" s="31">
        <v>0</v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6" t="str">
        <v>185 mm²</v>
      </c>
      <c r="BF81" s="27">
        <v>19</v>
      </c>
      <c r="BG81" s="27">
        <v>14</v>
      </c>
      <c r="BH81" s="27">
        <v>44</v>
      </c>
      <c r="BI81" s="28">
        <v>22</v>
      </c>
      <c r="BJ81" s="29" t="str">
        <v>185 mm²</v>
      </c>
      <c r="BK81" s="30">
        <v>17</v>
      </c>
      <c r="BL81" s="30">
        <v>12</v>
      </c>
      <c r="BM81" s="30">
        <v>41</v>
      </c>
      <c r="BN81" s="31">
        <v>20</v>
      </c>
      <c r="BO81" s="26" t="str">
        <v>240 mm²</v>
      </c>
      <c r="BP81" s="27">
        <v>15</v>
      </c>
      <c r="BQ81" s="27">
        <v>12</v>
      </c>
      <c r="BR81" s="27">
        <v>0</v>
      </c>
      <c r="BS81" s="28">
        <v>17</v>
      </c>
      <c r="BT81" s="29" t="str">
        <v>240 mm²</v>
      </c>
      <c r="BU81" s="30">
        <v>15</v>
      </c>
      <c r="BV81" s="30">
        <v>2</v>
      </c>
      <c r="BW81" s="30">
        <v>23</v>
      </c>
      <c r="BX81" s="31">
        <v>14</v>
      </c>
      <c r="BY81" s="26" t="str">
        <v>240 mm²</v>
      </c>
      <c r="BZ81" s="27">
        <v>0</v>
      </c>
      <c r="CA81" s="27">
        <v>35</v>
      </c>
      <c r="CB81" s="27">
        <v>50</v>
      </c>
      <c r="CC81" s="28">
        <v>33</v>
      </c>
      <c r="CD81" s="29" t="str">
        <v>240 mm²</v>
      </c>
      <c r="CE81" s="30">
        <v>29</v>
      </c>
      <c r="CF81" s="30">
        <v>10</v>
      </c>
      <c r="CG81" s="30">
        <v>18</v>
      </c>
      <c r="CH81" s="31">
        <v>15</v>
      </c>
      <c r="CI81" s="26" t="str">
        <v/>
      </c>
      <c r="CJ81" s="27" t="str">
        <v/>
      </c>
      <c r="CK81" s="27" t="str">
        <v/>
      </c>
      <c r="CL81" s="27" t="str">
        <v/>
      </c>
      <c r="CM81" s="28" t="str">
        <v/>
      </c>
      <c r="CN81" s="29" t="str">
        <v>240 mm²</v>
      </c>
      <c r="CO81" s="30">
        <v>27</v>
      </c>
      <c r="CP81" s="30">
        <v>32</v>
      </c>
      <c r="CQ81" s="30">
        <v>9</v>
      </c>
      <c r="CR81" s="31">
        <v>16</v>
      </c>
      <c r="CS81" s="25">
        <f>SUM(R81,W81,AB81,AG81,AL81,AQ81,AV81,BA81,BF81,BK81,BP81,BU81,BZ81,CE81,CJ81,CO81)</f>
      </c>
      <c r="CT81" s="25">
        <f>SUM(S81,X81,AC81,AH81,AM81,AR81,AW81,BB81,BG81,BL81,BQ81,BV81,CA81,CF81,CK81,CP81)</f>
      </c>
      <c r="CU81" s="25">
        <f>SUM(T81,Y81,AD81,AI81,AN81,AS81,AX81,BC81,BH81,BM81,BR81,BW81,CB81,CG81,CL81,CQ81)</f>
      </c>
      <c r="CV81" s="25">
        <f>SUM(U81,Z81,AE81,AJ81,AO81,AT81,AY81,BD81,BI81,BN81,BS81,BX81,CC81,CH81,CM81,CR81)</f>
      </c>
      <c r="CW81" s="25">
        <f>MAX(CS81:CU81)</f>
      </c>
      <c r="CX81" s="25">
        <f>MIN(CS81:CU81)</f>
      </c>
      <c r="CY81" s="32">
        <f>IF(H81&gt;0,(CW81*SQRT(3)*IF(N81&gt;0,N81,IF(O81&gt;0,O81,IF(P81&gt;0,P81,415)))/(H81*1000))*100,0)</f>
      </c>
      <c r="CZ81" s="32">
        <f>IF(CY81&gt;70,"Upgrade","OK - No Upgrade")</f>
      </c>
      <c r="DA81" s="32">
        <f>IF(IF(AVERAGE(CS81:CU81)&gt;0,((CW81-AVERAGE(CS81:CU81))/AVERAGE(CS81:CU81))*100,0)&gt;10,"Need to Balance","OK - Balanced")</f>
      </c>
    </row>
    <row r="82" ht="15.75" customHeight="1">
      <c r="A82" s="25" t="str">
        <v>Ibri</v>
      </c>
      <c r="B82" s="25" t="str">
        <v>AL-MURTAFA</v>
      </c>
      <c r="C82" s="25" t="str">
        <v>K_LN8</v>
      </c>
      <c r="D82" s="25" t="str">
        <v>23.219057, 56.516703</v>
      </c>
      <c r="E82" s="25" t="str">
        <v>123</v>
      </c>
      <c r="F82" s="25" t="str">
        <v>Ground (GMT)</v>
      </c>
      <c r="G82" s="25" t="str">
        <v>3</v>
      </c>
      <c r="H82" s="25">
        <v>2000</v>
      </c>
      <c r="I82" s="25" t="str">
        <v>10/06/2026, 21:05</v>
      </c>
      <c r="J82" s="25">
        <v>2</v>
      </c>
      <c r="K82" s="25">
        <v>248</v>
      </c>
      <c r="L82" s="25">
        <v>247</v>
      </c>
      <c r="M82" s="25">
        <v>249</v>
      </c>
      <c r="N82" s="25">
        <v>428</v>
      </c>
      <c r="O82" s="25">
        <v>431</v>
      </c>
      <c r="P82" s="25">
        <v>430</v>
      </c>
      <c r="Q82" s="26" t="str">
        <v>185 mm²</v>
      </c>
      <c r="R82" s="27">
        <v>18</v>
      </c>
      <c r="S82" s="27">
        <v>22</v>
      </c>
      <c r="T82" s="27">
        <v>47</v>
      </c>
      <c r="U82" s="28">
        <v>29</v>
      </c>
      <c r="V82" s="29" t="str">
        <v>185 mm²</v>
      </c>
      <c r="W82" s="30">
        <v>16</v>
      </c>
      <c r="X82" s="30">
        <v>18</v>
      </c>
      <c r="Y82" s="30">
        <v>35</v>
      </c>
      <c r="Z82" s="31">
        <v>13</v>
      </c>
      <c r="AA82" s="26" t="str">
        <v>240 mm²</v>
      </c>
      <c r="AB82" s="27">
        <v>4</v>
      </c>
      <c r="AC82" s="27">
        <v>19</v>
      </c>
      <c r="AD82" s="27">
        <v>15</v>
      </c>
      <c r="AE82" s="28">
        <v>14</v>
      </c>
      <c r="AF82" s="29" t="str">
        <v>240 mm²</v>
      </c>
      <c r="AG82" s="30">
        <v>32</v>
      </c>
      <c r="AH82" s="30">
        <v>26</v>
      </c>
      <c r="AI82" s="30">
        <v>46</v>
      </c>
      <c r="AJ82" s="31">
        <v>32</v>
      </c>
      <c r="AK82" s="26" t="str">
        <v>240 mm²</v>
      </c>
      <c r="AL82" s="27">
        <v>5</v>
      </c>
      <c r="AM82" s="27">
        <v>4</v>
      </c>
      <c r="AN82" s="27">
        <v>82</v>
      </c>
      <c r="AO82" s="28">
        <v>69</v>
      </c>
      <c r="AP82" s="29" t="str">
        <v>185 mm²</v>
      </c>
      <c r="AQ82" s="30">
        <v>14</v>
      </c>
      <c r="AR82" s="30">
        <v>10</v>
      </c>
      <c r="AS82" s="30">
        <v>13</v>
      </c>
      <c r="AT82" s="31">
        <v>3</v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>185 mm²</v>
      </c>
      <c r="BA82" s="30">
        <v>44</v>
      </c>
      <c r="BB82" s="30">
        <v>0</v>
      </c>
      <c r="BC82" s="30">
        <v>1</v>
      </c>
      <c r="BD82" s="31">
        <v>17</v>
      </c>
      <c r="BE82" s="26" t="str">
        <v>240 mm²</v>
      </c>
      <c r="BF82" s="27">
        <v>14</v>
      </c>
      <c r="BG82" s="27">
        <v>2</v>
      </c>
      <c r="BH82" s="27">
        <v>2</v>
      </c>
      <c r="BI82" s="28">
        <v>9</v>
      </c>
      <c r="BJ82" s="29" t="str">
        <v>240 mm²</v>
      </c>
      <c r="BK82" s="30">
        <v>1</v>
      </c>
      <c r="BL82" s="30">
        <v>0</v>
      </c>
      <c r="BM82" s="30">
        <v>0</v>
      </c>
      <c r="BN82" s="31">
        <v>1</v>
      </c>
      <c r="BO82" s="26" t="str">
        <v/>
      </c>
      <c r="BP82" s="27" t="str">
        <v/>
      </c>
      <c r="BQ82" s="27" t="str">
        <v/>
      </c>
      <c r="BR82" s="27" t="str">
        <v/>
      </c>
      <c r="BS82" s="28" t="str">
        <v/>
      </c>
      <c r="BT82" s="29" t="str">
        <v/>
      </c>
      <c r="BU82" s="30" t="str">
        <v/>
      </c>
      <c r="BV82" s="30" t="str">
        <v/>
      </c>
      <c r="BW82" s="30" t="str">
        <v/>
      </c>
      <c r="BX82" s="31" t="str">
        <v/>
      </c>
      <c r="BY82" s="26" t="str">
        <v/>
      </c>
      <c r="BZ82" s="27" t="str">
        <v/>
      </c>
      <c r="CA82" s="27" t="str">
        <v/>
      </c>
      <c r="CB82" s="27" t="str">
        <v/>
      </c>
      <c r="CC82" s="28" t="str">
        <v/>
      </c>
      <c r="CD82" s="29" t="str">
        <v/>
      </c>
      <c r="CE82" s="30" t="str">
        <v/>
      </c>
      <c r="CF82" s="30" t="str">
        <v/>
      </c>
      <c r="CG82" s="30" t="str">
        <v/>
      </c>
      <c r="CH82" s="31" t="str">
        <v/>
      </c>
      <c r="CI82" s="26" t="str">
        <v/>
      </c>
      <c r="CJ82" s="27" t="str">
        <v/>
      </c>
      <c r="CK82" s="27" t="str">
        <v/>
      </c>
      <c r="CL82" s="27" t="str">
        <v/>
      </c>
      <c r="CM82" s="28" t="str">
        <v/>
      </c>
      <c r="CN82" s="29" t="str">
        <v/>
      </c>
      <c r="CO82" s="30" t="str">
        <v/>
      </c>
      <c r="CP82" s="30" t="str">
        <v/>
      </c>
      <c r="CQ82" s="30" t="str">
        <v/>
      </c>
      <c r="CR82" s="31" t="str">
        <v/>
      </c>
      <c r="CS82" s="25">
        <f>SUM(R82,W82,AB82,AG82,AL82,AQ82,AV82,BA82,BF82,BK82,BP82,BU82,BZ82,CE82,CJ82,CO82)</f>
      </c>
      <c r="CT82" s="25">
        <f>SUM(S82,X82,AC82,AH82,AM82,AR82,AW82,BB82,BG82,BL82,BQ82,BV82,CA82,CF82,CK82,CP82)</f>
      </c>
      <c r="CU82" s="25">
        <f>SUM(T82,Y82,AD82,AI82,AN82,AS82,AX82,BC82,BH82,BM82,BR82,BW82,CB82,CG82,CL82,CQ82)</f>
      </c>
      <c r="CV82" s="25">
        <f>SUM(U82,Z82,AE82,AJ82,AO82,AT82,AY82,BD82,BI82,BN82,BS82,BX82,CC82,CH82,CM82,CR82)</f>
      </c>
      <c r="CW82" s="25">
        <f>MAX(CS82:CU82)</f>
      </c>
      <c r="CX82" s="25">
        <f>MIN(CS82:CU82)</f>
      </c>
      <c r="CY82" s="32">
        <f>IF(H82&gt;0,(CW82*SQRT(3)*IF(N82&gt;0,N82,IF(O82&gt;0,O82,IF(P82&gt;0,P82,415)))/(H82*1000))*100,0)</f>
      </c>
      <c r="CZ82" s="32">
        <f>IF(CY82&gt;70,"Upgrade","OK - No Upgrade")</f>
      </c>
      <c r="DA82" s="32">
        <f>IF(IF(AVERAGE(CS82:CU82)&gt;0,((CW82-AVERAGE(CS82:CU82))/AVERAGE(CS82:CU82))*100,0)&gt;10,"Need to Balance","OK - Balanced")</f>
      </c>
    </row>
    <row r="83" ht="15.75" customHeight="1">
      <c r="A83" s="25" t="str">
        <v>Ibri</v>
      </c>
      <c r="B83" s="25" t="str">
        <v>AL-MURTAFA</v>
      </c>
      <c r="C83" s="25" t="str">
        <v>K_LN8</v>
      </c>
      <c r="D83" s="25" t="str">
        <v>23.220092, 56.516563</v>
      </c>
      <c r="E83" s="25" t="str">
        <v>124</v>
      </c>
      <c r="F83" s="25" t="str">
        <v>Ground (GMT)</v>
      </c>
      <c r="G83" s="25" t="str">
        <v/>
      </c>
      <c r="H83" s="25">
        <v>1000</v>
      </c>
      <c r="I83" s="25" t="str">
        <v>29/05/2026, 13:47</v>
      </c>
      <c r="J83" s="25">
        <v>1</v>
      </c>
      <c r="K83" s="25">
        <v>245</v>
      </c>
      <c r="L83" s="25">
        <v>245</v>
      </c>
      <c r="M83" s="25">
        <v>247</v>
      </c>
      <c r="N83" s="25">
        <v>424</v>
      </c>
      <c r="O83" s="25">
        <v>427</v>
      </c>
      <c r="P83" s="25">
        <v>429</v>
      </c>
      <c r="Q83" s="26" t="str">
        <v>185 mm²</v>
      </c>
      <c r="R83" s="27">
        <v>28</v>
      </c>
      <c r="S83" s="27">
        <v>48</v>
      </c>
      <c r="T83" s="27">
        <v>34</v>
      </c>
      <c r="U83" s="28">
        <v>19</v>
      </c>
      <c r="V83" s="29" t="str">
        <v>185 mm²</v>
      </c>
      <c r="W83" s="30">
        <v>74</v>
      </c>
      <c r="X83" s="30">
        <v>21</v>
      </c>
      <c r="Y83" s="30">
        <v>63</v>
      </c>
      <c r="Z83" s="31">
        <v>58</v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>120 mm²</v>
      </c>
      <c r="AG83" s="30">
        <v>71</v>
      </c>
      <c r="AH83" s="30">
        <v>56</v>
      </c>
      <c r="AI83" s="30">
        <v>122</v>
      </c>
      <c r="AJ83" s="31">
        <v>53</v>
      </c>
      <c r="AK83" s="26" t="str">
        <v>120 mm²</v>
      </c>
      <c r="AL83" s="27">
        <v>182</v>
      </c>
      <c r="AM83" s="27">
        <v>183</v>
      </c>
      <c r="AN83" s="27">
        <v>174</v>
      </c>
      <c r="AO83" s="28">
        <v>29</v>
      </c>
      <c r="AP83" s="29" t="str">
        <v>185 mm²</v>
      </c>
      <c r="AQ83" s="30">
        <v>14</v>
      </c>
      <c r="AR83" s="30">
        <v>11</v>
      </c>
      <c r="AS83" s="30">
        <v>16</v>
      </c>
      <c r="AT83" s="31">
        <v>6</v>
      </c>
      <c r="AU83" s="26" t="str">
        <v>185 mm²</v>
      </c>
      <c r="AV83" s="27">
        <v>9</v>
      </c>
      <c r="AW83" s="27">
        <v>33</v>
      </c>
      <c r="AX83" s="27">
        <v>54</v>
      </c>
      <c r="AY83" s="28">
        <v>36</v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6" t="str">
        <v/>
      </c>
      <c r="BF83" s="27" t="str">
        <v/>
      </c>
      <c r="BG83" s="27" t="str">
        <v/>
      </c>
      <c r="BH83" s="27" t="str">
        <v/>
      </c>
      <c r="BI83" s="28" t="str">
        <v/>
      </c>
      <c r="BJ83" s="29" t="str">
        <v/>
      </c>
      <c r="BK83" s="30" t="str">
        <v/>
      </c>
      <c r="BL83" s="30" t="str">
        <v/>
      </c>
      <c r="BM83" s="30" t="str">
        <v/>
      </c>
      <c r="BN83" s="31" t="str">
        <v/>
      </c>
      <c r="BO83" s="26" t="str">
        <v/>
      </c>
      <c r="BP83" s="27" t="str">
        <v/>
      </c>
      <c r="BQ83" s="27" t="str">
        <v/>
      </c>
      <c r="BR83" s="27" t="str">
        <v/>
      </c>
      <c r="BS83" s="28" t="str">
        <v/>
      </c>
      <c r="BT83" s="29" t="str">
        <v/>
      </c>
      <c r="BU83" s="30" t="str">
        <v/>
      </c>
      <c r="BV83" s="30" t="str">
        <v/>
      </c>
      <c r="BW83" s="30" t="str">
        <v/>
      </c>
      <c r="BX83" s="31" t="str">
        <v/>
      </c>
      <c r="BY83" s="26" t="str">
        <v/>
      </c>
      <c r="BZ83" s="27" t="str">
        <v/>
      </c>
      <c r="CA83" s="27" t="str">
        <v/>
      </c>
      <c r="CB83" s="27" t="str">
        <v/>
      </c>
      <c r="CC83" s="28" t="str">
        <v/>
      </c>
      <c r="CD83" s="29" t="str">
        <v/>
      </c>
      <c r="CE83" s="30" t="str">
        <v/>
      </c>
      <c r="CF83" s="30" t="str">
        <v/>
      </c>
      <c r="CG83" s="30" t="str">
        <v/>
      </c>
      <c r="CH83" s="31" t="str">
        <v/>
      </c>
      <c r="CI83" s="26" t="str">
        <v/>
      </c>
      <c r="CJ83" s="27" t="str">
        <v/>
      </c>
      <c r="CK83" s="27" t="str">
        <v/>
      </c>
      <c r="CL83" s="27" t="str">
        <v/>
      </c>
      <c r="CM83" s="28" t="str">
        <v/>
      </c>
      <c r="CN83" s="29" t="str">
        <v/>
      </c>
      <c r="CO83" s="30" t="str">
        <v/>
      </c>
      <c r="CP83" s="30" t="str">
        <v/>
      </c>
      <c r="CQ83" s="30" t="str">
        <v/>
      </c>
      <c r="CR83" s="31" t="str">
        <v/>
      </c>
      <c r="CS83" s="25">
        <f>SUM(R83,W83,AB83,AG83,AL83,AQ83,AV83,BA83,BF83,BK83,BP83,BU83,BZ83,CE83,CJ83,CO83)</f>
      </c>
      <c r="CT83" s="25">
        <f>SUM(S83,X83,AC83,AH83,AM83,AR83,AW83,BB83,BG83,BL83,BQ83,BV83,CA83,CF83,CK83,CP83)</f>
      </c>
      <c r="CU83" s="25">
        <f>SUM(T83,Y83,AD83,AI83,AN83,AS83,AX83,BC83,BH83,BM83,BR83,BW83,CB83,CG83,CL83,CQ83)</f>
      </c>
      <c r="CV83" s="25">
        <f>SUM(U83,Z83,AE83,AJ83,AO83,AT83,AY83,BD83,BI83,BN83,BS83,BX83,CC83,CH83,CM83,CR83)</f>
      </c>
      <c r="CW83" s="25">
        <f>MAX(CS83:CU83)</f>
      </c>
      <c r="CX83" s="25">
        <f>MIN(CS83:CU83)</f>
      </c>
      <c r="CY83" s="32">
        <f>IF(H83&gt;0,(CW83*SQRT(3)*IF(N83&gt;0,N83,IF(O83&gt;0,O83,IF(P83&gt;0,P83,415)))/(H83*1000))*100,0)</f>
      </c>
      <c r="CZ83" s="32">
        <f>IF(CY83&gt;70,"Upgrade","OK - No Upgrade")</f>
      </c>
      <c r="DA83" s="32">
        <f>IF(IF(AVERAGE(CS83:CU83)&gt;0,((CW83-AVERAGE(CS83:CU83))/AVERAGE(CS83:CU83))*100,0)&gt;10,"Need to Balance","OK - Balanced")</f>
      </c>
    </row>
    <row r="84" ht="15.75" customHeight="1">
      <c r="A84" s="25" t="str">
        <v>Ibri</v>
      </c>
      <c r="B84" s="25" t="str">
        <v>AL-MURTAFA</v>
      </c>
      <c r="C84" s="25" t="str">
        <v>K_LN8</v>
      </c>
      <c r="D84" s="25" t="str">
        <v>23.220092, 56.516563</v>
      </c>
      <c r="E84" s="25" t="str">
        <v>124</v>
      </c>
      <c r="F84" s="25" t="str">
        <v>Ground (GMT)</v>
      </c>
      <c r="G84" s="25" t="str">
        <v>3</v>
      </c>
      <c r="H84" s="25">
        <v>1000</v>
      </c>
      <c r="I84" s="25" t="str">
        <v>10/06/2026, 20:58</v>
      </c>
      <c r="J84" s="25">
        <v>2</v>
      </c>
      <c r="K84" s="25">
        <v>246</v>
      </c>
      <c r="L84" s="25">
        <v>246</v>
      </c>
      <c r="M84" s="25">
        <v>248</v>
      </c>
      <c r="N84" s="25">
        <v>426</v>
      </c>
      <c r="O84" s="25">
        <v>430</v>
      </c>
      <c r="P84" s="25">
        <v>428</v>
      </c>
      <c r="Q84" s="26" t="str">
        <v>185 mm²</v>
      </c>
      <c r="R84" s="27">
        <v>112</v>
      </c>
      <c r="S84" s="27">
        <v>58</v>
      </c>
      <c r="T84" s="27">
        <v>77</v>
      </c>
      <c r="U84" s="28">
        <v>57</v>
      </c>
      <c r="V84" s="29" t="str">
        <v>185 mm²</v>
      </c>
      <c r="W84" s="30">
        <v>80</v>
      </c>
      <c r="X84" s="30">
        <v>60</v>
      </c>
      <c r="Y84" s="30">
        <v>80</v>
      </c>
      <c r="Z84" s="31">
        <v>27</v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>120 mm²</v>
      </c>
      <c r="AG84" s="30">
        <v>78</v>
      </c>
      <c r="AH84" s="30">
        <v>49</v>
      </c>
      <c r="AI84" s="30">
        <v>71</v>
      </c>
      <c r="AJ84" s="31">
        <v>20</v>
      </c>
      <c r="AK84" s="26" t="str">
        <v>120 mm²</v>
      </c>
      <c r="AL84" s="27">
        <v>99</v>
      </c>
      <c r="AM84" s="27">
        <v>77</v>
      </c>
      <c r="AN84" s="27">
        <v>110</v>
      </c>
      <c r="AO84" s="28">
        <v>49</v>
      </c>
      <c r="AP84" s="29" t="str">
        <v>240 mm²</v>
      </c>
      <c r="AQ84" s="30">
        <v>0</v>
      </c>
      <c r="AR84" s="30">
        <v>3</v>
      </c>
      <c r="AS84" s="30">
        <v>3</v>
      </c>
      <c r="AT84" s="31">
        <v>3</v>
      </c>
      <c r="AU84" s="26" t="str">
        <v>185 mm²</v>
      </c>
      <c r="AV84" s="27">
        <v>39</v>
      </c>
      <c r="AW84" s="27">
        <v>36</v>
      </c>
      <c r="AX84" s="27">
        <v>20</v>
      </c>
      <c r="AY84" s="28">
        <v>15</v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6" t="str">
        <v/>
      </c>
      <c r="BF84" s="27" t="str">
        <v/>
      </c>
      <c r="BG84" s="27" t="str">
        <v/>
      </c>
      <c r="BH84" s="27" t="str">
        <v/>
      </c>
      <c r="BI84" s="28" t="str">
        <v/>
      </c>
      <c r="BJ84" s="29" t="str">
        <v/>
      </c>
      <c r="BK84" s="30" t="str">
        <v/>
      </c>
      <c r="BL84" s="30" t="str">
        <v/>
      </c>
      <c r="BM84" s="30" t="str">
        <v/>
      </c>
      <c r="BN84" s="31" t="str">
        <v/>
      </c>
      <c r="BO84" s="26" t="str">
        <v/>
      </c>
      <c r="BP84" s="27" t="str">
        <v/>
      </c>
      <c r="BQ84" s="27" t="str">
        <v/>
      </c>
      <c r="BR84" s="27" t="str">
        <v/>
      </c>
      <c r="BS84" s="28" t="str">
        <v/>
      </c>
      <c r="BT84" s="29" t="str">
        <v/>
      </c>
      <c r="BU84" s="30" t="str">
        <v/>
      </c>
      <c r="BV84" s="30" t="str">
        <v/>
      </c>
      <c r="BW84" s="30" t="str">
        <v/>
      </c>
      <c r="BX84" s="31" t="str">
        <v/>
      </c>
      <c r="BY84" s="26" t="str">
        <v/>
      </c>
      <c r="BZ84" s="27" t="str">
        <v/>
      </c>
      <c r="CA84" s="27" t="str">
        <v/>
      </c>
      <c r="CB84" s="27" t="str">
        <v/>
      </c>
      <c r="CC84" s="28" t="str">
        <v/>
      </c>
      <c r="CD84" s="29" t="str">
        <v/>
      </c>
      <c r="CE84" s="30" t="str">
        <v/>
      </c>
      <c r="CF84" s="30" t="str">
        <v/>
      </c>
      <c r="CG84" s="30" t="str">
        <v/>
      </c>
      <c r="CH84" s="31" t="str">
        <v/>
      </c>
      <c r="CI84" s="26" t="str">
        <v/>
      </c>
      <c r="CJ84" s="27" t="str">
        <v/>
      </c>
      <c r="CK84" s="27" t="str">
        <v/>
      </c>
      <c r="CL84" s="27" t="str">
        <v/>
      </c>
      <c r="CM84" s="28" t="str">
        <v/>
      </c>
      <c r="CN84" s="29" t="str">
        <v/>
      </c>
      <c r="CO84" s="30" t="str">
        <v/>
      </c>
      <c r="CP84" s="30" t="str">
        <v/>
      </c>
      <c r="CQ84" s="30" t="str">
        <v/>
      </c>
      <c r="CR84" s="31" t="str">
        <v/>
      </c>
      <c r="CS84" s="25">
        <f>SUM(R84,W84,AB84,AG84,AL84,AQ84,AV84,BA84,BF84,BK84,BP84,BU84,BZ84,CE84,CJ84,CO84)</f>
      </c>
      <c r="CT84" s="25">
        <f>SUM(S84,X84,AC84,AH84,AM84,AR84,AW84,BB84,BG84,BL84,BQ84,BV84,CA84,CF84,CK84,CP84)</f>
      </c>
      <c r="CU84" s="25">
        <f>SUM(T84,Y84,AD84,AI84,AN84,AS84,AX84,BC84,BH84,BM84,BR84,BW84,CB84,CG84,CL84,CQ84)</f>
      </c>
      <c r="CV84" s="25">
        <f>SUM(U84,Z84,AE84,AJ84,AO84,AT84,AY84,BD84,BI84,BN84,BS84,BX84,CC84,CH84,CM84,CR84)</f>
      </c>
      <c r="CW84" s="25">
        <f>MAX(CS84:CU84)</f>
      </c>
      <c r="CX84" s="25">
        <f>MIN(CS84:CU84)</f>
      </c>
      <c r="CY84" s="32">
        <f>IF(H84&gt;0,(CW84*SQRT(3)*IF(N84&gt;0,N84,IF(O84&gt;0,O84,IF(P84&gt;0,P84,415)))/(H84*1000))*100,0)</f>
      </c>
      <c r="CZ84" s="32">
        <f>IF(CY84&gt;70,"Upgrade","OK - No Upgrade")</f>
      </c>
      <c r="DA84" s="32">
        <f>IF(IF(AVERAGE(CS84:CU84)&gt;0,((CW84-AVERAGE(CS84:CU84))/AVERAGE(CS84:CU84))*100,0)&gt;10,"Need to Balance","OK - Balanced")</f>
      </c>
    </row>
    <row r="85" ht="15.75" customHeight="1">
      <c r="A85" s="25" t="str">
        <v>Ibri</v>
      </c>
      <c r="B85" s="25" t="str">
        <v>AL-MURTAFA</v>
      </c>
      <c r="C85" s="25" t="str">
        <v>K_LN8</v>
      </c>
      <c r="D85" s="25" t="str">
        <v>23.223507, 56.516475</v>
      </c>
      <c r="E85" s="25" t="str">
        <v>125</v>
      </c>
      <c r="F85" s="25" t="str">
        <v>Ground (GMT)</v>
      </c>
      <c r="G85" s="25" t="str">
        <v/>
      </c>
      <c r="H85" s="25">
        <v>1000</v>
      </c>
      <c r="I85" s="25" t="str">
        <v>29/05/2026, 13:42</v>
      </c>
      <c r="J85" s="25">
        <v>1</v>
      </c>
      <c r="K85" s="25">
        <v>246</v>
      </c>
      <c r="L85" s="25">
        <v>246</v>
      </c>
      <c r="M85" s="25">
        <v>248</v>
      </c>
      <c r="N85" s="25">
        <v>424</v>
      </c>
      <c r="O85" s="25">
        <v>430</v>
      </c>
      <c r="P85" s="25">
        <v>428</v>
      </c>
      <c r="Q85" s="26" t="str">
        <v/>
      </c>
      <c r="R85" s="27" t="str">
        <v/>
      </c>
      <c r="S85" s="27" t="str">
        <v/>
      </c>
      <c r="T85" s="27" t="str">
        <v/>
      </c>
      <c r="U85" s="28" t="str">
        <v/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>120 mm²</v>
      </c>
      <c r="AG85" s="30">
        <v>74</v>
      </c>
      <c r="AH85" s="30">
        <v>42</v>
      </c>
      <c r="AI85" s="30">
        <v>61</v>
      </c>
      <c r="AJ85" s="31">
        <v>31</v>
      </c>
      <c r="AK85" s="26" t="str">
        <v>120 mm²</v>
      </c>
      <c r="AL85" s="27">
        <v>134</v>
      </c>
      <c r="AM85" s="27">
        <v>66</v>
      </c>
      <c r="AN85" s="27">
        <v>87</v>
      </c>
      <c r="AO85" s="28">
        <v>63</v>
      </c>
      <c r="AP85" s="29" t="str">
        <v>185 mm²</v>
      </c>
      <c r="AQ85" s="30">
        <v>0</v>
      </c>
      <c r="AR85" s="30">
        <v>0</v>
      </c>
      <c r="AS85" s="30">
        <v>0</v>
      </c>
      <c r="AT85" s="31">
        <v>0</v>
      </c>
      <c r="AU85" s="26" t="str">
        <v>240 mm²</v>
      </c>
      <c r="AV85" s="27">
        <v>4</v>
      </c>
      <c r="AW85" s="27">
        <v>15</v>
      </c>
      <c r="AX85" s="27">
        <v>1</v>
      </c>
      <c r="AY85" s="28">
        <v>10</v>
      </c>
      <c r="AZ85" s="29" t="str">
        <v>185 mm²</v>
      </c>
      <c r="BA85" s="30">
        <v>0</v>
      </c>
      <c r="BB85" s="30">
        <v>2</v>
      </c>
      <c r="BC85" s="30">
        <v>1</v>
      </c>
      <c r="BD85" s="31">
        <v>1</v>
      </c>
      <c r="BE85" s="26" t="str">
        <v/>
      </c>
      <c r="BF85" s="27" t="str">
        <v/>
      </c>
      <c r="BG85" s="27" t="str">
        <v/>
      </c>
      <c r="BH85" s="27" t="str">
        <v/>
      </c>
      <c r="BI85" s="28" t="str">
        <v/>
      </c>
      <c r="BJ85" s="29" t="str">
        <v/>
      </c>
      <c r="BK85" s="30" t="str">
        <v/>
      </c>
      <c r="BL85" s="30" t="str">
        <v/>
      </c>
      <c r="BM85" s="30" t="str">
        <v/>
      </c>
      <c r="BN85" s="31" t="str">
        <v/>
      </c>
      <c r="BO85" s="26" t="str">
        <v/>
      </c>
      <c r="BP85" s="27" t="str">
        <v/>
      </c>
      <c r="BQ85" s="27" t="str">
        <v/>
      </c>
      <c r="BR85" s="27" t="str">
        <v/>
      </c>
      <c r="BS85" s="28" t="str">
        <v/>
      </c>
      <c r="BT85" s="29" t="str">
        <v/>
      </c>
      <c r="BU85" s="30" t="str">
        <v/>
      </c>
      <c r="BV85" s="30" t="str">
        <v/>
      </c>
      <c r="BW85" s="30" t="str">
        <v/>
      </c>
      <c r="BX85" s="31" t="str">
        <v/>
      </c>
      <c r="BY85" s="26" t="str">
        <v/>
      </c>
      <c r="BZ85" s="27" t="str">
        <v/>
      </c>
      <c r="CA85" s="27" t="str">
        <v/>
      </c>
      <c r="CB85" s="27" t="str">
        <v/>
      </c>
      <c r="CC85" s="28" t="str">
        <v/>
      </c>
      <c r="CD85" s="29" t="str">
        <v/>
      </c>
      <c r="CE85" s="30" t="str">
        <v/>
      </c>
      <c r="CF85" s="30" t="str">
        <v/>
      </c>
      <c r="CG85" s="30" t="str">
        <v/>
      </c>
      <c r="CH85" s="31" t="str">
        <v/>
      </c>
      <c r="CI85" s="26" t="str">
        <v/>
      </c>
      <c r="CJ85" s="27" t="str">
        <v/>
      </c>
      <c r="CK85" s="27" t="str">
        <v/>
      </c>
      <c r="CL85" s="27" t="str">
        <v/>
      </c>
      <c r="CM85" s="28" t="str">
        <v/>
      </c>
      <c r="CN85" s="29" t="str">
        <v/>
      </c>
      <c r="CO85" s="30" t="str">
        <v/>
      </c>
      <c r="CP85" s="30" t="str">
        <v/>
      </c>
      <c r="CQ85" s="30" t="str">
        <v/>
      </c>
      <c r="CR85" s="31" t="str">
        <v/>
      </c>
      <c r="CS85" s="25">
        <f>SUM(R85,W85,AB85,AG85,AL85,AQ85,AV85,BA85,BF85,BK85,BP85,BU85,BZ85,CE85,CJ85,CO85)</f>
      </c>
      <c r="CT85" s="25">
        <f>SUM(S85,X85,AC85,AH85,AM85,AR85,AW85,BB85,BG85,BL85,BQ85,BV85,CA85,CF85,CK85,CP85)</f>
      </c>
      <c r="CU85" s="25">
        <f>SUM(T85,Y85,AD85,AI85,AN85,AS85,AX85,BC85,BH85,BM85,BR85,BW85,CB85,CG85,CL85,CQ85)</f>
      </c>
      <c r="CV85" s="25">
        <f>SUM(U85,Z85,AE85,AJ85,AO85,AT85,AY85,BD85,BI85,BN85,BS85,BX85,CC85,CH85,CM85,CR85)</f>
      </c>
      <c r="CW85" s="25">
        <f>MAX(CS85:CU85)</f>
      </c>
      <c r="CX85" s="25">
        <f>MIN(CS85:CU85)</f>
      </c>
      <c r="CY85" s="32">
        <f>IF(H85&gt;0,(CW85*SQRT(3)*IF(N85&gt;0,N85,IF(O85&gt;0,O85,IF(P85&gt;0,P85,415)))/(H85*1000))*100,0)</f>
      </c>
      <c r="CZ85" s="32">
        <f>IF(CY85&gt;70,"Upgrade","OK - No Upgrade")</f>
      </c>
      <c r="DA85" s="32">
        <f>IF(IF(AVERAGE(CS85:CU85)&gt;0,((CW85-AVERAGE(CS85:CU85))/AVERAGE(CS85:CU85))*100,0)&gt;10,"Need to Balance","OK - Balanced")</f>
      </c>
    </row>
    <row r="86" ht="15.75" customHeight="1">
      <c r="A86" s="25" t="str">
        <v>Ibri</v>
      </c>
      <c r="B86" s="25" t="str">
        <v>AL-MURTAFA</v>
      </c>
      <c r="C86" s="25" t="str">
        <v>K_LN8</v>
      </c>
      <c r="D86" s="25" t="str">
        <v>23.223507, 56.516475</v>
      </c>
      <c r="E86" s="25" t="str">
        <v>125</v>
      </c>
      <c r="F86" s="25" t="str">
        <v>Ground (GMT)</v>
      </c>
      <c r="G86" s="25" t="str">
        <v>3</v>
      </c>
      <c r="H86" s="25">
        <v>1000</v>
      </c>
      <c r="I86" s="25" t="str">
        <v>10/06/2026, 20:52</v>
      </c>
      <c r="J86" s="25">
        <v>2</v>
      </c>
      <c r="K86" s="25">
        <v>247</v>
      </c>
      <c r="L86" s="25">
        <v>248</v>
      </c>
      <c r="M86" s="25">
        <v>247</v>
      </c>
      <c r="N86" s="25">
        <v>438</v>
      </c>
      <c r="O86" s="25">
        <v>430</v>
      </c>
      <c r="P86" s="25">
        <v>433</v>
      </c>
      <c r="Q86" s="26" t="str">
        <v/>
      </c>
      <c r="R86" s="27" t="str">
        <v/>
      </c>
      <c r="S86" s="27" t="str">
        <v/>
      </c>
      <c r="T86" s="27" t="str">
        <v/>
      </c>
      <c r="U86" s="28" t="str">
        <v/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>120 mm²</v>
      </c>
      <c r="AG86" s="30">
        <v>35</v>
      </c>
      <c r="AH86" s="30">
        <v>25</v>
      </c>
      <c r="AI86" s="30">
        <v>34</v>
      </c>
      <c r="AJ86" s="31">
        <v>18</v>
      </c>
      <c r="AK86" s="26" t="str">
        <v>120 mm²</v>
      </c>
      <c r="AL86" s="27">
        <v>375</v>
      </c>
      <c r="AM86" s="27">
        <v>200</v>
      </c>
      <c r="AN86" s="27">
        <v>309</v>
      </c>
      <c r="AO86" s="28">
        <v>141</v>
      </c>
      <c r="AP86" s="29" t="str">
        <v>120 mm²</v>
      </c>
      <c r="AQ86" s="30">
        <v>0</v>
      </c>
      <c r="AR86" s="30">
        <v>0</v>
      </c>
      <c r="AS86" s="30">
        <v>0</v>
      </c>
      <c r="AT86" s="31">
        <v>0</v>
      </c>
      <c r="AU86" s="26" t="str">
        <v>240 mm²</v>
      </c>
      <c r="AV86" s="27">
        <v>2</v>
      </c>
      <c r="AW86" s="27">
        <v>5</v>
      </c>
      <c r="AX86" s="27">
        <v>14</v>
      </c>
      <c r="AY86" s="28">
        <v>11</v>
      </c>
      <c r="AZ86" s="29" t="str">
        <v>240 mm²</v>
      </c>
      <c r="BA86" s="30">
        <v>10</v>
      </c>
      <c r="BB86" s="30">
        <v>1</v>
      </c>
      <c r="BC86" s="30">
        <v>5</v>
      </c>
      <c r="BD86" s="31">
        <v>4</v>
      </c>
      <c r="BE86" s="26" t="str">
        <v/>
      </c>
      <c r="BF86" s="27" t="str">
        <v/>
      </c>
      <c r="BG86" s="27" t="str">
        <v/>
      </c>
      <c r="BH86" s="27" t="str">
        <v/>
      </c>
      <c r="BI86" s="28" t="str">
        <v/>
      </c>
      <c r="BJ86" s="29" t="str">
        <v/>
      </c>
      <c r="BK86" s="30" t="str">
        <v/>
      </c>
      <c r="BL86" s="30" t="str">
        <v/>
      </c>
      <c r="BM86" s="30" t="str">
        <v/>
      </c>
      <c r="BN86" s="31" t="str">
        <v/>
      </c>
      <c r="BO86" s="26" t="str">
        <v/>
      </c>
      <c r="BP86" s="27" t="str">
        <v/>
      </c>
      <c r="BQ86" s="27" t="str">
        <v/>
      </c>
      <c r="BR86" s="27" t="str">
        <v/>
      </c>
      <c r="BS86" s="28" t="str">
        <v/>
      </c>
      <c r="BT86" s="29" t="str">
        <v/>
      </c>
      <c r="BU86" s="30" t="str">
        <v/>
      </c>
      <c r="BV86" s="30" t="str">
        <v/>
      </c>
      <c r="BW86" s="30" t="str">
        <v/>
      </c>
      <c r="BX86" s="31" t="str">
        <v/>
      </c>
      <c r="BY86" s="26" t="str">
        <v/>
      </c>
      <c r="BZ86" s="27" t="str">
        <v/>
      </c>
      <c r="CA86" s="27" t="str">
        <v/>
      </c>
      <c r="CB86" s="27" t="str">
        <v/>
      </c>
      <c r="CC86" s="28" t="str">
        <v/>
      </c>
      <c r="CD86" s="29" t="str">
        <v/>
      </c>
      <c r="CE86" s="30" t="str">
        <v/>
      </c>
      <c r="CF86" s="30" t="str">
        <v/>
      </c>
      <c r="CG86" s="30" t="str">
        <v/>
      </c>
      <c r="CH86" s="31" t="str">
        <v/>
      </c>
      <c r="CI86" s="26" t="str">
        <v/>
      </c>
      <c r="CJ86" s="27" t="str">
        <v/>
      </c>
      <c r="CK86" s="27" t="str">
        <v/>
      </c>
      <c r="CL86" s="27" t="str">
        <v/>
      </c>
      <c r="CM86" s="28" t="str">
        <v/>
      </c>
      <c r="CN86" s="29" t="str">
        <v/>
      </c>
      <c r="CO86" s="30" t="str">
        <v/>
      </c>
      <c r="CP86" s="30" t="str">
        <v/>
      </c>
      <c r="CQ86" s="30" t="str">
        <v/>
      </c>
      <c r="CR86" s="31" t="str">
        <v/>
      </c>
      <c r="CS86" s="25">
        <f>SUM(R86,W86,AB86,AG86,AL86,AQ86,AV86,BA86,BF86,BK86,BP86,BU86,BZ86,CE86,CJ86,CO86)</f>
      </c>
      <c r="CT86" s="25">
        <f>SUM(S86,X86,AC86,AH86,AM86,AR86,AW86,BB86,BG86,BL86,BQ86,BV86,CA86,CF86,CK86,CP86)</f>
      </c>
      <c r="CU86" s="25">
        <f>SUM(T86,Y86,AD86,AI86,AN86,AS86,AX86,BC86,BH86,BM86,BR86,BW86,CB86,CG86,CL86,CQ86)</f>
      </c>
      <c r="CV86" s="25">
        <f>SUM(U86,Z86,AE86,AJ86,AO86,AT86,AY86,BD86,BI86,BN86,BS86,BX86,CC86,CH86,CM86,CR86)</f>
      </c>
      <c r="CW86" s="25">
        <f>MAX(CS86:CU86)</f>
      </c>
      <c r="CX86" s="25">
        <f>MIN(CS86:CU86)</f>
      </c>
      <c r="CY86" s="32">
        <f>IF(H86&gt;0,(CW86*SQRT(3)*IF(N86&gt;0,N86,IF(O86&gt;0,O86,IF(P86&gt;0,P86,415)))/(H86*1000))*100,0)</f>
      </c>
      <c r="CZ86" s="32">
        <f>IF(CY86&gt;70,"Upgrade","OK - No Upgrade")</f>
      </c>
      <c r="DA86" s="32">
        <f>IF(IF(AVERAGE(CS86:CU86)&gt;0,((CW86-AVERAGE(CS86:CU86))/AVERAGE(CS86:CU86))*100,0)&gt;10,"Need to Balance","OK - Balanced")</f>
      </c>
    </row>
    <row r="87" ht="15.75" customHeight="1">
      <c r="A87" s="25" t="str">
        <v>Ibri</v>
      </c>
      <c r="B87" s="25" t="str">
        <v>AL-MURTAFA</v>
      </c>
      <c r="C87" s="25" t="str">
        <v>K_LN8</v>
      </c>
      <c r="D87" s="25" t="str">
        <v>23.224835, 56.515428</v>
      </c>
      <c r="E87" s="25" t="str">
        <v>1408</v>
      </c>
      <c r="F87" s="25" t="str">
        <v>Ground (GMT)</v>
      </c>
      <c r="G87" s="25" t="str">
        <v/>
      </c>
      <c r="H87" s="25">
        <v>2000</v>
      </c>
      <c r="I87" s="25" t="str">
        <v>29/05/2026, 13:35</v>
      </c>
      <c r="J87" s="25">
        <v>1</v>
      </c>
      <c r="K87" s="25">
        <v>245</v>
      </c>
      <c r="L87" s="25">
        <v>245</v>
      </c>
      <c r="M87" s="25">
        <v>248</v>
      </c>
      <c r="N87" s="25">
        <v>424</v>
      </c>
      <c r="O87" s="25">
        <v>429</v>
      </c>
      <c r="P87" s="25">
        <v>429</v>
      </c>
      <c r="Q87" s="26" t="str">
        <v/>
      </c>
      <c r="R87" s="27" t="str">
        <v/>
      </c>
      <c r="S87" s="27" t="str">
        <v/>
      </c>
      <c r="T87" s="27" t="str">
        <v/>
      </c>
      <c r="U87" s="28" t="str">
        <v/>
      </c>
      <c r="V87" s="29" t="str">
        <v/>
      </c>
      <c r="W87" s="30" t="str">
        <v/>
      </c>
      <c r="X87" s="30" t="str">
        <v/>
      </c>
      <c r="Y87" s="30" t="str">
        <v/>
      </c>
      <c r="Z87" s="31" t="str">
        <v/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>240 mm²</v>
      </c>
      <c r="AQ87" s="30">
        <v>77</v>
      </c>
      <c r="AR87" s="30">
        <v>87</v>
      </c>
      <c r="AS87" s="30">
        <v>97</v>
      </c>
      <c r="AT87" s="31">
        <v>20</v>
      </c>
      <c r="AU87" s="26" t="str">
        <v>240 mm²</v>
      </c>
      <c r="AV87" s="27">
        <v>51</v>
      </c>
      <c r="AW87" s="27">
        <v>64</v>
      </c>
      <c r="AX87" s="27">
        <v>67</v>
      </c>
      <c r="AY87" s="28">
        <v>11</v>
      </c>
      <c r="AZ87" s="29" t="str">
        <v>240 mm²</v>
      </c>
      <c r="BA87" s="30">
        <v>32</v>
      </c>
      <c r="BB87" s="30">
        <v>24</v>
      </c>
      <c r="BC87" s="30">
        <v>30</v>
      </c>
      <c r="BD87" s="31">
        <v>8</v>
      </c>
      <c r="BE87" s="26" t="str">
        <v/>
      </c>
      <c r="BF87" s="27" t="str">
        <v/>
      </c>
      <c r="BG87" s="27" t="str">
        <v/>
      </c>
      <c r="BH87" s="27" t="str">
        <v/>
      </c>
      <c r="BI87" s="28" t="str">
        <v/>
      </c>
      <c r="BJ87" s="29" t="str">
        <v/>
      </c>
      <c r="BK87" s="30" t="str">
        <v/>
      </c>
      <c r="BL87" s="30" t="str">
        <v/>
      </c>
      <c r="BM87" s="30" t="str">
        <v/>
      </c>
      <c r="BN87" s="31" t="str">
        <v/>
      </c>
      <c r="BO87" s="26" t="str">
        <v>185 mm²</v>
      </c>
      <c r="BP87" s="27">
        <v>23</v>
      </c>
      <c r="BQ87" s="27">
        <v>64</v>
      </c>
      <c r="BR87" s="27">
        <v>5</v>
      </c>
      <c r="BS87" s="28">
        <v>67</v>
      </c>
      <c r="BT87" s="29" t="str">
        <v>185 mm²</v>
      </c>
      <c r="BU87" s="30">
        <v>0</v>
      </c>
      <c r="BV87" s="30">
        <v>0</v>
      </c>
      <c r="BW87" s="30">
        <v>0</v>
      </c>
      <c r="BX87" s="31">
        <v>0</v>
      </c>
      <c r="BY87" s="26" t="str">
        <v>120 mm²</v>
      </c>
      <c r="BZ87" s="27">
        <v>52</v>
      </c>
      <c r="CA87" s="27">
        <v>23</v>
      </c>
      <c r="CB87" s="27">
        <v>26</v>
      </c>
      <c r="CC87" s="28">
        <v>24</v>
      </c>
      <c r="CD87" s="29" t="str">
        <v>185 mm²</v>
      </c>
      <c r="CE87" s="30">
        <v>0</v>
      </c>
      <c r="CF87" s="30">
        <v>14</v>
      </c>
      <c r="CG87" s="30">
        <v>1</v>
      </c>
      <c r="CH87" s="31">
        <v>10</v>
      </c>
      <c r="CI87" s="26" t="str">
        <v>185 mm²</v>
      </c>
      <c r="CJ87" s="27">
        <v>51</v>
      </c>
      <c r="CK87" s="27">
        <v>12</v>
      </c>
      <c r="CL87" s="27">
        <v>8</v>
      </c>
      <c r="CM87" s="28">
        <v>42</v>
      </c>
      <c r="CN87" s="29" t="str">
        <v/>
      </c>
      <c r="CO87" s="30" t="str">
        <v/>
      </c>
      <c r="CP87" s="30" t="str">
        <v/>
      </c>
      <c r="CQ87" s="30" t="str">
        <v/>
      </c>
      <c r="CR87" s="31" t="str">
        <v/>
      </c>
      <c r="CS87" s="25">
        <f>SUM(R87,W87,AB87,AG87,AL87,AQ87,AV87,BA87,BF87,BK87,BP87,BU87,BZ87,CE87,CJ87,CO87)</f>
      </c>
      <c r="CT87" s="25">
        <f>SUM(S87,X87,AC87,AH87,AM87,AR87,AW87,BB87,BG87,BL87,BQ87,BV87,CA87,CF87,CK87,CP87)</f>
      </c>
      <c r="CU87" s="25">
        <f>SUM(T87,Y87,AD87,AI87,AN87,AS87,AX87,BC87,BH87,BM87,BR87,BW87,CB87,CG87,CL87,CQ87)</f>
      </c>
      <c r="CV87" s="25">
        <f>SUM(U87,Z87,AE87,AJ87,AO87,AT87,AY87,BD87,BI87,BN87,BS87,BX87,CC87,CH87,CM87,CR87)</f>
      </c>
      <c r="CW87" s="25">
        <f>MAX(CS87:CU87)</f>
      </c>
      <c r="CX87" s="25">
        <f>MIN(CS87:CU87)</f>
      </c>
      <c r="CY87" s="32">
        <f>IF(H87&gt;0,(CW87*SQRT(3)*IF(N87&gt;0,N87,IF(O87&gt;0,O87,IF(P87&gt;0,P87,415)))/(H87*1000))*100,0)</f>
      </c>
      <c r="CZ87" s="32">
        <f>IF(CY87&gt;70,"Upgrade","OK - No Upgrade")</f>
      </c>
      <c r="DA87" s="32">
        <f>IF(IF(AVERAGE(CS87:CU87)&gt;0,((CW87-AVERAGE(CS87:CU87))/AVERAGE(CS87:CU87))*100,0)&gt;10,"Need to Balance","OK - Balanced")</f>
      </c>
    </row>
    <row r="88" ht="15.75" customHeight="1">
      <c r="A88" s="25" t="str">
        <v>Ibri</v>
      </c>
      <c r="B88" s="25" t="str">
        <v>AL-MURTAFA</v>
      </c>
      <c r="C88" s="25" t="str">
        <v>K_LN8</v>
      </c>
      <c r="D88" s="25" t="str">
        <v>23.224835, 56.515428</v>
      </c>
      <c r="E88" s="25" t="str">
        <v>1408</v>
      </c>
      <c r="F88" s="25" t="str">
        <v>Ground (GMT)</v>
      </c>
      <c r="G88" s="25" t="str">
        <v>3</v>
      </c>
      <c r="H88" s="25">
        <v>2000</v>
      </c>
      <c r="I88" s="25" t="str">
        <v>10/06/2026, 20:47</v>
      </c>
      <c r="J88" s="25">
        <v>2</v>
      </c>
      <c r="K88" s="25">
        <v>247</v>
      </c>
      <c r="L88" s="25">
        <v>247</v>
      </c>
      <c r="M88" s="25">
        <v>249</v>
      </c>
      <c r="N88" s="25">
        <v>426</v>
      </c>
      <c r="O88" s="25">
        <v>431</v>
      </c>
      <c r="P88" s="25">
        <v>430</v>
      </c>
      <c r="Q88" s="26" t="str">
        <v/>
      </c>
      <c r="R88" s="27" t="str">
        <v/>
      </c>
      <c r="S88" s="27" t="str">
        <v/>
      </c>
      <c r="T88" s="27" t="str">
        <v/>
      </c>
      <c r="U88" s="28" t="str">
        <v/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>240 mm²</v>
      </c>
      <c r="AQ88" s="30">
        <v>129</v>
      </c>
      <c r="AR88" s="30">
        <v>98</v>
      </c>
      <c r="AS88" s="30">
        <v>134</v>
      </c>
      <c r="AT88" s="31">
        <v>54</v>
      </c>
      <c r="AU88" s="26" t="str">
        <v>240 mm²</v>
      </c>
      <c r="AV88" s="27">
        <v>24</v>
      </c>
      <c r="AW88" s="27">
        <v>21</v>
      </c>
      <c r="AX88" s="27">
        <v>21</v>
      </c>
      <c r="AY88" s="28">
        <v>11</v>
      </c>
      <c r="AZ88" s="29" t="str">
        <v>240 mm²</v>
      </c>
      <c r="BA88" s="30">
        <v>61</v>
      </c>
      <c r="BB88" s="30">
        <v>83</v>
      </c>
      <c r="BC88" s="30">
        <v>65</v>
      </c>
      <c r="BD88" s="31">
        <v>29</v>
      </c>
      <c r="BE88" s="26" t="str">
        <v/>
      </c>
      <c r="BF88" s="27" t="str">
        <v/>
      </c>
      <c r="BG88" s="27" t="str">
        <v/>
      </c>
      <c r="BH88" s="27" t="str">
        <v/>
      </c>
      <c r="BI88" s="28" t="str">
        <v/>
      </c>
      <c r="BJ88" s="29" t="str">
        <v/>
      </c>
      <c r="BK88" s="30" t="str">
        <v/>
      </c>
      <c r="BL88" s="30" t="str">
        <v/>
      </c>
      <c r="BM88" s="30" t="str">
        <v/>
      </c>
      <c r="BN88" s="31" t="str">
        <v/>
      </c>
      <c r="BO88" s="26" t="str">
        <v>185 mm²</v>
      </c>
      <c r="BP88" s="27">
        <v>37</v>
      </c>
      <c r="BQ88" s="27">
        <v>24</v>
      </c>
      <c r="BR88" s="27">
        <v>25</v>
      </c>
      <c r="BS88" s="28">
        <v>21</v>
      </c>
      <c r="BT88" s="29" t="str">
        <v>185 mm²</v>
      </c>
      <c r="BU88" s="30">
        <v>23</v>
      </c>
      <c r="BV88" s="30">
        <v>8</v>
      </c>
      <c r="BW88" s="30">
        <v>1</v>
      </c>
      <c r="BX88" s="31">
        <v>12</v>
      </c>
      <c r="BY88" s="26" t="str">
        <v>120 mm²</v>
      </c>
      <c r="BZ88" s="27">
        <v>32</v>
      </c>
      <c r="CA88" s="27">
        <v>13</v>
      </c>
      <c r="CB88" s="27">
        <v>13</v>
      </c>
      <c r="CC88" s="28">
        <v>20</v>
      </c>
      <c r="CD88" s="29" t="str">
        <v>185 mm²</v>
      </c>
      <c r="CE88" s="30">
        <v>1</v>
      </c>
      <c r="CF88" s="30">
        <v>28</v>
      </c>
      <c r="CG88" s="30">
        <v>1</v>
      </c>
      <c r="CH88" s="31">
        <v>25</v>
      </c>
      <c r="CI88" s="26" t="str">
        <v>185 mm²</v>
      </c>
      <c r="CJ88" s="27">
        <v>64</v>
      </c>
      <c r="CK88" s="27">
        <v>17</v>
      </c>
      <c r="CL88" s="27">
        <v>25</v>
      </c>
      <c r="CM88" s="28">
        <v>34</v>
      </c>
      <c r="CN88" s="29" t="str">
        <v/>
      </c>
      <c r="CO88" s="30" t="str">
        <v/>
      </c>
      <c r="CP88" s="30" t="str">
        <v/>
      </c>
      <c r="CQ88" s="30" t="str">
        <v/>
      </c>
      <c r="CR88" s="31" t="str">
        <v/>
      </c>
      <c r="CS88" s="25">
        <f>SUM(R88,W88,AB88,AG88,AL88,AQ88,AV88,BA88,BF88,BK88,BP88,BU88,BZ88,CE88,CJ88,CO88)</f>
      </c>
      <c r="CT88" s="25">
        <f>SUM(S88,X88,AC88,AH88,AM88,AR88,AW88,BB88,BG88,BL88,BQ88,BV88,CA88,CF88,CK88,CP88)</f>
      </c>
      <c r="CU88" s="25">
        <f>SUM(T88,Y88,AD88,AI88,AN88,AS88,AX88,BC88,BH88,BM88,BR88,BW88,CB88,CG88,CL88,CQ88)</f>
      </c>
      <c r="CV88" s="25">
        <f>SUM(U88,Z88,AE88,AJ88,AO88,AT88,AY88,BD88,BI88,BN88,BS88,BX88,CC88,CH88,CM88,CR88)</f>
      </c>
      <c r="CW88" s="25">
        <f>MAX(CS88:CU88)</f>
      </c>
      <c r="CX88" s="25">
        <f>MIN(CS88:CU88)</f>
      </c>
      <c r="CY88" s="32">
        <f>IF(H88&gt;0,(CW88*SQRT(3)*IF(N88&gt;0,N88,IF(O88&gt;0,O88,IF(P88&gt;0,P88,415)))/(H88*1000))*100,0)</f>
      </c>
      <c r="CZ88" s="32">
        <f>IF(CY88&gt;70,"Upgrade","OK - No Upgrade")</f>
      </c>
      <c r="DA88" s="32">
        <f>IF(IF(AVERAGE(CS88:CU88)&gt;0,((CW88-AVERAGE(CS88:CU88))/AVERAGE(CS88:CU88))*100,0)&gt;10,"Need to Balance","OK - Balanced")</f>
      </c>
    </row>
    <row r="89" ht="15.75" customHeight="1">
      <c r="A89" s="25" t="str">
        <v>Ibri</v>
      </c>
      <c r="B89" s="25" t="str">
        <v>AL-MURTAFA</v>
      </c>
      <c r="C89" s="25" t="str">
        <v>K_LN8</v>
      </c>
      <c r="D89" s="25" t="str">
        <v>23.22585, 56.517291</v>
      </c>
      <c r="E89" s="25" t="str">
        <v>127</v>
      </c>
      <c r="F89" s="25" t="str">
        <v>Ground (GMT)</v>
      </c>
      <c r="G89" s="25" t="str">
        <v/>
      </c>
      <c r="H89" s="25">
        <v>1000</v>
      </c>
      <c r="I89" s="25" t="str">
        <v>29/05/2026, 15:53</v>
      </c>
      <c r="J89" s="25">
        <v>1</v>
      </c>
      <c r="K89" s="25">
        <v>244</v>
      </c>
      <c r="L89" s="25">
        <v>244</v>
      </c>
      <c r="M89" s="25">
        <v>246</v>
      </c>
      <c r="N89" s="25">
        <v>421</v>
      </c>
      <c r="O89" s="25">
        <v>426</v>
      </c>
      <c r="P89" s="25">
        <v>426</v>
      </c>
      <c r="Q89" s="26" t="str">
        <v/>
      </c>
      <c r="R89" s="27" t="str">
        <v/>
      </c>
      <c r="S89" s="27" t="str">
        <v/>
      </c>
      <c r="T89" s="27" t="str">
        <v/>
      </c>
      <c r="U89" s="28" t="str">
        <v/>
      </c>
      <c r="V89" s="29" t="str">
        <v/>
      </c>
      <c r="W89" s="30" t="str">
        <v/>
      </c>
      <c r="X89" s="30" t="str">
        <v/>
      </c>
      <c r="Y89" s="30" t="str">
        <v/>
      </c>
      <c r="Z89" s="31" t="str">
        <v/>
      </c>
      <c r="AA89" s="26" t="str">
        <v>240 mm²</v>
      </c>
      <c r="AB89" s="27">
        <v>55</v>
      </c>
      <c r="AC89" s="27">
        <v>64</v>
      </c>
      <c r="AD89" s="27">
        <v>70</v>
      </c>
      <c r="AE89" s="28">
        <v>14</v>
      </c>
      <c r="AF89" s="29" t="str">
        <v>240 mm²</v>
      </c>
      <c r="AG89" s="30">
        <v>107</v>
      </c>
      <c r="AH89" s="30">
        <v>108</v>
      </c>
      <c r="AI89" s="30">
        <v>66</v>
      </c>
      <c r="AJ89" s="31">
        <v>35</v>
      </c>
      <c r="AK89" s="26" t="str">
        <v>240 mm²</v>
      </c>
      <c r="AL89" s="27">
        <v>134</v>
      </c>
      <c r="AM89" s="27">
        <v>135</v>
      </c>
      <c r="AN89" s="27">
        <v>127</v>
      </c>
      <c r="AO89" s="28">
        <v>44</v>
      </c>
      <c r="AP89" s="29" t="str">
        <v>240 mm²</v>
      </c>
      <c r="AQ89" s="30">
        <v>18</v>
      </c>
      <c r="AR89" s="30">
        <v>20</v>
      </c>
      <c r="AS89" s="30">
        <v>54</v>
      </c>
      <c r="AT89" s="31">
        <v>35</v>
      </c>
      <c r="AU89" s="26" t="str">
        <v>240 mm²</v>
      </c>
      <c r="AV89" s="27">
        <v>74</v>
      </c>
      <c r="AW89" s="27">
        <v>56</v>
      </c>
      <c r="AX89" s="27">
        <v>95</v>
      </c>
      <c r="AY89" s="28">
        <v>30</v>
      </c>
      <c r="AZ89" s="29" t="str">
        <v>240 mm²</v>
      </c>
      <c r="BA89" s="30">
        <v>77</v>
      </c>
      <c r="BB89" s="30">
        <v>85</v>
      </c>
      <c r="BC89" s="30">
        <v>84</v>
      </c>
      <c r="BD89" s="31">
        <v>19</v>
      </c>
      <c r="BE89" s="26" t="str">
        <v/>
      </c>
      <c r="BF89" s="27" t="str">
        <v/>
      </c>
      <c r="BG89" s="27" t="str">
        <v/>
      </c>
      <c r="BH89" s="27" t="str">
        <v/>
      </c>
      <c r="BI89" s="28" t="str">
        <v/>
      </c>
      <c r="BJ89" s="29" t="str">
        <v/>
      </c>
      <c r="BK89" s="30" t="str">
        <v/>
      </c>
      <c r="BL89" s="30" t="str">
        <v/>
      </c>
      <c r="BM89" s="30" t="str">
        <v/>
      </c>
      <c r="BN89" s="31" t="str">
        <v/>
      </c>
      <c r="BO89" s="26" t="str">
        <v/>
      </c>
      <c r="BP89" s="27" t="str">
        <v/>
      </c>
      <c r="BQ89" s="27" t="str">
        <v/>
      </c>
      <c r="BR89" s="27" t="str">
        <v/>
      </c>
      <c r="BS89" s="28" t="str">
        <v/>
      </c>
      <c r="BT89" s="29" t="str">
        <v/>
      </c>
      <c r="BU89" s="30" t="str">
        <v/>
      </c>
      <c r="BV89" s="30" t="str">
        <v/>
      </c>
      <c r="BW89" s="30" t="str">
        <v/>
      </c>
      <c r="BX89" s="31" t="str">
        <v/>
      </c>
      <c r="BY89" s="26" t="str">
        <v/>
      </c>
      <c r="BZ89" s="27" t="str">
        <v/>
      </c>
      <c r="CA89" s="27" t="str">
        <v/>
      </c>
      <c r="CB89" s="27" t="str">
        <v/>
      </c>
      <c r="CC89" s="28" t="str">
        <v/>
      </c>
      <c r="CD89" s="29" t="str">
        <v/>
      </c>
      <c r="CE89" s="30" t="str">
        <v/>
      </c>
      <c r="CF89" s="30" t="str">
        <v/>
      </c>
      <c r="CG89" s="30" t="str">
        <v/>
      </c>
      <c r="CH89" s="31" t="str">
        <v/>
      </c>
      <c r="CI89" s="26" t="str">
        <v/>
      </c>
      <c r="CJ89" s="27" t="str">
        <v/>
      </c>
      <c r="CK89" s="27" t="str">
        <v/>
      </c>
      <c r="CL89" s="27" t="str">
        <v/>
      </c>
      <c r="CM89" s="28" t="str">
        <v/>
      </c>
      <c r="CN89" s="29" t="str">
        <v/>
      </c>
      <c r="CO89" s="30" t="str">
        <v/>
      </c>
      <c r="CP89" s="30" t="str">
        <v/>
      </c>
      <c r="CQ89" s="30" t="str">
        <v/>
      </c>
      <c r="CR89" s="31" t="str">
        <v/>
      </c>
      <c r="CS89" s="25">
        <f>SUM(R89,W89,AB89,AG89,AL89,AQ89,AV89,BA89,BF89,BK89,BP89,BU89,BZ89,CE89,CJ89,CO89)</f>
      </c>
      <c r="CT89" s="25">
        <f>SUM(S89,X89,AC89,AH89,AM89,AR89,AW89,BB89,BG89,BL89,BQ89,BV89,CA89,CF89,CK89,CP89)</f>
      </c>
      <c r="CU89" s="25">
        <f>SUM(T89,Y89,AD89,AI89,AN89,AS89,AX89,BC89,BH89,BM89,BR89,BW89,CB89,CG89,CL89,CQ89)</f>
      </c>
      <c r="CV89" s="25">
        <f>SUM(U89,Z89,AE89,AJ89,AO89,AT89,AY89,BD89,BI89,BN89,BS89,BX89,CC89,CH89,CM89,CR89)</f>
      </c>
      <c r="CW89" s="25">
        <f>MAX(CS89:CU89)</f>
      </c>
      <c r="CX89" s="25">
        <f>MIN(CS89:CU89)</f>
      </c>
      <c r="CY89" s="32">
        <f>IF(H89&gt;0,(CW89*SQRT(3)*IF(N89&gt;0,N89,IF(O89&gt;0,O89,IF(P89&gt;0,P89,415)))/(H89*1000))*100,0)</f>
      </c>
      <c r="CZ89" s="32">
        <f>IF(CY89&gt;70,"Upgrade","OK - No Upgrade")</f>
      </c>
      <c r="DA89" s="32">
        <f>IF(IF(AVERAGE(CS89:CU89)&gt;0,((CW89-AVERAGE(CS89:CU89))/AVERAGE(CS89:CU89))*100,0)&gt;10,"Need to Balance","OK - Balanced")</f>
      </c>
    </row>
    <row r="90" ht="15.75" customHeight="1">
      <c r="A90" s="25" t="str">
        <v>Ibri</v>
      </c>
      <c r="B90" s="25" t="str">
        <v>AL-MURTAFA</v>
      </c>
      <c r="C90" s="25" t="str">
        <v>K_LN8</v>
      </c>
      <c r="D90" s="25" t="str">
        <v>23.22585, 56.517291</v>
      </c>
      <c r="E90" s="25" t="str">
        <v>127</v>
      </c>
      <c r="F90" s="25" t="str">
        <v>Ground (GMT)</v>
      </c>
      <c r="G90" s="25" t="str">
        <v>3</v>
      </c>
      <c r="H90" s="25">
        <v>1000</v>
      </c>
      <c r="I90" s="25" t="str">
        <v>10/06/2026, 20:39</v>
      </c>
      <c r="J90" s="25">
        <v>2</v>
      </c>
      <c r="K90" s="25">
        <v>246</v>
      </c>
      <c r="L90" s="25">
        <v>245</v>
      </c>
      <c r="M90" s="25">
        <v>247</v>
      </c>
      <c r="N90" s="25">
        <v>424</v>
      </c>
      <c r="O90" s="25">
        <v>428</v>
      </c>
      <c r="P90" s="25">
        <v>427</v>
      </c>
      <c r="Q90" s="26" t="str">
        <v/>
      </c>
      <c r="R90" s="27" t="str">
        <v/>
      </c>
      <c r="S90" s="27" t="str">
        <v/>
      </c>
      <c r="T90" s="27" t="str">
        <v/>
      </c>
      <c r="U90" s="28" t="str">
        <v/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>240 mm²</v>
      </c>
      <c r="AB90" s="27">
        <v>33</v>
      </c>
      <c r="AC90" s="27">
        <v>80</v>
      </c>
      <c r="AD90" s="27">
        <v>68</v>
      </c>
      <c r="AE90" s="28">
        <v>40</v>
      </c>
      <c r="AF90" s="29" t="str">
        <v>240 mm²</v>
      </c>
      <c r="AG90" s="30">
        <v>143</v>
      </c>
      <c r="AH90" s="30">
        <v>132</v>
      </c>
      <c r="AI90" s="30">
        <v>83</v>
      </c>
      <c r="AJ90" s="31">
        <v>46</v>
      </c>
      <c r="AK90" s="26" t="str">
        <v>240 mm²</v>
      </c>
      <c r="AL90" s="27">
        <v>92</v>
      </c>
      <c r="AM90" s="27">
        <v>143</v>
      </c>
      <c r="AN90" s="27">
        <v>186</v>
      </c>
      <c r="AO90" s="28">
        <v>55</v>
      </c>
      <c r="AP90" s="29" t="str">
        <v>240 mm²</v>
      </c>
      <c r="AQ90" s="30">
        <v>30</v>
      </c>
      <c r="AR90" s="30">
        <v>45</v>
      </c>
      <c r="AS90" s="30">
        <v>45</v>
      </c>
      <c r="AT90" s="31">
        <v>29</v>
      </c>
      <c r="AU90" s="26" t="str">
        <v>240 mm²</v>
      </c>
      <c r="AV90" s="27">
        <v>74</v>
      </c>
      <c r="AW90" s="27">
        <v>23</v>
      </c>
      <c r="AX90" s="27">
        <v>129</v>
      </c>
      <c r="AY90" s="28">
        <v>94</v>
      </c>
      <c r="AZ90" s="29" t="str">
        <v>240 mm²</v>
      </c>
      <c r="BA90" s="30">
        <v>65</v>
      </c>
      <c r="BB90" s="30">
        <v>82</v>
      </c>
      <c r="BC90" s="30">
        <v>64</v>
      </c>
      <c r="BD90" s="31">
        <v>16</v>
      </c>
      <c r="BE90" s="26" t="str">
        <v/>
      </c>
      <c r="BF90" s="27" t="str">
        <v/>
      </c>
      <c r="BG90" s="27" t="str">
        <v/>
      </c>
      <c r="BH90" s="27" t="str">
        <v/>
      </c>
      <c r="BI90" s="28" t="str">
        <v/>
      </c>
      <c r="BJ90" s="29" t="str">
        <v/>
      </c>
      <c r="BK90" s="30" t="str">
        <v/>
      </c>
      <c r="BL90" s="30" t="str">
        <v/>
      </c>
      <c r="BM90" s="30" t="str">
        <v/>
      </c>
      <c r="BN90" s="31" t="str">
        <v/>
      </c>
      <c r="BO90" s="26" t="str">
        <v/>
      </c>
      <c r="BP90" s="27" t="str">
        <v/>
      </c>
      <c r="BQ90" s="27" t="str">
        <v/>
      </c>
      <c r="BR90" s="27" t="str">
        <v/>
      </c>
      <c r="BS90" s="28" t="str">
        <v/>
      </c>
      <c r="BT90" s="29" t="str">
        <v/>
      </c>
      <c r="BU90" s="30" t="str">
        <v/>
      </c>
      <c r="BV90" s="30" t="str">
        <v/>
      </c>
      <c r="BW90" s="30" t="str">
        <v/>
      </c>
      <c r="BX90" s="31" t="str">
        <v/>
      </c>
      <c r="BY90" s="26" t="str">
        <v/>
      </c>
      <c r="BZ90" s="27" t="str">
        <v/>
      </c>
      <c r="CA90" s="27" t="str">
        <v/>
      </c>
      <c r="CB90" s="27" t="str">
        <v/>
      </c>
      <c r="CC90" s="28" t="str">
        <v/>
      </c>
      <c r="CD90" s="29" t="str">
        <v/>
      </c>
      <c r="CE90" s="30" t="str">
        <v/>
      </c>
      <c r="CF90" s="30" t="str">
        <v/>
      </c>
      <c r="CG90" s="30" t="str">
        <v/>
      </c>
      <c r="CH90" s="31" t="str">
        <v/>
      </c>
      <c r="CI90" s="26" t="str">
        <v/>
      </c>
      <c r="CJ90" s="27" t="str">
        <v/>
      </c>
      <c r="CK90" s="27" t="str">
        <v/>
      </c>
      <c r="CL90" s="27" t="str">
        <v/>
      </c>
      <c r="CM90" s="28" t="str">
        <v/>
      </c>
      <c r="CN90" s="29" t="str">
        <v/>
      </c>
      <c r="CO90" s="30" t="str">
        <v/>
      </c>
      <c r="CP90" s="30" t="str">
        <v/>
      </c>
      <c r="CQ90" s="30" t="str">
        <v/>
      </c>
      <c r="CR90" s="31" t="str">
        <v/>
      </c>
      <c r="CS90" s="25">
        <f>SUM(R90,W90,AB90,AG90,AL90,AQ90,AV90,BA90,BF90,BK90,BP90,BU90,BZ90,CE90,CJ90,CO90)</f>
      </c>
      <c r="CT90" s="25">
        <f>SUM(S90,X90,AC90,AH90,AM90,AR90,AW90,BB90,BG90,BL90,BQ90,BV90,CA90,CF90,CK90,CP90)</f>
      </c>
      <c r="CU90" s="25">
        <f>SUM(T90,Y90,AD90,AI90,AN90,AS90,AX90,BC90,BH90,BM90,BR90,BW90,CB90,CG90,CL90,CQ90)</f>
      </c>
      <c r="CV90" s="25">
        <f>SUM(U90,Z90,AE90,AJ90,AO90,AT90,AY90,BD90,BI90,BN90,BS90,BX90,CC90,CH90,CM90,CR90)</f>
      </c>
      <c r="CW90" s="25">
        <f>MAX(CS90:CU90)</f>
      </c>
      <c r="CX90" s="25">
        <f>MIN(CS90:CU90)</f>
      </c>
      <c r="CY90" s="32">
        <f>IF(H90&gt;0,(CW90*SQRT(3)*IF(N90&gt;0,N90,IF(O90&gt;0,O90,IF(P90&gt;0,P90,415)))/(H90*1000))*100,0)</f>
      </c>
      <c r="CZ90" s="32">
        <f>IF(CY90&gt;70,"Upgrade","OK - No Upgrade")</f>
      </c>
      <c r="DA90" s="32">
        <f>IF(IF(AVERAGE(CS90:CU90)&gt;0,((CW90-AVERAGE(CS90:CU90))/AVERAGE(CS90:CU90))*100,0)&gt;10,"Need to Balance","OK - Balanced")</f>
      </c>
    </row>
    <row r="91" ht="15.75" customHeight="1">
      <c r="A91" s="25" t="str">
        <v>Ibri</v>
      </c>
      <c r="B91" s="25" t="str">
        <v>AL-MURTAFA</v>
      </c>
      <c r="C91" s="25" t="str">
        <v>K_LN8</v>
      </c>
      <c r="D91" s="25" t="str">
        <v>23.227558, 56.515208</v>
      </c>
      <c r="E91" s="25" t="str">
        <v>126</v>
      </c>
      <c r="F91" s="25" t="str">
        <v>Ground (GMT)</v>
      </c>
      <c r="G91" s="25" t="str">
        <v/>
      </c>
      <c r="H91" s="25">
        <v>1000</v>
      </c>
      <c r="I91" s="25" t="str">
        <v>29/05/2026, 15:49</v>
      </c>
      <c r="J91" s="25">
        <v>1</v>
      </c>
      <c r="K91" s="25">
        <v>244</v>
      </c>
      <c r="L91" s="25">
        <v>244</v>
      </c>
      <c r="M91" s="25">
        <v>247</v>
      </c>
      <c r="N91" s="25">
        <v>423</v>
      </c>
      <c r="O91" s="25">
        <v>428</v>
      </c>
      <c r="P91" s="25">
        <v>426</v>
      </c>
      <c r="Q91" s="26" t="str">
        <v/>
      </c>
      <c r="R91" s="27" t="str">
        <v/>
      </c>
      <c r="S91" s="27" t="str">
        <v/>
      </c>
      <c r="T91" s="27" t="str">
        <v/>
      </c>
      <c r="U91" s="28" t="str">
        <v/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>185 mm²</v>
      </c>
      <c r="AB91" s="27">
        <v>70</v>
      </c>
      <c r="AC91" s="27">
        <v>80</v>
      </c>
      <c r="AD91" s="27">
        <v>97</v>
      </c>
      <c r="AE91" s="28">
        <v>21</v>
      </c>
      <c r="AF91" s="29" t="str">
        <v>120 mm²</v>
      </c>
      <c r="AG91" s="30">
        <v>64</v>
      </c>
      <c r="AH91" s="30">
        <v>95</v>
      </c>
      <c r="AI91" s="30">
        <v>80</v>
      </c>
      <c r="AJ91" s="31">
        <v>23</v>
      </c>
      <c r="AK91" s="26" t="str">
        <v>120 mm²</v>
      </c>
      <c r="AL91" s="27">
        <v>170</v>
      </c>
      <c r="AM91" s="27">
        <v>110</v>
      </c>
      <c r="AN91" s="27">
        <v>96</v>
      </c>
      <c r="AO91" s="28">
        <v>63</v>
      </c>
      <c r="AP91" s="29" t="str">
        <v>120 mm²</v>
      </c>
      <c r="AQ91" s="30">
        <v>80</v>
      </c>
      <c r="AR91" s="30">
        <v>52</v>
      </c>
      <c r="AS91" s="30">
        <v>38</v>
      </c>
      <c r="AT91" s="31">
        <v>45</v>
      </c>
      <c r="AU91" s="26" t="str">
        <v>185 mm²</v>
      </c>
      <c r="AV91" s="27">
        <v>50</v>
      </c>
      <c r="AW91" s="27">
        <v>77</v>
      </c>
      <c r="AX91" s="27">
        <v>75</v>
      </c>
      <c r="AY91" s="28">
        <v>29</v>
      </c>
      <c r="AZ91" s="29" t="str">
        <v>185 mm²</v>
      </c>
      <c r="BA91" s="30">
        <v>19</v>
      </c>
      <c r="BB91" s="30">
        <v>42</v>
      </c>
      <c r="BC91" s="30">
        <v>13</v>
      </c>
      <c r="BD91" s="31">
        <v>27</v>
      </c>
      <c r="BE91" s="26" t="str">
        <v/>
      </c>
      <c r="BF91" s="27" t="str">
        <v/>
      </c>
      <c r="BG91" s="27" t="str">
        <v/>
      </c>
      <c r="BH91" s="27" t="str">
        <v/>
      </c>
      <c r="BI91" s="28" t="str">
        <v/>
      </c>
      <c r="BJ91" s="29" t="str">
        <v/>
      </c>
      <c r="BK91" s="30" t="str">
        <v/>
      </c>
      <c r="BL91" s="30" t="str">
        <v/>
      </c>
      <c r="BM91" s="30" t="str">
        <v/>
      </c>
      <c r="BN91" s="31" t="str">
        <v/>
      </c>
      <c r="BO91" s="26" t="str">
        <v/>
      </c>
      <c r="BP91" s="27" t="str">
        <v/>
      </c>
      <c r="BQ91" s="27" t="str">
        <v/>
      </c>
      <c r="BR91" s="27" t="str">
        <v/>
      </c>
      <c r="BS91" s="28" t="str">
        <v/>
      </c>
      <c r="BT91" s="29" t="str">
        <v/>
      </c>
      <c r="BU91" s="30" t="str">
        <v/>
      </c>
      <c r="BV91" s="30" t="str">
        <v/>
      </c>
      <c r="BW91" s="30" t="str">
        <v/>
      </c>
      <c r="BX91" s="31" t="str">
        <v/>
      </c>
      <c r="BY91" s="26" t="str">
        <v/>
      </c>
      <c r="BZ91" s="27" t="str">
        <v/>
      </c>
      <c r="CA91" s="27" t="str">
        <v/>
      </c>
      <c r="CB91" s="27" t="str">
        <v/>
      </c>
      <c r="CC91" s="28" t="str">
        <v/>
      </c>
      <c r="CD91" s="29" t="str">
        <v/>
      </c>
      <c r="CE91" s="30" t="str">
        <v/>
      </c>
      <c r="CF91" s="30" t="str">
        <v/>
      </c>
      <c r="CG91" s="30" t="str">
        <v/>
      </c>
      <c r="CH91" s="31" t="str">
        <v/>
      </c>
      <c r="CI91" s="26" t="str">
        <v/>
      </c>
      <c r="CJ91" s="27" t="str">
        <v/>
      </c>
      <c r="CK91" s="27" t="str">
        <v/>
      </c>
      <c r="CL91" s="27" t="str">
        <v/>
      </c>
      <c r="CM91" s="28" t="str">
        <v/>
      </c>
      <c r="CN91" s="29" t="str">
        <v/>
      </c>
      <c r="CO91" s="30" t="str">
        <v/>
      </c>
      <c r="CP91" s="30" t="str">
        <v/>
      </c>
      <c r="CQ91" s="30" t="str">
        <v/>
      </c>
      <c r="CR91" s="31" t="str">
        <v/>
      </c>
      <c r="CS91" s="25">
        <f>SUM(R91,W91,AB91,AG91,AL91,AQ91,AV91,BA91,BF91,BK91,BP91,BU91,BZ91,CE91,CJ91,CO91)</f>
      </c>
      <c r="CT91" s="25">
        <f>SUM(S91,X91,AC91,AH91,AM91,AR91,AW91,BB91,BG91,BL91,BQ91,BV91,CA91,CF91,CK91,CP91)</f>
      </c>
      <c r="CU91" s="25">
        <f>SUM(T91,Y91,AD91,AI91,AN91,AS91,AX91,BC91,BH91,BM91,BR91,BW91,CB91,CG91,CL91,CQ91)</f>
      </c>
      <c r="CV91" s="25">
        <f>SUM(U91,Z91,AE91,AJ91,AO91,AT91,AY91,BD91,BI91,BN91,BS91,BX91,CC91,CH91,CM91,CR91)</f>
      </c>
      <c r="CW91" s="25">
        <f>MAX(CS91:CU91)</f>
      </c>
      <c r="CX91" s="25">
        <f>MIN(CS91:CU91)</f>
      </c>
      <c r="CY91" s="32">
        <f>IF(H91&gt;0,(CW91*SQRT(3)*IF(N91&gt;0,N91,IF(O91&gt;0,O91,IF(P91&gt;0,P91,415)))/(H91*1000))*100,0)</f>
      </c>
      <c r="CZ91" s="32">
        <f>IF(CY91&gt;70,"Upgrade","OK - No Upgrade")</f>
      </c>
      <c r="DA91" s="32">
        <f>IF(IF(AVERAGE(CS91:CU91)&gt;0,((CW91-AVERAGE(CS91:CU91))/AVERAGE(CS91:CU91))*100,0)&gt;10,"Need to Balance","OK - Balanced")</f>
      </c>
    </row>
    <row r="92" ht="15.75" customHeight="1">
      <c r="A92" s="25" t="str">
        <v>Ibri</v>
      </c>
      <c r="B92" s="25" t="str">
        <v>AL-MURTAFA</v>
      </c>
      <c r="C92" s="25" t="str">
        <v>K_LN8</v>
      </c>
      <c r="D92" s="25" t="str">
        <v>23.227558, 56.515208</v>
      </c>
      <c r="E92" s="25" t="str">
        <v>126</v>
      </c>
      <c r="F92" s="25" t="str">
        <v>Ground (GMT)</v>
      </c>
      <c r="G92" s="25" t="str">
        <v>3</v>
      </c>
      <c r="H92" s="25">
        <v>1000</v>
      </c>
      <c r="I92" s="25" t="str">
        <v>10/06/2026, 20:33</v>
      </c>
      <c r="J92" s="25">
        <v>2</v>
      </c>
      <c r="K92" s="25">
        <v>246</v>
      </c>
      <c r="L92" s="25">
        <v>245</v>
      </c>
      <c r="M92" s="25">
        <v>248</v>
      </c>
      <c r="N92" s="25">
        <v>426</v>
      </c>
      <c r="O92" s="25">
        <v>429</v>
      </c>
      <c r="P92" s="25">
        <v>426</v>
      </c>
      <c r="Q92" s="26" t="str">
        <v/>
      </c>
      <c r="R92" s="27" t="str">
        <v/>
      </c>
      <c r="S92" s="27" t="str">
        <v/>
      </c>
      <c r="T92" s="27" t="str">
        <v/>
      </c>
      <c r="U92" s="28" t="str">
        <v/>
      </c>
      <c r="V92" s="29" t="str">
        <v/>
      </c>
      <c r="W92" s="30" t="str">
        <v/>
      </c>
      <c r="X92" s="30" t="str">
        <v/>
      </c>
      <c r="Y92" s="30" t="str">
        <v/>
      </c>
      <c r="Z92" s="31" t="str">
        <v/>
      </c>
      <c r="AA92" s="26" t="str">
        <v>185 mm²</v>
      </c>
      <c r="AB92" s="27">
        <v>59</v>
      </c>
      <c r="AC92" s="27">
        <v>56</v>
      </c>
      <c r="AD92" s="27">
        <v>48</v>
      </c>
      <c r="AE92" s="28">
        <v>16</v>
      </c>
      <c r="AF92" s="29" t="str">
        <v>120 mm²</v>
      </c>
      <c r="AG92" s="30">
        <v>56</v>
      </c>
      <c r="AH92" s="30">
        <v>75</v>
      </c>
      <c r="AI92" s="30">
        <v>26</v>
      </c>
      <c r="AJ92" s="31">
        <v>43</v>
      </c>
      <c r="AK92" s="26" t="str">
        <v>120 mm²</v>
      </c>
      <c r="AL92" s="27">
        <v>35</v>
      </c>
      <c r="AM92" s="27">
        <v>71</v>
      </c>
      <c r="AN92" s="27">
        <v>77</v>
      </c>
      <c r="AO92" s="28">
        <v>38</v>
      </c>
      <c r="AP92" s="29" t="str">
        <v>120 mm²</v>
      </c>
      <c r="AQ92" s="30">
        <v>109</v>
      </c>
      <c r="AR92" s="30">
        <v>104</v>
      </c>
      <c r="AS92" s="30">
        <v>79</v>
      </c>
      <c r="AT92" s="31">
        <v>47</v>
      </c>
      <c r="AU92" s="26" t="str">
        <v>185 mm²</v>
      </c>
      <c r="AV92" s="27">
        <v>39</v>
      </c>
      <c r="AW92" s="27">
        <v>91</v>
      </c>
      <c r="AX92" s="27">
        <v>70</v>
      </c>
      <c r="AY92" s="28">
        <v>53</v>
      </c>
      <c r="AZ92" s="29" t="str">
        <v>185 mm²</v>
      </c>
      <c r="BA92" s="30">
        <v>35</v>
      </c>
      <c r="BB92" s="30">
        <v>70</v>
      </c>
      <c r="BC92" s="30">
        <v>67</v>
      </c>
      <c r="BD92" s="31">
        <v>18</v>
      </c>
      <c r="BE92" s="26" t="str">
        <v/>
      </c>
      <c r="BF92" s="27" t="str">
        <v/>
      </c>
      <c r="BG92" s="27" t="str">
        <v/>
      </c>
      <c r="BH92" s="27" t="str">
        <v/>
      </c>
      <c r="BI92" s="28" t="str">
        <v/>
      </c>
      <c r="BJ92" s="29" t="str">
        <v/>
      </c>
      <c r="BK92" s="30" t="str">
        <v/>
      </c>
      <c r="BL92" s="30" t="str">
        <v/>
      </c>
      <c r="BM92" s="30" t="str">
        <v/>
      </c>
      <c r="BN92" s="31" t="str">
        <v/>
      </c>
      <c r="BO92" s="26" t="str">
        <v/>
      </c>
      <c r="BP92" s="27" t="str">
        <v/>
      </c>
      <c r="BQ92" s="27" t="str">
        <v/>
      </c>
      <c r="BR92" s="27" t="str">
        <v/>
      </c>
      <c r="BS92" s="28" t="str">
        <v/>
      </c>
      <c r="BT92" s="29" t="str">
        <v/>
      </c>
      <c r="BU92" s="30" t="str">
        <v/>
      </c>
      <c r="BV92" s="30" t="str">
        <v/>
      </c>
      <c r="BW92" s="30" t="str">
        <v/>
      </c>
      <c r="BX92" s="31" t="str">
        <v/>
      </c>
      <c r="BY92" s="26" t="str">
        <v/>
      </c>
      <c r="BZ92" s="27" t="str">
        <v/>
      </c>
      <c r="CA92" s="27" t="str">
        <v/>
      </c>
      <c r="CB92" s="27" t="str">
        <v/>
      </c>
      <c r="CC92" s="28" t="str">
        <v/>
      </c>
      <c r="CD92" s="29" t="str">
        <v/>
      </c>
      <c r="CE92" s="30" t="str">
        <v/>
      </c>
      <c r="CF92" s="30" t="str">
        <v/>
      </c>
      <c r="CG92" s="30" t="str">
        <v/>
      </c>
      <c r="CH92" s="31" t="str">
        <v/>
      </c>
      <c r="CI92" s="26" t="str">
        <v/>
      </c>
      <c r="CJ92" s="27" t="str">
        <v/>
      </c>
      <c r="CK92" s="27" t="str">
        <v/>
      </c>
      <c r="CL92" s="27" t="str">
        <v/>
      </c>
      <c r="CM92" s="28" t="str">
        <v/>
      </c>
      <c r="CN92" s="29" t="str">
        <v/>
      </c>
      <c r="CO92" s="30" t="str">
        <v/>
      </c>
      <c r="CP92" s="30" t="str">
        <v/>
      </c>
      <c r="CQ92" s="30" t="str">
        <v/>
      </c>
      <c r="CR92" s="31" t="str">
        <v/>
      </c>
      <c r="CS92" s="25">
        <f>SUM(R92,W92,AB92,AG92,AL92,AQ92,AV92,BA92,BF92,BK92,BP92,BU92,BZ92,CE92,CJ92,CO92)</f>
      </c>
      <c r="CT92" s="25">
        <f>SUM(S92,X92,AC92,AH92,AM92,AR92,AW92,BB92,BG92,BL92,BQ92,BV92,CA92,CF92,CK92,CP92)</f>
      </c>
      <c r="CU92" s="25">
        <f>SUM(T92,Y92,AD92,AI92,AN92,AS92,AX92,BC92,BH92,BM92,BR92,BW92,CB92,CG92,CL92,CQ92)</f>
      </c>
      <c r="CV92" s="25">
        <f>SUM(U92,Z92,AE92,AJ92,AO92,AT92,AY92,BD92,BI92,BN92,BS92,BX92,CC92,CH92,CM92,CR92)</f>
      </c>
      <c r="CW92" s="25">
        <f>MAX(CS92:CU92)</f>
      </c>
      <c r="CX92" s="25">
        <f>MIN(CS92:CU92)</f>
      </c>
      <c r="CY92" s="32">
        <f>IF(H92&gt;0,(CW92*SQRT(3)*IF(N92&gt;0,N92,IF(O92&gt;0,O92,IF(P92&gt;0,P92,415)))/(H92*1000))*100,0)</f>
      </c>
      <c r="CZ92" s="32">
        <f>IF(CY92&gt;70,"Upgrade","OK - No Upgrade")</f>
      </c>
      <c r="DA92" s="32">
        <f>IF(IF(AVERAGE(CS92:CU92)&gt;0,((CW92-AVERAGE(CS92:CU92))/AVERAGE(CS92:CU92))*100,0)&gt;10,"Need to Balance","OK - Balanced")</f>
      </c>
    </row>
    <row r="93" ht="15.75" customHeight="1">
      <c r="A93" s="25" t="str">
        <v>Ibri</v>
      </c>
      <c r="B93" s="25" t="str">
        <v>AL-MURTAFA</v>
      </c>
      <c r="C93" s="25" t="str">
        <v>K_LN8</v>
      </c>
      <c r="D93" s="25" t="str">
        <v>23.228146, 56.517132</v>
      </c>
      <c r="E93" s="25" t="str">
        <v>128</v>
      </c>
      <c r="F93" s="25" t="str">
        <v>Ground (GMT)</v>
      </c>
      <c r="G93" s="25" t="str">
        <v/>
      </c>
      <c r="H93" s="25">
        <v>1000</v>
      </c>
      <c r="I93" s="25" t="str">
        <v>29/05/2026, 13:07</v>
      </c>
      <c r="J93" s="25">
        <v>1</v>
      </c>
      <c r="K93" s="25">
        <v>247</v>
      </c>
      <c r="L93" s="25">
        <v>246</v>
      </c>
      <c r="M93" s="25">
        <v>250</v>
      </c>
      <c r="N93" s="25">
        <v>426</v>
      </c>
      <c r="O93" s="25">
        <v>432</v>
      </c>
      <c r="P93" s="25">
        <v>429</v>
      </c>
      <c r="Q93" s="26" t="str">
        <v>185 mm²</v>
      </c>
      <c r="R93" s="27">
        <v>53</v>
      </c>
      <c r="S93" s="27">
        <v>58</v>
      </c>
      <c r="T93" s="27">
        <v>34</v>
      </c>
      <c r="U93" s="28">
        <v>27</v>
      </c>
      <c r="V93" s="29" t="str">
        <v>185 mm²</v>
      </c>
      <c r="W93" s="30">
        <v>33</v>
      </c>
      <c r="X93" s="30">
        <v>108</v>
      </c>
      <c r="Y93" s="30">
        <v>57</v>
      </c>
      <c r="Z93" s="31">
        <v>33</v>
      </c>
      <c r="AA93" s="26" t="str">
        <v>185 mm²</v>
      </c>
      <c r="AB93" s="27">
        <v>87</v>
      </c>
      <c r="AC93" s="27">
        <v>107</v>
      </c>
      <c r="AD93" s="27">
        <v>72</v>
      </c>
      <c r="AE93" s="28">
        <v>40</v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6" t="str">
        <v/>
      </c>
      <c r="BF93" s="27" t="str">
        <v/>
      </c>
      <c r="BG93" s="27" t="str">
        <v/>
      </c>
      <c r="BH93" s="27" t="str">
        <v/>
      </c>
      <c r="BI93" s="28" t="str">
        <v/>
      </c>
      <c r="BJ93" s="29" t="str">
        <v/>
      </c>
      <c r="BK93" s="30" t="str">
        <v/>
      </c>
      <c r="BL93" s="30" t="str">
        <v/>
      </c>
      <c r="BM93" s="30" t="str">
        <v/>
      </c>
      <c r="BN93" s="31" t="str">
        <v/>
      </c>
      <c r="BO93" s="26" t="str">
        <v/>
      </c>
      <c r="BP93" s="27" t="str">
        <v/>
      </c>
      <c r="BQ93" s="27" t="str">
        <v/>
      </c>
      <c r="BR93" s="27" t="str">
        <v/>
      </c>
      <c r="BS93" s="28" t="str">
        <v/>
      </c>
      <c r="BT93" s="29" t="str">
        <v/>
      </c>
      <c r="BU93" s="30" t="str">
        <v/>
      </c>
      <c r="BV93" s="30" t="str">
        <v/>
      </c>
      <c r="BW93" s="30" t="str">
        <v/>
      </c>
      <c r="BX93" s="31" t="str">
        <v/>
      </c>
      <c r="BY93" s="26" t="str">
        <v/>
      </c>
      <c r="BZ93" s="27" t="str">
        <v/>
      </c>
      <c r="CA93" s="27" t="str">
        <v/>
      </c>
      <c r="CB93" s="27" t="str">
        <v/>
      </c>
      <c r="CC93" s="28" t="str">
        <v/>
      </c>
      <c r="CD93" s="29" t="str">
        <v/>
      </c>
      <c r="CE93" s="30" t="str">
        <v/>
      </c>
      <c r="CF93" s="30" t="str">
        <v/>
      </c>
      <c r="CG93" s="30" t="str">
        <v/>
      </c>
      <c r="CH93" s="31" t="str">
        <v/>
      </c>
      <c r="CI93" s="26" t="str">
        <v/>
      </c>
      <c r="CJ93" s="27" t="str">
        <v/>
      </c>
      <c r="CK93" s="27" t="str">
        <v/>
      </c>
      <c r="CL93" s="27" t="str">
        <v/>
      </c>
      <c r="CM93" s="28" t="str">
        <v/>
      </c>
      <c r="CN93" s="29" t="str">
        <v/>
      </c>
      <c r="CO93" s="30" t="str">
        <v/>
      </c>
      <c r="CP93" s="30" t="str">
        <v/>
      </c>
      <c r="CQ93" s="30" t="str">
        <v/>
      </c>
      <c r="CR93" s="31" t="str">
        <v/>
      </c>
      <c r="CS93" s="25">
        <f>SUM(R93,W93,AB93,AG93,AL93,AQ93,AV93,BA93,BF93,BK93,BP93,BU93,BZ93,CE93,CJ93,CO93)</f>
      </c>
      <c r="CT93" s="25">
        <f>SUM(S93,X93,AC93,AH93,AM93,AR93,AW93,BB93,BG93,BL93,BQ93,BV93,CA93,CF93,CK93,CP93)</f>
      </c>
      <c r="CU93" s="25">
        <f>SUM(T93,Y93,AD93,AI93,AN93,AS93,AX93,BC93,BH93,BM93,BR93,BW93,CB93,CG93,CL93,CQ93)</f>
      </c>
      <c r="CV93" s="25">
        <f>SUM(U93,Z93,AE93,AJ93,AO93,AT93,AY93,BD93,BI93,BN93,BS93,BX93,CC93,CH93,CM93,CR93)</f>
      </c>
      <c r="CW93" s="25">
        <f>MAX(CS93:CU93)</f>
      </c>
      <c r="CX93" s="25">
        <f>MIN(CS93:CU93)</f>
      </c>
      <c r="CY93" s="32">
        <f>IF(H93&gt;0,(CW93*SQRT(3)*IF(N93&gt;0,N93,IF(O93&gt;0,O93,IF(P93&gt;0,P93,415)))/(H93*1000))*100,0)</f>
      </c>
      <c r="CZ93" s="32">
        <f>IF(CY93&gt;70,"Upgrade","OK - No Upgrade")</f>
      </c>
      <c r="DA93" s="32">
        <f>IF(IF(AVERAGE(CS93:CU93)&gt;0,((CW93-AVERAGE(CS93:CU93))/AVERAGE(CS93:CU93))*100,0)&gt;10,"Need to Balance","OK - Balanced")</f>
      </c>
    </row>
    <row r="94" ht="15.75" customHeight="1">
      <c r="A94" s="25" t="str">
        <v>Ibri</v>
      </c>
      <c r="B94" s="25" t="str">
        <v>AL-MURTAFA</v>
      </c>
      <c r="C94" s="25" t="str">
        <v>K_LN8</v>
      </c>
      <c r="D94" s="25" t="str">
        <v>23.228146, 56.517132</v>
      </c>
      <c r="E94" s="25" t="str">
        <v>128</v>
      </c>
      <c r="F94" s="25" t="str">
        <v>Ground (GMT)</v>
      </c>
      <c r="G94" s="25" t="str">
        <v>3</v>
      </c>
      <c r="H94" s="25">
        <v>1000</v>
      </c>
      <c r="I94" s="25" t="str">
        <v>10/06/2026, 20:25</v>
      </c>
      <c r="J94" s="25">
        <v>2</v>
      </c>
      <c r="K94" s="25">
        <v>248</v>
      </c>
      <c r="L94" s="25">
        <v>247</v>
      </c>
      <c r="M94" s="25">
        <v>250</v>
      </c>
      <c r="N94" s="25">
        <v>428</v>
      </c>
      <c r="O94" s="25">
        <v>433</v>
      </c>
      <c r="P94" s="25">
        <v>430</v>
      </c>
      <c r="Q94" s="26" t="str">
        <v>185 mm²</v>
      </c>
      <c r="R94" s="27">
        <v>50</v>
      </c>
      <c r="S94" s="27">
        <v>60</v>
      </c>
      <c r="T94" s="27">
        <v>19</v>
      </c>
      <c r="U94" s="28">
        <v>30</v>
      </c>
      <c r="V94" s="29" t="str">
        <v>185 mm²</v>
      </c>
      <c r="W94" s="30">
        <v>61</v>
      </c>
      <c r="X94" s="30">
        <v>34</v>
      </c>
      <c r="Y94" s="30">
        <v>33</v>
      </c>
      <c r="Z94" s="31">
        <v>26</v>
      </c>
      <c r="AA94" s="26" t="str">
        <v>185 mm²</v>
      </c>
      <c r="AB94" s="27">
        <v>93</v>
      </c>
      <c r="AC94" s="27">
        <v>106</v>
      </c>
      <c r="AD94" s="27">
        <v>41</v>
      </c>
      <c r="AE94" s="28">
        <v>60</v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6" t="str">
        <v/>
      </c>
      <c r="BF94" s="27" t="str">
        <v/>
      </c>
      <c r="BG94" s="27" t="str">
        <v/>
      </c>
      <c r="BH94" s="27" t="str">
        <v/>
      </c>
      <c r="BI94" s="28" t="str">
        <v/>
      </c>
      <c r="BJ94" s="29" t="str">
        <v/>
      </c>
      <c r="BK94" s="30" t="str">
        <v/>
      </c>
      <c r="BL94" s="30" t="str">
        <v/>
      </c>
      <c r="BM94" s="30" t="str">
        <v/>
      </c>
      <c r="BN94" s="31" t="str">
        <v/>
      </c>
      <c r="BO94" s="26" t="str">
        <v/>
      </c>
      <c r="BP94" s="27" t="str">
        <v/>
      </c>
      <c r="BQ94" s="27" t="str">
        <v/>
      </c>
      <c r="BR94" s="27" t="str">
        <v/>
      </c>
      <c r="BS94" s="28" t="str">
        <v/>
      </c>
      <c r="BT94" s="29" t="str">
        <v/>
      </c>
      <c r="BU94" s="30" t="str">
        <v/>
      </c>
      <c r="BV94" s="30" t="str">
        <v/>
      </c>
      <c r="BW94" s="30" t="str">
        <v/>
      </c>
      <c r="BX94" s="31" t="str">
        <v/>
      </c>
      <c r="BY94" s="26" t="str">
        <v/>
      </c>
      <c r="BZ94" s="27" t="str">
        <v/>
      </c>
      <c r="CA94" s="27" t="str">
        <v/>
      </c>
      <c r="CB94" s="27" t="str">
        <v/>
      </c>
      <c r="CC94" s="28" t="str">
        <v/>
      </c>
      <c r="CD94" s="29" t="str">
        <v/>
      </c>
      <c r="CE94" s="30" t="str">
        <v/>
      </c>
      <c r="CF94" s="30" t="str">
        <v/>
      </c>
      <c r="CG94" s="30" t="str">
        <v/>
      </c>
      <c r="CH94" s="31" t="str">
        <v/>
      </c>
      <c r="CI94" s="26" t="str">
        <v/>
      </c>
      <c r="CJ94" s="27" t="str">
        <v/>
      </c>
      <c r="CK94" s="27" t="str">
        <v/>
      </c>
      <c r="CL94" s="27" t="str">
        <v/>
      </c>
      <c r="CM94" s="28" t="str">
        <v/>
      </c>
      <c r="CN94" s="29" t="str">
        <v/>
      </c>
      <c r="CO94" s="30" t="str">
        <v/>
      </c>
      <c r="CP94" s="30" t="str">
        <v/>
      </c>
      <c r="CQ94" s="30" t="str">
        <v/>
      </c>
      <c r="CR94" s="31" t="str">
        <v/>
      </c>
      <c r="CS94" s="25">
        <f>SUM(R94,W94,AB94,AG94,AL94,AQ94,AV94,BA94,BF94,BK94,BP94,BU94,BZ94,CE94,CJ94,CO94)</f>
      </c>
      <c r="CT94" s="25">
        <f>SUM(S94,X94,AC94,AH94,AM94,AR94,AW94,BB94,BG94,BL94,BQ94,BV94,CA94,CF94,CK94,CP94)</f>
      </c>
      <c r="CU94" s="25">
        <f>SUM(T94,Y94,AD94,AI94,AN94,AS94,AX94,BC94,BH94,BM94,BR94,BW94,CB94,CG94,CL94,CQ94)</f>
      </c>
      <c r="CV94" s="25">
        <f>SUM(U94,Z94,AE94,AJ94,AO94,AT94,AY94,BD94,BI94,BN94,BS94,BX94,CC94,CH94,CM94,CR94)</f>
      </c>
      <c r="CW94" s="25">
        <f>MAX(CS94:CU94)</f>
      </c>
      <c r="CX94" s="25">
        <f>MIN(CS94:CU94)</f>
      </c>
      <c r="CY94" s="32">
        <f>IF(H94&gt;0,(CW94*SQRT(3)*IF(N94&gt;0,N94,IF(O94&gt;0,O94,IF(P94&gt;0,P94,415)))/(H94*1000))*100,0)</f>
      </c>
      <c r="CZ94" s="32">
        <f>IF(CY94&gt;70,"Upgrade","OK - No Upgrade")</f>
      </c>
      <c r="DA94" s="32">
        <f>IF(IF(AVERAGE(CS94:CU94)&gt;0,((CW94-AVERAGE(CS94:CU94))/AVERAGE(CS94:CU94))*100,0)&gt;10,"Need to Balance","OK - Balanced")</f>
      </c>
    </row>
    <row r="95" ht="15.75" customHeight="1">
      <c r="A95" s="25" t="str">
        <v>Ibri</v>
      </c>
      <c r="B95" s="25" t="str">
        <v>AL-MURTAFA</v>
      </c>
      <c r="C95" s="25" t="str">
        <v>K_LN8</v>
      </c>
      <c r="D95" s="25" t="str">
        <v>23.229456, 56.515532</v>
      </c>
      <c r="E95" s="25" t="str">
        <v>2288</v>
      </c>
      <c r="F95" s="25" t="str">
        <v>Ground (GMT)</v>
      </c>
      <c r="G95" s="25" t="str">
        <v/>
      </c>
      <c r="H95" s="25">
        <v>1000</v>
      </c>
      <c r="I95" s="25" t="str">
        <v>29/05/2026, 12:59</v>
      </c>
      <c r="J95" s="25">
        <v>1</v>
      </c>
      <c r="K95" s="25">
        <v>248</v>
      </c>
      <c r="L95" s="25">
        <v>247</v>
      </c>
      <c r="M95" s="25">
        <v>250</v>
      </c>
      <c r="N95" s="25">
        <v>427</v>
      </c>
      <c r="O95" s="25">
        <v>433</v>
      </c>
      <c r="P95" s="25">
        <v>431</v>
      </c>
      <c r="Q95" s="26" t="str">
        <v>185 mm²</v>
      </c>
      <c r="R95" s="27">
        <v>27</v>
      </c>
      <c r="S95" s="27">
        <v>63</v>
      </c>
      <c r="T95" s="27">
        <v>53</v>
      </c>
      <c r="U95" s="28">
        <v>24</v>
      </c>
      <c r="V95" s="29" t="str">
        <v>185 mm²</v>
      </c>
      <c r="W95" s="30">
        <v>53</v>
      </c>
      <c r="X95" s="30">
        <v>53</v>
      </c>
      <c r="Y95" s="30">
        <v>41</v>
      </c>
      <c r="Z95" s="31">
        <v>20</v>
      </c>
      <c r="AA95" s="26" t="str">
        <v>185 mm²</v>
      </c>
      <c r="AB95" s="27">
        <v>44</v>
      </c>
      <c r="AC95" s="27">
        <v>33</v>
      </c>
      <c r="AD95" s="27">
        <v>39</v>
      </c>
      <c r="AE95" s="28">
        <v>15</v>
      </c>
      <c r="AF95" s="29" t="str">
        <v>185 mm²</v>
      </c>
      <c r="AG95" s="30">
        <v>68</v>
      </c>
      <c r="AH95" s="30">
        <v>40</v>
      </c>
      <c r="AI95" s="30">
        <v>54</v>
      </c>
      <c r="AJ95" s="31">
        <v>28</v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6" t="str">
        <v/>
      </c>
      <c r="BF95" s="27" t="str">
        <v/>
      </c>
      <c r="BG95" s="27" t="str">
        <v/>
      </c>
      <c r="BH95" s="27" t="str">
        <v/>
      </c>
      <c r="BI95" s="28" t="str">
        <v/>
      </c>
      <c r="BJ95" s="29" t="str">
        <v/>
      </c>
      <c r="BK95" s="30" t="str">
        <v/>
      </c>
      <c r="BL95" s="30" t="str">
        <v/>
      </c>
      <c r="BM95" s="30" t="str">
        <v/>
      </c>
      <c r="BN95" s="31" t="str">
        <v/>
      </c>
      <c r="BO95" s="26" t="str">
        <v/>
      </c>
      <c r="BP95" s="27" t="str">
        <v/>
      </c>
      <c r="BQ95" s="27" t="str">
        <v/>
      </c>
      <c r="BR95" s="27" t="str">
        <v/>
      </c>
      <c r="BS95" s="28" t="str">
        <v/>
      </c>
      <c r="BT95" s="29" t="str">
        <v/>
      </c>
      <c r="BU95" s="30" t="str">
        <v/>
      </c>
      <c r="BV95" s="30" t="str">
        <v/>
      </c>
      <c r="BW95" s="30" t="str">
        <v/>
      </c>
      <c r="BX95" s="31" t="str">
        <v/>
      </c>
      <c r="BY95" s="26" t="str">
        <v/>
      </c>
      <c r="BZ95" s="27" t="str">
        <v/>
      </c>
      <c r="CA95" s="27" t="str">
        <v/>
      </c>
      <c r="CB95" s="27" t="str">
        <v/>
      </c>
      <c r="CC95" s="28" t="str">
        <v/>
      </c>
      <c r="CD95" s="29" t="str">
        <v/>
      </c>
      <c r="CE95" s="30" t="str">
        <v/>
      </c>
      <c r="CF95" s="30" t="str">
        <v/>
      </c>
      <c r="CG95" s="30" t="str">
        <v/>
      </c>
      <c r="CH95" s="31" t="str">
        <v/>
      </c>
      <c r="CI95" s="26" t="str">
        <v/>
      </c>
      <c r="CJ95" s="27" t="str">
        <v/>
      </c>
      <c r="CK95" s="27" t="str">
        <v/>
      </c>
      <c r="CL95" s="27" t="str">
        <v/>
      </c>
      <c r="CM95" s="28" t="str">
        <v/>
      </c>
      <c r="CN95" s="29" t="str">
        <v/>
      </c>
      <c r="CO95" s="30" t="str">
        <v/>
      </c>
      <c r="CP95" s="30" t="str">
        <v/>
      </c>
      <c r="CQ95" s="30" t="str">
        <v/>
      </c>
      <c r="CR95" s="31" t="str">
        <v/>
      </c>
      <c r="CS95" s="25">
        <f>SUM(R95,W95,AB95,AG95,AL95,AQ95,AV95,BA95,BF95,BK95,BP95,BU95,BZ95,CE95,CJ95,CO95)</f>
      </c>
      <c r="CT95" s="25">
        <f>SUM(S95,X95,AC95,AH95,AM95,AR95,AW95,BB95,BG95,BL95,BQ95,BV95,CA95,CF95,CK95,CP95)</f>
      </c>
      <c r="CU95" s="25">
        <f>SUM(T95,Y95,AD95,AI95,AN95,AS95,AX95,BC95,BH95,BM95,BR95,BW95,CB95,CG95,CL95,CQ95)</f>
      </c>
      <c r="CV95" s="25">
        <f>SUM(U95,Z95,AE95,AJ95,AO95,AT95,AY95,BD95,BI95,BN95,BS95,BX95,CC95,CH95,CM95,CR95)</f>
      </c>
      <c r="CW95" s="25">
        <f>MAX(CS95:CU95)</f>
      </c>
      <c r="CX95" s="25">
        <f>MIN(CS95:CU95)</f>
      </c>
      <c r="CY95" s="32">
        <f>IF(H95&gt;0,(CW95*SQRT(3)*IF(N95&gt;0,N95,IF(O95&gt;0,O95,IF(P95&gt;0,P95,415)))/(H95*1000))*100,0)</f>
      </c>
      <c r="CZ95" s="32">
        <f>IF(CY95&gt;70,"Upgrade","OK - No Upgrade")</f>
      </c>
      <c r="DA95" s="32">
        <f>IF(IF(AVERAGE(CS95:CU95)&gt;0,((CW95-AVERAGE(CS95:CU95))/AVERAGE(CS95:CU95))*100,0)&gt;10,"Need to Balance","OK - Balanced")</f>
      </c>
    </row>
    <row r="96" ht="15.75" customHeight="1">
      <c r="A96" s="25" t="str">
        <v>Ibri</v>
      </c>
      <c r="B96" s="25" t="str">
        <v>AL-MURTAFA</v>
      </c>
      <c r="C96" s="25" t="str">
        <v>K_LN8</v>
      </c>
      <c r="D96" s="25" t="str">
        <v>23.229456, 56.515532</v>
      </c>
      <c r="E96" s="25" t="str">
        <v>2288</v>
      </c>
      <c r="F96" s="25" t="str">
        <v>Ground (GMT)</v>
      </c>
      <c r="G96" s="25" t="str">
        <v>3</v>
      </c>
      <c r="H96" s="25">
        <v>1000</v>
      </c>
      <c r="I96" s="25" t="str">
        <v>10/06/2026, 20:21</v>
      </c>
      <c r="J96" s="25">
        <v>2</v>
      </c>
      <c r="K96" s="25">
        <v>248</v>
      </c>
      <c r="L96" s="25">
        <v>247</v>
      </c>
      <c r="M96" s="25">
        <v>250</v>
      </c>
      <c r="N96" s="25">
        <v>428</v>
      </c>
      <c r="O96" s="25">
        <v>434</v>
      </c>
      <c r="P96" s="25">
        <v>430</v>
      </c>
      <c r="Q96" s="26" t="str">
        <v>185 mm²</v>
      </c>
      <c r="R96" s="27">
        <v>19</v>
      </c>
      <c r="S96" s="27">
        <v>32</v>
      </c>
      <c r="T96" s="27">
        <v>10</v>
      </c>
      <c r="U96" s="28">
        <v>24</v>
      </c>
      <c r="V96" s="29" t="str">
        <v>185 mm²</v>
      </c>
      <c r="W96" s="30">
        <v>35</v>
      </c>
      <c r="X96" s="30">
        <v>6</v>
      </c>
      <c r="Y96" s="30">
        <v>29</v>
      </c>
      <c r="Z96" s="31">
        <v>33</v>
      </c>
      <c r="AA96" s="26" t="str">
        <v>185 mm²</v>
      </c>
      <c r="AB96" s="27">
        <v>20</v>
      </c>
      <c r="AC96" s="27">
        <v>89</v>
      </c>
      <c r="AD96" s="27">
        <v>37</v>
      </c>
      <c r="AE96" s="28">
        <v>53</v>
      </c>
      <c r="AF96" s="29" t="str">
        <v>185 mm²</v>
      </c>
      <c r="AG96" s="30">
        <v>161</v>
      </c>
      <c r="AH96" s="30">
        <v>53</v>
      </c>
      <c r="AI96" s="30">
        <v>69</v>
      </c>
      <c r="AJ96" s="31">
        <v>87</v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6" t="str">
        <v/>
      </c>
      <c r="BF96" s="27" t="str">
        <v/>
      </c>
      <c r="BG96" s="27" t="str">
        <v/>
      </c>
      <c r="BH96" s="27" t="str">
        <v/>
      </c>
      <c r="BI96" s="28" t="str">
        <v/>
      </c>
      <c r="BJ96" s="29" t="str">
        <v/>
      </c>
      <c r="BK96" s="30" t="str">
        <v/>
      </c>
      <c r="BL96" s="30" t="str">
        <v/>
      </c>
      <c r="BM96" s="30" t="str">
        <v/>
      </c>
      <c r="BN96" s="31" t="str">
        <v/>
      </c>
      <c r="BO96" s="26" t="str">
        <v/>
      </c>
      <c r="BP96" s="27" t="str">
        <v/>
      </c>
      <c r="BQ96" s="27" t="str">
        <v/>
      </c>
      <c r="BR96" s="27" t="str">
        <v/>
      </c>
      <c r="BS96" s="28" t="str">
        <v/>
      </c>
      <c r="BT96" s="29" t="str">
        <v/>
      </c>
      <c r="BU96" s="30" t="str">
        <v/>
      </c>
      <c r="BV96" s="30" t="str">
        <v/>
      </c>
      <c r="BW96" s="30" t="str">
        <v/>
      </c>
      <c r="BX96" s="31" t="str">
        <v/>
      </c>
      <c r="BY96" s="26" t="str">
        <v/>
      </c>
      <c r="BZ96" s="27" t="str">
        <v/>
      </c>
      <c r="CA96" s="27" t="str">
        <v/>
      </c>
      <c r="CB96" s="27" t="str">
        <v/>
      </c>
      <c r="CC96" s="28" t="str">
        <v/>
      </c>
      <c r="CD96" s="29" t="str">
        <v/>
      </c>
      <c r="CE96" s="30" t="str">
        <v/>
      </c>
      <c r="CF96" s="30" t="str">
        <v/>
      </c>
      <c r="CG96" s="30" t="str">
        <v/>
      </c>
      <c r="CH96" s="31" t="str">
        <v/>
      </c>
      <c r="CI96" s="26" t="str">
        <v/>
      </c>
      <c r="CJ96" s="27" t="str">
        <v/>
      </c>
      <c r="CK96" s="27" t="str">
        <v/>
      </c>
      <c r="CL96" s="27" t="str">
        <v/>
      </c>
      <c r="CM96" s="28" t="str">
        <v/>
      </c>
      <c r="CN96" s="29" t="str">
        <v/>
      </c>
      <c r="CO96" s="30" t="str">
        <v/>
      </c>
      <c r="CP96" s="30" t="str">
        <v/>
      </c>
      <c r="CQ96" s="30" t="str">
        <v/>
      </c>
      <c r="CR96" s="31" t="str">
        <v/>
      </c>
      <c r="CS96" s="25">
        <f>SUM(R96,W96,AB96,AG96,AL96,AQ96,AV96,BA96,BF96,BK96,BP96,BU96,BZ96,CE96,CJ96,CO96)</f>
      </c>
      <c r="CT96" s="25">
        <f>SUM(S96,X96,AC96,AH96,AM96,AR96,AW96,BB96,BG96,BL96,BQ96,BV96,CA96,CF96,CK96,CP96)</f>
      </c>
      <c r="CU96" s="25">
        <f>SUM(T96,Y96,AD96,AI96,AN96,AS96,AX96,BC96,BH96,BM96,BR96,BW96,CB96,CG96,CL96,CQ96)</f>
      </c>
      <c r="CV96" s="25">
        <f>SUM(U96,Z96,AE96,AJ96,AO96,AT96,AY96,BD96,BI96,BN96,BS96,BX96,CC96,CH96,CM96,CR96)</f>
      </c>
      <c r="CW96" s="25">
        <f>MAX(CS96:CU96)</f>
      </c>
      <c r="CX96" s="25">
        <f>MIN(CS96:CU96)</f>
      </c>
      <c r="CY96" s="32">
        <f>IF(H96&gt;0,(CW96*SQRT(3)*IF(N96&gt;0,N96,IF(O96&gt;0,O96,IF(P96&gt;0,P96,415)))/(H96*1000))*100,0)</f>
      </c>
      <c r="CZ96" s="32">
        <f>IF(CY96&gt;70,"Upgrade","OK - No Upgrade")</f>
      </c>
      <c r="DA96" s="32">
        <f>IF(IF(AVERAGE(CS96:CU96)&gt;0,((CW96-AVERAGE(CS96:CU96))/AVERAGE(CS96:CU96))*100,0)&gt;10,"Need to Balance","OK - Balanced")</f>
      </c>
    </row>
    <row r="97" ht="15.75" customHeight="1">
      <c r="A97" s="25" t="str">
        <v>Ibri</v>
      </c>
      <c r="B97" s="25" t="str">
        <v>AL-MURTAFA</v>
      </c>
      <c r="C97" s="25" t="str">
        <v>K_LN6</v>
      </c>
      <c r="D97" s="25" t="str">
        <v>23.222014, 56.51988</v>
      </c>
      <c r="E97" s="25" t="str">
        <v>2189</v>
      </c>
      <c r="F97" s="25" t="str">
        <v>Pole (PMT)</v>
      </c>
      <c r="G97" s="25" t="str">
        <v/>
      </c>
      <c r="H97" s="25">
        <v>315</v>
      </c>
      <c r="I97" s="25" t="str">
        <v>28/05/2026, 15:33</v>
      </c>
      <c r="J97" s="25">
        <v>1</v>
      </c>
      <c r="K97" s="25">
        <v>243</v>
      </c>
      <c r="L97" s="25">
        <v>242</v>
      </c>
      <c r="M97" s="25">
        <v>244</v>
      </c>
      <c r="N97" s="25">
        <v>419</v>
      </c>
      <c r="O97" s="25">
        <v>423</v>
      </c>
      <c r="P97" s="25">
        <v>422</v>
      </c>
      <c r="Q97" s="26" t="str">
        <v>185 mm²</v>
      </c>
      <c r="R97" s="27">
        <v>67</v>
      </c>
      <c r="S97" s="27">
        <v>71</v>
      </c>
      <c r="T97" s="27">
        <v>98</v>
      </c>
      <c r="U97" s="28">
        <v>35</v>
      </c>
      <c r="V97" s="29" t="str">
        <v/>
      </c>
      <c r="W97" s="30" t="str">
        <v/>
      </c>
      <c r="X97" s="30" t="str">
        <v/>
      </c>
      <c r="Y97" s="30" t="str">
        <v/>
      </c>
      <c r="Z97" s="31" t="str">
        <v/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6" t="str">
        <v/>
      </c>
      <c r="BF97" s="27" t="str">
        <v/>
      </c>
      <c r="BG97" s="27" t="str">
        <v/>
      </c>
      <c r="BH97" s="27" t="str">
        <v/>
      </c>
      <c r="BI97" s="28" t="str">
        <v/>
      </c>
      <c r="BJ97" s="29" t="str">
        <v/>
      </c>
      <c r="BK97" s="30" t="str">
        <v/>
      </c>
      <c r="BL97" s="30" t="str">
        <v/>
      </c>
      <c r="BM97" s="30" t="str">
        <v/>
      </c>
      <c r="BN97" s="31" t="str">
        <v/>
      </c>
      <c r="BO97" s="26" t="str">
        <v/>
      </c>
      <c r="BP97" s="27" t="str">
        <v/>
      </c>
      <c r="BQ97" s="27" t="str">
        <v/>
      </c>
      <c r="BR97" s="27" t="str">
        <v/>
      </c>
      <c r="BS97" s="28" t="str">
        <v/>
      </c>
      <c r="BT97" s="29" t="str">
        <v/>
      </c>
      <c r="BU97" s="30" t="str">
        <v/>
      </c>
      <c r="BV97" s="30" t="str">
        <v/>
      </c>
      <c r="BW97" s="30" t="str">
        <v/>
      </c>
      <c r="BX97" s="31" t="str">
        <v/>
      </c>
      <c r="BY97" s="26" t="str">
        <v/>
      </c>
      <c r="BZ97" s="27" t="str">
        <v/>
      </c>
      <c r="CA97" s="27" t="str">
        <v/>
      </c>
      <c r="CB97" s="27" t="str">
        <v/>
      </c>
      <c r="CC97" s="28" t="str">
        <v/>
      </c>
      <c r="CD97" s="29" t="str">
        <v/>
      </c>
      <c r="CE97" s="30" t="str">
        <v/>
      </c>
      <c r="CF97" s="30" t="str">
        <v/>
      </c>
      <c r="CG97" s="30" t="str">
        <v/>
      </c>
      <c r="CH97" s="31" t="str">
        <v/>
      </c>
      <c r="CI97" s="26" t="str">
        <v/>
      </c>
      <c r="CJ97" s="27" t="str">
        <v/>
      </c>
      <c r="CK97" s="27" t="str">
        <v/>
      </c>
      <c r="CL97" s="27" t="str">
        <v/>
      </c>
      <c r="CM97" s="28" t="str">
        <v/>
      </c>
      <c r="CN97" s="29" t="str">
        <v/>
      </c>
      <c r="CO97" s="30" t="str">
        <v/>
      </c>
      <c r="CP97" s="30" t="str">
        <v/>
      </c>
      <c r="CQ97" s="30" t="str">
        <v/>
      </c>
      <c r="CR97" s="31" t="str">
        <v/>
      </c>
      <c r="CS97" s="25">
        <f>SUM(R97,W97,AB97,AG97,AL97,AQ97,AV97,BA97,BF97,BK97,BP97,BU97,BZ97,CE97,CJ97,CO97)</f>
      </c>
      <c r="CT97" s="25">
        <f>SUM(S97,X97,AC97,AH97,AM97,AR97,AW97,BB97,BG97,BL97,BQ97,BV97,CA97,CF97,CK97,CP97)</f>
      </c>
      <c r="CU97" s="25">
        <f>SUM(T97,Y97,AD97,AI97,AN97,AS97,AX97,BC97,BH97,BM97,BR97,BW97,CB97,CG97,CL97,CQ97)</f>
      </c>
      <c r="CV97" s="25">
        <f>SUM(U97,Z97,AE97,AJ97,AO97,AT97,AY97,BD97,BI97,BN97,BS97,BX97,CC97,CH97,CM97,CR97)</f>
      </c>
      <c r="CW97" s="25">
        <f>MAX(CS97:CU97)</f>
      </c>
      <c r="CX97" s="25">
        <f>MIN(CS97:CU97)</f>
      </c>
      <c r="CY97" s="32">
        <f>IF(H97&gt;0,(CW97*SQRT(3)*IF(N97&gt;0,N97,IF(O97&gt;0,O97,IF(P97&gt;0,P97,415)))/(H97*1000))*100,0)</f>
      </c>
      <c r="CZ97" s="32">
        <f>IF(CY97&gt;70,"Upgrade","OK - No Upgrade")</f>
      </c>
      <c r="DA97" s="32">
        <f>IF(IF(AVERAGE(CS97:CU97)&gt;0,((CW97-AVERAGE(CS97:CU97))/AVERAGE(CS97:CU97))*100,0)&gt;10,"Need to Balance","OK - Balanced")</f>
      </c>
    </row>
    <row r="98" ht="15.75" customHeight="1">
      <c r="A98" s="25" t="str">
        <v>Ibri</v>
      </c>
      <c r="B98" s="25" t="str">
        <v>AL-MURTAFA</v>
      </c>
      <c r="C98" s="25" t="str">
        <v>K_LN6</v>
      </c>
      <c r="D98" s="25" t="str">
        <v>23.222014, 56.51988</v>
      </c>
      <c r="E98" s="25" t="str">
        <v>2189</v>
      </c>
      <c r="F98" s="25" t="str">
        <v>Pole (PMT)</v>
      </c>
      <c r="G98" s="25" t="str">
        <v>3</v>
      </c>
      <c r="H98" s="25">
        <v>315</v>
      </c>
      <c r="I98" s="25" t="str">
        <v>09/06/2026, 22:15</v>
      </c>
      <c r="J98" s="25">
        <v>2</v>
      </c>
      <c r="K98" s="25">
        <v>248</v>
      </c>
      <c r="L98" s="25">
        <v>247</v>
      </c>
      <c r="M98" s="25">
        <v>248</v>
      </c>
      <c r="N98" s="25">
        <v>429</v>
      </c>
      <c r="O98" s="25">
        <v>430</v>
      </c>
      <c r="P98" s="25">
        <v>430</v>
      </c>
      <c r="Q98" s="26" t="str">
        <v>185 mm²</v>
      </c>
      <c r="R98" s="27">
        <v>12</v>
      </c>
      <c r="S98" s="27">
        <v>5</v>
      </c>
      <c r="T98" s="27">
        <v>40</v>
      </c>
      <c r="U98" s="28">
        <v>27</v>
      </c>
      <c r="V98" s="29" t="str">
        <v/>
      </c>
      <c r="W98" s="30" t="str">
        <v/>
      </c>
      <c r="X98" s="30" t="str">
        <v/>
      </c>
      <c r="Y98" s="30" t="str">
        <v/>
      </c>
      <c r="Z98" s="31" t="str">
        <v/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6" t="str">
        <v/>
      </c>
      <c r="BF98" s="27" t="str">
        <v/>
      </c>
      <c r="BG98" s="27" t="str">
        <v/>
      </c>
      <c r="BH98" s="27" t="str">
        <v/>
      </c>
      <c r="BI98" s="28" t="str">
        <v/>
      </c>
      <c r="BJ98" s="29" t="str">
        <v/>
      </c>
      <c r="BK98" s="30" t="str">
        <v/>
      </c>
      <c r="BL98" s="30" t="str">
        <v/>
      </c>
      <c r="BM98" s="30" t="str">
        <v/>
      </c>
      <c r="BN98" s="31" t="str">
        <v/>
      </c>
      <c r="BO98" s="26" t="str">
        <v/>
      </c>
      <c r="BP98" s="27" t="str">
        <v/>
      </c>
      <c r="BQ98" s="27" t="str">
        <v/>
      </c>
      <c r="BR98" s="27" t="str">
        <v/>
      </c>
      <c r="BS98" s="28" t="str">
        <v/>
      </c>
      <c r="BT98" s="29" t="str">
        <v/>
      </c>
      <c r="BU98" s="30" t="str">
        <v/>
      </c>
      <c r="BV98" s="30" t="str">
        <v/>
      </c>
      <c r="BW98" s="30" t="str">
        <v/>
      </c>
      <c r="BX98" s="31" t="str">
        <v/>
      </c>
      <c r="BY98" s="26" t="str">
        <v/>
      </c>
      <c r="BZ98" s="27" t="str">
        <v/>
      </c>
      <c r="CA98" s="27" t="str">
        <v/>
      </c>
      <c r="CB98" s="27" t="str">
        <v/>
      </c>
      <c r="CC98" s="28" t="str">
        <v/>
      </c>
      <c r="CD98" s="29" t="str">
        <v/>
      </c>
      <c r="CE98" s="30" t="str">
        <v/>
      </c>
      <c r="CF98" s="30" t="str">
        <v/>
      </c>
      <c r="CG98" s="30" t="str">
        <v/>
      </c>
      <c r="CH98" s="31" t="str">
        <v/>
      </c>
      <c r="CI98" s="26" t="str">
        <v/>
      </c>
      <c r="CJ98" s="27" t="str">
        <v/>
      </c>
      <c r="CK98" s="27" t="str">
        <v/>
      </c>
      <c r="CL98" s="27" t="str">
        <v/>
      </c>
      <c r="CM98" s="28" t="str">
        <v/>
      </c>
      <c r="CN98" s="29" t="str">
        <v/>
      </c>
      <c r="CO98" s="30" t="str">
        <v/>
      </c>
      <c r="CP98" s="30" t="str">
        <v/>
      </c>
      <c r="CQ98" s="30" t="str">
        <v/>
      </c>
      <c r="CR98" s="31" t="str">
        <v/>
      </c>
      <c r="CS98" s="25">
        <f>SUM(R98,W98,AB98,AG98,AL98,AQ98,AV98,BA98,BF98,BK98,BP98,BU98,BZ98,CE98,CJ98,CO98)</f>
      </c>
      <c r="CT98" s="25">
        <f>SUM(S98,X98,AC98,AH98,AM98,AR98,AW98,BB98,BG98,BL98,BQ98,BV98,CA98,CF98,CK98,CP98)</f>
      </c>
      <c r="CU98" s="25">
        <f>SUM(T98,Y98,AD98,AI98,AN98,AS98,AX98,BC98,BH98,BM98,BR98,BW98,CB98,CG98,CL98,CQ98)</f>
      </c>
      <c r="CV98" s="25">
        <f>SUM(U98,Z98,AE98,AJ98,AO98,AT98,AY98,BD98,BI98,BN98,BS98,BX98,CC98,CH98,CM98,CR98)</f>
      </c>
      <c r="CW98" s="25">
        <f>MAX(CS98:CU98)</f>
      </c>
      <c r="CX98" s="25">
        <f>MIN(CS98:CU98)</f>
      </c>
      <c r="CY98" s="32">
        <f>IF(H98&gt;0,(CW98*SQRT(3)*IF(N98&gt;0,N98,IF(O98&gt;0,O98,IF(P98&gt;0,P98,415)))/(H98*1000))*100,0)</f>
      </c>
      <c r="CZ98" s="32">
        <f>IF(CY98&gt;70,"Upgrade","OK - No Upgrade")</f>
      </c>
      <c r="DA98" s="32">
        <f>IF(IF(AVERAGE(CS98:CU98)&gt;0,((CW98-AVERAGE(CS98:CU98))/AVERAGE(CS98:CU98))*100,0)&gt;10,"Need to Balance","OK - Balanced")</f>
      </c>
    </row>
    <row r="99" ht="15.75" customHeight="1">
      <c r="A99" s="25" t="str">
        <v>Ibri</v>
      </c>
      <c r="B99" s="25" t="str">
        <v>AL-MURTAFA</v>
      </c>
      <c r="C99" s="25" t="str">
        <v>K_LN6</v>
      </c>
      <c r="D99" s="25" t="str">
        <v>23.222845, 56.519081</v>
      </c>
      <c r="E99" s="25" t="str">
        <v>285</v>
      </c>
      <c r="F99" s="25" t="str">
        <v>Pole (PMT)</v>
      </c>
      <c r="G99" s="25" t="str">
        <v/>
      </c>
      <c r="H99" s="25">
        <v>315</v>
      </c>
      <c r="I99" s="25" t="str">
        <v>28/05/2026, 15:29</v>
      </c>
      <c r="J99" s="25">
        <v>1</v>
      </c>
      <c r="K99" s="25">
        <v>244</v>
      </c>
      <c r="L99" s="25">
        <v>242</v>
      </c>
      <c r="M99" s="25">
        <v>244</v>
      </c>
      <c r="N99" s="25">
        <v>420</v>
      </c>
      <c r="O99" s="25">
        <v>426</v>
      </c>
      <c r="P99" s="25">
        <v>422</v>
      </c>
      <c r="Q99" s="26" t="str">
        <v>120 mm²</v>
      </c>
      <c r="R99" s="27">
        <v>64</v>
      </c>
      <c r="S99" s="27">
        <v>92</v>
      </c>
      <c r="T99" s="27">
        <v>79</v>
      </c>
      <c r="U99" s="28">
        <v>13</v>
      </c>
      <c r="V99" s="29" t="str">
        <v>120 mm²</v>
      </c>
      <c r="W99" s="30">
        <v>0</v>
      </c>
      <c r="X99" s="30">
        <v>9</v>
      </c>
      <c r="Y99" s="30">
        <v>2</v>
      </c>
      <c r="Z99" s="31">
        <v>8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6" t="str">
        <v/>
      </c>
      <c r="BF99" s="27" t="str">
        <v/>
      </c>
      <c r="BG99" s="27" t="str">
        <v/>
      </c>
      <c r="BH99" s="27" t="str">
        <v/>
      </c>
      <c r="BI99" s="28" t="str">
        <v/>
      </c>
      <c r="BJ99" s="29" t="str">
        <v/>
      </c>
      <c r="BK99" s="30" t="str">
        <v/>
      </c>
      <c r="BL99" s="30" t="str">
        <v/>
      </c>
      <c r="BM99" s="30" t="str">
        <v/>
      </c>
      <c r="BN99" s="31" t="str">
        <v/>
      </c>
      <c r="BO99" s="26" t="str">
        <v/>
      </c>
      <c r="BP99" s="27" t="str">
        <v/>
      </c>
      <c r="BQ99" s="27" t="str">
        <v/>
      </c>
      <c r="BR99" s="27" t="str">
        <v/>
      </c>
      <c r="BS99" s="28" t="str">
        <v/>
      </c>
      <c r="BT99" s="29" t="str">
        <v/>
      </c>
      <c r="BU99" s="30" t="str">
        <v/>
      </c>
      <c r="BV99" s="30" t="str">
        <v/>
      </c>
      <c r="BW99" s="30" t="str">
        <v/>
      </c>
      <c r="BX99" s="31" t="str">
        <v/>
      </c>
      <c r="BY99" s="26" t="str">
        <v/>
      </c>
      <c r="BZ99" s="27" t="str">
        <v/>
      </c>
      <c r="CA99" s="27" t="str">
        <v/>
      </c>
      <c r="CB99" s="27" t="str">
        <v/>
      </c>
      <c r="CC99" s="28" t="str">
        <v/>
      </c>
      <c r="CD99" s="29" t="str">
        <v/>
      </c>
      <c r="CE99" s="30" t="str">
        <v/>
      </c>
      <c r="CF99" s="30" t="str">
        <v/>
      </c>
      <c r="CG99" s="30" t="str">
        <v/>
      </c>
      <c r="CH99" s="31" t="str">
        <v/>
      </c>
      <c r="CI99" s="26" t="str">
        <v/>
      </c>
      <c r="CJ99" s="27" t="str">
        <v/>
      </c>
      <c r="CK99" s="27" t="str">
        <v/>
      </c>
      <c r="CL99" s="27" t="str">
        <v/>
      </c>
      <c r="CM99" s="28" t="str">
        <v/>
      </c>
      <c r="CN99" s="29" t="str">
        <v/>
      </c>
      <c r="CO99" s="30" t="str">
        <v/>
      </c>
      <c r="CP99" s="30" t="str">
        <v/>
      </c>
      <c r="CQ99" s="30" t="str">
        <v/>
      </c>
      <c r="CR99" s="31" t="str">
        <v/>
      </c>
      <c r="CS99" s="25">
        <f>SUM(R99,W99,AB99,AG99,AL99,AQ99,AV99,BA99,BF99,BK99,BP99,BU99,BZ99,CE99,CJ99,CO99)</f>
      </c>
      <c r="CT99" s="25">
        <f>SUM(S99,X99,AC99,AH99,AM99,AR99,AW99,BB99,BG99,BL99,BQ99,BV99,CA99,CF99,CK99,CP99)</f>
      </c>
      <c r="CU99" s="25">
        <f>SUM(T99,Y99,AD99,AI99,AN99,AS99,AX99,BC99,BH99,BM99,BR99,BW99,CB99,CG99,CL99,CQ99)</f>
      </c>
      <c r="CV99" s="25">
        <f>SUM(U99,Z99,AE99,AJ99,AO99,AT99,AY99,BD99,BI99,BN99,BS99,BX99,CC99,CH99,CM99,CR99)</f>
      </c>
      <c r="CW99" s="25">
        <f>MAX(CS99:CU99)</f>
      </c>
      <c r="CX99" s="25">
        <f>MIN(CS99:CU99)</f>
      </c>
      <c r="CY99" s="32">
        <f>IF(H99&gt;0,(CW99*SQRT(3)*IF(N99&gt;0,N99,IF(O99&gt;0,O99,IF(P99&gt;0,P99,415)))/(H99*1000))*100,0)</f>
      </c>
      <c r="CZ99" s="32">
        <f>IF(CY99&gt;70,"Upgrade","OK - No Upgrade")</f>
      </c>
      <c r="DA99" s="32">
        <f>IF(IF(AVERAGE(CS99:CU99)&gt;0,((CW99-AVERAGE(CS99:CU99))/AVERAGE(CS99:CU99))*100,0)&gt;10,"Need to Balance","OK - Balanced")</f>
      </c>
    </row>
    <row r="100" ht="15.75" customHeight="1">
      <c r="A100" s="25" t="str">
        <v>Ibri</v>
      </c>
      <c r="B100" s="25" t="str">
        <v>AL-MURTAFA</v>
      </c>
      <c r="C100" s="25" t="str">
        <v>K_LN6</v>
      </c>
      <c r="D100" s="25" t="str">
        <v>23.222845, 56.519081</v>
      </c>
      <c r="E100" s="25" t="str">
        <v>285</v>
      </c>
      <c r="F100" s="25" t="str">
        <v>Pole (PMT)</v>
      </c>
      <c r="G100" s="25" t="str">
        <v>3</v>
      </c>
      <c r="H100" s="25">
        <v>315</v>
      </c>
      <c r="I100" s="25" t="str">
        <v>09/06/2026, 22:10</v>
      </c>
      <c r="J100" s="25">
        <v>2</v>
      </c>
      <c r="K100" s="25">
        <v>247</v>
      </c>
      <c r="L100" s="25">
        <v>245</v>
      </c>
      <c r="M100" s="25">
        <v>247</v>
      </c>
      <c r="N100" s="25">
        <v>428</v>
      </c>
      <c r="O100" s="25">
        <v>429</v>
      </c>
      <c r="P100" s="25">
        <v>427</v>
      </c>
      <c r="Q100" s="26" t="str">
        <v>120 mm²</v>
      </c>
      <c r="R100" s="27">
        <v>15</v>
      </c>
      <c r="S100" s="27">
        <v>69</v>
      </c>
      <c r="T100" s="27">
        <v>69</v>
      </c>
      <c r="U100" s="28">
        <v>16</v>
      </c>
      <c r="V100" s="29" t="str">
        <v>120 mm²</v>
      </c>
      <c r="W100" s="30">
        <v>10</v>
      </c>
      <c r="X100" s="30">
        <v>0</v>
      </c>
      <c r="Y100" s="30">
        <v>1</v>
      </c>
      <c r="Z100" s="31">
        <v>9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6" t="str">
        <v/>
      </c>
      <c r="BF100" s="27" t="str">
        <v/>
      </c>
      <c r="BG100" s="27" t="str">
        <v/>
      </c>
      <c r="BH100" s="27" t="str">
        <v/>
      </c>
      <c r="BI100" s="28" t="str">
        <v/>
      </c>
      <c r="BJ100" s="29" t="str">
        <v/>
      </c>
      <c r="BK100" s="30" t="str">
        <v/>
      </c>
      <c r="BL100" s="30" t="str">
        <v/>
      </c>
      <c r="BM100" s="30" t="str">
        <v/>
      </c>
      <c r="BN100" s="31" t="str">
        <v/>
      </c>
      <c r="BO100" s="26" t="str">
        <v/>
      </c>
      <c r="BP100" s="27" t="str">
        <v/>
      </c>
      <c r="BQ100" s="27" t="str">
        <v/>
      </c>
      <c r="BR100" s="27" t="str">
        <v/>
      </c>
      <c r="BS100" s="28" t="str">
        <v/>
      </c>
      <c r="BT100" s="29" t="str">
        <v/>
      </c>
      <c r="BU100" s="30" t="str">
        <v/>
      </c>
      <c r="BV100" s="30" t="str">
        <v/>
      </c>
      <c r="BW100" s="30" t="str">
        <v/>
      </c>
      <c r="BX100" s="31" t="str">
        <v/>
      </c>
      <c r="BY100" s="26" t="str">
        <v/>
      </c>
      <c r="BZ100" s="27" t="str">
        <v/>
      </c>
      <c r="CA100" s="27" t="str">
        <v/>
      </c>
      <c r="CB100" s="27" t="str">
        <v/>
      </c>
      <c r="CC100" s="28" t="str">
        <v/>
      </c>
      <c r="CD100" s="29" t="str">
        <v/>
      </c>
      <c r="CE100" s="30" t="str">
        <v/>
      </c>
      <c r="CF100" s="30" t="str">
        <v/>
      </c>
      <c r="CG100" s="30" t="str">
        <v/>
      </c>
      <c r="CH100" s="31" t="str">
        <v/>
      </c>
      <c r="CI100" s="26" t="str">
        <v/>
      </c>
      <c r="CJ100" s="27" t="str">
        <v/>
      </c>
      <c r="CK100" s="27" t="str">
        <v/>
      </c>
      <c r="CL100" s="27" t="str">
        <v/>
      </c>
      <c r="CM100" s="28" t="str">
        <v/>
      </c>
      <c r="CN100" s="29" t="str">
        <v/>
      </c>
      <c r="CO100" s="30" t="str">
        <v/>
      </c>
      <c r="CP100" s="30" t="str">
        <v/>
      </c>
      <c r="CQ100" s="30" t="str">
        <v/>
      </c>
      <c r="CR100" s="31" t="str">
        <v/>
      </c>
      <c r="CS100" s="25">
        <f>SUM(R100,W100,AB100,AG100,AL100,AQ100,AV100,BA100,BF100,BK100,BP100,BU100,BZ100,CE100,CJ100,CO100)</f>
      </c>
      <c r="CT100" s="25">
        <f>SUM(S100,X100,AC100,AH100,AM100,AR100,AW100,BB100,BG100,BL100,BQ100,BV100,CA100,CF100,CK100,CP100)</f>
      </c>
      <c r="CU100" s="25">
        <f>SUM(T100,Y100,AD100,AI100,AN100,AS100,AX100,BC100,BH100,BM100,BR100,BW100,CB100,CG100,CL100,CQ100)</f>
      </c>
      <c r="CV100" s="25">
        <f>SUM(U100,Z100,AE100,AJ100,AO100,AT100,AY100,BD100,BI100,BN100,BS100,BX100,CC100,CH100,CM100,CR100)</f>
      </c>
      <c r="CW100" s="25">
        <f>MAX(CS100:CU100)</f>
      </c>
      <c r="CX100" s="25">
        <f>MIN(CS100:CU100)</f>
      </c>
      <c r="CY100" s="32">
        <f>IF(H100&gt;0,(CW100*SQRT(3)*IF(N100&gt;0,N100,IF(O100&gt;0,O100,IF(P100&gt;0,P100,415)))/(H100*1000))*100,0)</f>
      </c>
      <c r="CZ100" s="32">
        <f>IF(CY100&gt;70,"Upgrade","OK - No Upgrade")</f>
      </c>
      <c r="DA100" s="32">
        <f>IF(IF(AVERAGE(CS100:CU100)&gt;0,((CW100-AVERAGE(CS100:CU100))/AVERAGE(CS100:CU100))*100,0)&gt;10,"Need to Balance","OK - Balanced")</f>
      </c>
    </row>
    <row r="101" ht="15.75" customHeight="1">
      <c r="A101" s="25" t="str">
        <v>Ibri</v>
      </c>
      <c r="B101" s="25" t="str">
        <v>AL-MURTAFA</v>
      </c>
      <c r="C101" s="25" t="str">
        <v>K_LN6</v>
      </c>
      <c r="D101" s="25" t="str">
        <v>23.22508, 56.523125</v>
      </c>
      <c r="E101" s="25" t="str">
        <v>284</v>
      </c>
      <c r="F101" s="25" t="str">
        <v>Pole (PMT)</v>
      </c>
      <c r="G101" s="25" t="str">
        <v/>
      </c>
      <c r="H101" s="25">
        <v>315</v>
      </c>
      <c r="I101" s="25" t="str">
        <v>28/05/2026, 15:24</v>
      </c>
      <c r="J101" s="25">
        <v>1</v>
      </c>
      <c r="K101" s="25">
        <v>240</v>
      </c>
      <c r="L101" s="25">
        <v>240</v>
      </c>
      <c r="M101" s="25">
        <v>243</v>
      </c>
      <c r="N101" s="25">
        <v>413</v>
      </c>
      <c r="O101" s="25">
        <v>421</v>
      </c>
      <c r="P101" s="25">
        <v>418</v>
      </c>
      <c r="Q101" s="26" t="str">
        <v>185 mm²</v>
      </c>
      <c r="R101" s="27">
        <v>182</v>
      </c>
      <c r="S101" s="27">
        <v>116</v>
      </c>
      <c r="T101" s="27">
        <v>122</v>
      </c>
      <c r="U101" s="28">
        <v>58</v>
      </c>
      <c r="V101" s="29" t="str">
        <v>185 mm²</v>
      </c>
      <c r="W101" s="30">
        <v>91</v>
      </c>
      <c r="X101" s="30">
        <v>89</v>
      </c>
      <c r="Y101" s="30">
        <v>63</v>
      </c>
      <c r="Z101" s="31">
        <v>21</v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6" t="str">
        <v/>
      </c>
      <c r="BF101" s="27" t="str">
        <v/>
      </c>
      <c r="BG101" s="27" t="str">
        <v/>
      </c>
      <c r="BH101" s="27" t="str">
        <v/>
      </c>
      <c r="BI101" s="28" t="str">
        <v/>
      </c>
      <c r="BJ101" s="29" t="str">
        <v/>
      </c>
      <c r="BK101" s="30" t="str">
        <v/>
      </c>
      <c r="BL101" s="30" t="str">
        <v/>
      </c>
      <c r="BM101" s="30" t="str">
        <v/>
      </c>
      <c r="BN101" s="31" t="str">
        <v/>
      </c>
      <c r="BO101" s="26" t="str">
        <v/>
      </c>
      <c r="BP101" s="27" t="str">
        <v/>
      </c>
      <c r="BQ101" s="27" t="str">
        <v/>
      </c>
      <c r="BR101" s="27" t="str">
        <v/>
      </c>
      <c r="BS101" s="28" t="str">
        <v/>
      </c>
      <c r="BT101" s="29" t="str">
        <v/>
      </c>
      <c r="BU101" s="30" t="str">
        <v/>
      </c>
      <c r="BV101" s="30" t="str">
        <v/>
      </c>
      <c r="BW101" s="30" t="str">
        <v/>
      </c>
      <c r="BX101" s="31" t="str">
        <v/>
      </c>
      <c r="BY101" s="26" t="str">
        <v/>
      </c>
      <c r="BZ101" s="27" t="str">
        <v/>
      </c>
      <c r="CA101" s="27" t="str">
        <v/>
      </c>
      <c r="CB101" s="27" t="str">
        <v/>
      </c>
      <c r="CC101" s="28" t="str">
        <v/>
      </c>
      <c r="CD101" s="29" t="str">
        <v/>
      </c>
      <c r="CE101" s="30" t="str">
        <v/>
      </c>
      <c r="CF101" s="30" t="str">
        <v/>
      </c>
      <c r="CG101" s="30" t="str">
        <v/>
      </c>
      <c r="CH101" s="31" t="str">
        <v/>
      </c>
      <c r="CI101" s="26" t="str">
        <v/>
      </c>
      <c r="CJ101" s="27" t="str">
        <v/>
      </c>
      <c r="CK101" s="27" t="str">
        <v/>
      </c>
      <c r="CL101" s="27" t="str">
        <v/>
      </c>
      <c r="CM101" s="28" t="str">
        <v/>
      </c>
      <c r="CN101" s="29" t="str">
        <v/>
      </c>
      <c r="CO101" s="30" t="str">
        <v/>
      </c>
      <c r="CP101" s="30" t="str">
        <v/>
      </c>
      <c r="CQ101" s="30" t="str">
        <v/>
      </c>
      <c r="CR101" s="31" t="str">
        <v/>
      </c>
      <c r="CS101" s="25">
        <f>SUM(R101,W101,AB101,AG101,AL101,AQ101,AV101,BA101,BF101,BK101,BP101,BU101,BZ101,CE101,CJ101,CO101)</f>
      </c>
      <c r="CT101" s="25">
        <f>SUM(S101,X101,AC101,AH101,AM101,AR101,AW101,BB101,BG101,BL101,BQ101,BV101,CA101,CF101,CK101,CP101)</f>
      </c>
      <c r="CU101" s="25">
        <f>SUM(T101,Y101,AD101,AI101,AN101,AS101,AX101,BC101,BH101,BM101,BR101,BW101,CB101,CG101,CL101,CQ101)</f>
      </c>
      <c r="CV101" s="25">
        <f>SUM(U101,Z101,AE101,AJ101,AO101,AT101,AY101,BD101,BI101,BN101,BS101,BX101,CC101,CH101,CM101,CR101)</f>
      </c>
      <c r="CW101" s="25">
        <f>MAX(CS101:CU101)</f>
      </c>
      <c r="CX101" s="25">
        <f>MIN(CS101:CU101)</f>
      </c>
      <c r="CY101" s="32">
        <f>IF(H101&gt;0,(CW101*SQRT(3)*IF(N101&gt;0,N101,IF(O101&gt;0,O101,IF(P101&gt;0,P101,415)))/(H101*1000))*100,0)</f>
      </c>
      <c r="CZ101" s="32">
        <f>IF(CY101&gt;70,"Upgrade","OK - No Upgrade")</f>
      </c>
      <c r="DA101" s="32">
        <f>IF(IF(AVERAGE(CS101:CU101)&gt;0,((CW101-AVERAGE(CS101:CU101))/AVERAGE(CS101:CU101))*100,0)&gt;10,"Need to Balance","OK - Balanced")</f>
      </c>
    </row>
    <row r="102" ht="15.75" customHeight="1">
      <c r="A102" s="25" t="str">
        <v>Ibri</v>
      </c>
      <c r="B102" s="25" t="str">
        <v>AL-MURTAFA</v>
      </c>
      <c r="C102" s="25" t="str">
        <v>K_LN6</v>
      </c>
      <c r="D102" s="25" t="str">
        <v>23.22508, 56.523125</v>
      </c>
      <c r="E102" s="25" t="str">
        <v>284</v>
      </c>
      <c r="F102" s="25" t="str">
        <v>Pole (PMT)</v>
      </c>
      <c r="G102" s="25" t="str">
        <v>3</v>
      </c>
      <c r="H102" s="25">
        <v>315</v>
      </c>
      <c r="I102" s="25" t="str">
        <v>09/06/2026, 22:06</v>
      </c>
      <c r="J102" s="25">
        <v>2</v>
      </c>
      <c r="K102" s="25">
        <v>243</v>
      </c>
      <c r="L102" s="25">
        <v>244</v>
      </c>
      <c r="M102" s="25">
        <v>246</v>
      </c>
      <c r="N102" s="25">
        <v>419</v>
      </c>
      <c r="O102" s="25">
        <v>421</v>
      </c>
      <c r="P102" s="25">
        <v>426</v>
      </c>
      <c r="Q102" s="26" t="str">
        <v>185 mm²</v>
      </c>
      <c r="R102" s="27">
        <v>146</v>
      </c>
      <c r="S102" s="27">
        <v>85</v>
      </c>
      <c r="T102" s="27">
        <v>72</v>
      </c>
      <c r="U102" s="28">
        <v>69</v>
      </c>
      <c r="V102" s="29" t="str">
        <v>185 mm²</v>
      </c>
      <c r="W102" s="30">
        <v>125</v>
      </c>
      <c r="X102" s="30">
        <v>48</v>
      </c>
      <c r="Y102" s="30">
        <v>56</v>
      </c>
      <c r="Z102" s="31">
        <v>74</v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6" t="str">
        <v/>
      </c>
      <c r="BF102" s="27" t="str">
        <v/>
      </c>
      <c r="BG102" s="27" t="str">
        <v/>
      </c>
      <c r="BH102" s="27" t="str">
        <v/>
      </c>
      <c r="BI102" s="28" t="str">
        <v/>
      </c>
      <c r="BJ102" s="29" t="str">
        <v/>
      </c>
      <c r="BK102" s="30" t="str">
        <v/>
      </c>
      <c r="BL102" s="30" t="str">
        <v/>
      </c>
      <c r="BM102" s="30" t="str">
        <v/>
      </c>
      <c r="BN102" s="31" t="str">
        <v/>
      </c>
      <c r="BO102" s="26" t="str">
        <v/>
      </c>
      <c r="BP102" s="27" t="str">
        <v/>
      </c>
      <c r="BQ102" s="27" t="str">
        <v/>
      </c>
      <c r="BR102" s="27" t="str">
        <v/>
      </c>
      <c r="BS102" s="28" t="str">
        <v/>
      </c>
      <c r="BT102" s="29" t="str">
        <v/>
      </c>
      <c r="BU102" s="30" t="str">
        <v/>
      </c>
      <c r="BV102" s="30" t="str">
        <v/>
      </c>
      <c r="BW102" s="30" t="str">
        <v/>
      </c>
      <c r="BX102" s="31" t="str">
        <v/>
      </c>
      <c r="BY102" s="26" t="str">
        <v/>
      </c>
      <c r="BZ102" s="27" t="str">
        <v/>
      </c>
      <c r="CA102" s="27" t="str">
        <v/>
      </c>
      <c r="CB102" s="27" t="str">
        <v/>
      </c>
      <c r="CC102" s="28" t="str">
        <v/>
      </c>
      <c r="CD102" s="29" t="str">
        <v/>
      </c>
      <c r="CE102" s="30" t="str">
        <v/>
      </c>
      <c r="CF102" s="30" t="str">
        <v/>
      </c>
      <c r="CG102" s="30" t="str">
        <v/>
      </c>
      <c r="CH102" s="31" t="str">
        <v/>
      </c>
      <c r="CI102" s="26" t="str">
        <v/>
      </c>
      <c r="CJ102" s="27" t="str">
        <v/>
      </c>
      <c r="CK102" s="27" t="str">
        <v/>
      </c>
      <c r="CL102" s="27" t="str">
        <v/>
      </c>
      <c r="CM102" s="28" t="str">
        <v/>
      </c>
      <c r="CN102" s="29" t="str">
        <v/>
      </c>
      <c r="CO102" s="30" t="str">
        <v/>
      </c>
      <c r="CP102" s="30" t="str">
        <v/>
      </c>
      <c r="CQ102" s="30" t="str">
        <v/>
      </c>
      <c r="CR102" s="31" t="str">
        <v/>
      </c>
      <c r="CS102" s="25">
        <f>SUM(R102,W102,AB102,AG102,AL102,AQ102,AV102,BA102,BF102,BK102,BP102,BU102,BZ102,CE102,CJ102,CO102)</f>
      </c>
      <c r="CT102" s="25">
        <f>SUM(S102,X102,AC102,AH102,AM102,AR102,AW102,BB102,BG102,BL102,BQ102,BV102,CA102,CF102,CK102,CP102)</f>
      </c>
      <c r="CU102" s="25">
        <f>SUM(T102,Y102,AD102,AI102,AN102,AS102,AX102,BC102,BH102,BM102,BR102,BW102,CB102,CG102,CL102,CQ102)</f>
      </c>
      <c r="CV102" s="25">
        <f>SUM(U102,Z102,AE102,AJ102,AO102,AT102,AY102,BD102,BI102,BN102,BS102,BX102,CC102,CH102,CM102,CR102)</f>
      </c>
      <c r="CW102" s="25">
        <f>MAX(CS102:CU102)</f>
      </c>
      <c r="CX102" s="25">
        <f>MIN(CS102:CU102)</f>
      </c>
      <c r="CY102" s="32">
        <f>IF(H102&gt;0,(CW102*SQRT(3)*IF(N102&gt;0,N102,IF(O102&gt;0,O102,IF(P102&gt;0,P102,415)))/(H102*1000))*100,0)</f>
      </c>
      <c r="CZ102" s="32">
        <f>IF(CY102&gt;70,"Upgrade","OK - No Upgrade")</f>
      </c>
      <c r="DA102" s="32">
        <f>IF(IF(AVERAGE(CS102:CU102)&gt;0,((CW102-AVERAGE(CS102:CU102))/AVERAGE(CS102:CU102))*100,0)&gt;10,"Need to Balance","OK - Balanced")</f>
      </c>
    </row>
    <row r="103" ht="15.75" customHeight="1">
      <c r="A103" s="25" t="str">
        <v>Ibri</v>
      </c>
      <c r="B103" s="25" t="str">
        <v>AL-MURTAFA</v>
      </c>
      <c r="C103" s="25" t="str">
        <v>K_LN4</v>
      </c>
      <c r="D103" s="25" t="str">
        <v/>
      </c>
      <c r="E103" s="25" t="str">
        <v>1684</v>
      </c>
      <c r="F103" s="25" t="str">
        <v>Ground (GMT)</v>
      </c>
      <c r="G103" s="25" t="str">
        <v/>
      </c>
      <c r="H103" s="25">
        <v>1000</v>
      </c>
      <c r="I103" s="25" t="str">
        <v>28/05/2026, 15:08</v>
      </c>
      <c r="J103" s="25">
        <v>1</v>
      </c>
      <c r="K103" s="25">
        <v>243</v>
      </c>
      <c r="L103" s="25">
        <v>241</v>
      </c>
      <c r="M103" s="25">
        <v>244</v>
      </c>
      <c r="N103" s="25">
        <v>419</v>
      </c>
      <c r="O103" s="25">
        <v>421</v>
      </c>
      <c r="P103" s="25">
        <v>420</v>
      </c>
      <c r="Q103" s="26" t="str">
        <v>120 mm²</v>
      </c>
      <c r="R103" s="27">
        <v>24</v>
      </c>
      <c r="S103" s="27">
        <v>11</v>
      </c>
      <c r="T103" s="27">
        <v>70</v>
      </c>
      <c r="U103" s="28">
        <v>55</v>
      </c>
      <c r="V103" s="29" t="str">
        <v>185 mm²</v>
      </c>
      <c r="W103" s="30">
        <v>62</v>
      </c>
      <c r="X103" s="30">
        <v>42</v>
      </c>
      <c r="Y103" s="30">
        <v>79</v>
      </c>
      <c r="Z103" s="31">
        <v>15</v>
      </c>
      <c r="AA103" s="26" t="str">
        <v>185 mm²</v>
      </c>
      <c r="AB103" s="27">
        <v>85</v>
      </c>
      <c r="AC103" s="27">
        <v>91</v>
      </c>
      <c r="AD103" s="27">
        <v>140</v>
      </c>
      <c r="AE103" s="28">
        <v>56</v>
      </c>
      <c r="AF103" s="29" t="str">
        <v>185 mm²</v>
      </c>
      <c r="AG103" s="30">
        <v>13</v>
      </c>
      <c r="AH103" s="30">
        <v>16</v>
      </c>
      <c r="AI103" s="30">
        <v>27</v>
      </c>
      <c r="AJ103" s="31">
        <v>23</v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6" t="str">
        <v/>
      </c>
      <c r="BF103" s="27" t="str">
        <v/>
      </c>
      <c r="BG103" s="27" t="str">
        <v/>
      </c>
      <c r="BH103" s="27" t="str">
        <v/>
      </c>
      <c r="BI103" s="28" t="str">
        <v/>
      </c>
      <c r="BJ103" s="29" t="str">
        <v/>
      </c>
      <c r="BK103" s="30" t="str">
        <v/>
      </c>
      <c r="BL103" s="30" t="str">
        <v/>
      </c>
      <c r="BM103" s="30" t="str">
        <v/>
      </c>
      <c r="BN103" s="31" t="str">
        <v/>
      </c>
      <c r="BO103" s="26" t="str">
        <v/>
      </c>
      <c r="BP103" s="27" t="str">
        <v/>
      </c>
      <c r="BQ103" s="27" t="str">
        <v/>
      </c>
      <c r="BR103" s="27" t="str">
        <v/>
      </c>
      <c r="BS103" s="28" t="str">
        <v/>
      </c>
      <c r="BT103" s="29" t="str">
        <v/>
      </c>
      <c r="BU103" s="30" t="str">
        <v/>
      </c>
      <c r="BV103" s="30" t="str">
        <v/>
      </c>
      <c r="BW103" s="30" t="str">
        <v/>
      </c>
      <c r="BX103" s="31" t="str">
        <v/>
      </c>
      <c r="BY103" s="26" t="str">
        <v/>
      </c>
      <c r="BZ103" s="27" t="str">
        <v/>
      </c>
      <c r="CA103" s="27" t="str">
        <v/>
      </c>
      <c r="CB103" s="27" t="str">
        <v/>
      </c>
      <c r="CC103" s="28" t="str">
        <v/>
      </c>
      <c r="CD103" s="29" t="str">
        <v/>
      </c>
      <c r="CE103" s="30" t="str">
        <v/>
      </c>
      <c r="CF103" s="30" t="str">
        <v/>
      </c>
      <c r="CG103" s="30" t="str">
        <v/>
      </c>
      <c r="CH103" s="31" t="str">
        <v/>
      </c>
      <c r="CI103" s="26" t="str">
        <v/>
      </c>
      <c r="CJ103" s="27" t="str">
        <v/>
      </c>
      <c r="CK103" s="27" t="str">
        <v/>
      </c>
      <c r="CL103" s="27" t="str">
        <v/>
      </c>
      <c r="CM103" s="28" t="str">
        <v/>
      </c>
      <c r="CN103" s="29" t="str">
        <v/>
      </c>
      <c r="CO103" s="30" t="str">
        <v/>
      </c>
      <c r="CP103" s="30" t="str">
        <v/>
      </c>
      <c r="CQ103" s="30" t="str">
        <v/>
      </c>
      <c r="CR103" s="31" t="str">
        <v/>
      </c>
      <c r="CS103" s="25">
        <f>SUM(R103,W103,AB103,AG103,AL103,AQ103,AV103,BA103,BF103,BK103,BP103,BU103,BZ103,CE103,CJ103,CO103)</f>
      </c>
      <c r="CT103" s="25">
        <f>SUM(S103,X103,AC103,AH103,AM103,AR103,AW103,BB103,BG103,BL103,BQ103,BV103,CA103,CF103,CK103,CP103)</f>
      </c>
      <c r="CU103" s="25">
        <f>SUM(T103,Y103,AD103,AI103,AN103,AS103,AX103,BC103,BH103,BM103,BR103,BW103,CB103,CG103,CL103,CQ103)</f>
      </c>
      <c r="CV103" s="25">
        <f>SUM(U103,Z103,AE103,AJ103,AO103,AT103,AY103,BD103,BI103,BN103,BS103,BX103,CC103,CH103,CM103,CR103)</f>
      </c>
      <c r="CW103" s="25">
        <f>MAX(CS103:CU103)</f>
      </c>
      <c r="CX103" s="25">
        <f>MIN(CS103:CU103)</f>
      </c>
      <c r="CY103" s="32">
        <f>IF(H103&gt;0,(CW103*SQRT(3)*IF(N103&gt;0,N103,IF(O103&gt;0,O103,IF(P103&gt;0,P103,415)))/(H103*1000))*100,0)</f>
      </c>
      <c r="CZ103" s="32">
        <f>IF(CY103&gt;70,"Upgrade","OK - No Upgrade")</f>
      </c>
      <c r="DA103" s="32">
        <f>IF(IF(AVERAGE(CS103:CU103)&gt;0,((CW103-AVERAGE(CS103:CU103))/AVERAGE(CS103:CU103))*100,0)&gt;10,"Need to Balance","OK - Balanced")</f>
      </c>
    </row>
    <row r="104" ht="15.75" customHeight="1">
      <c r="A104" s="25" t="str">
        <v>Ibri</v>
      </c>
      <c r="B104" s="25" t="str">
        <v>AL-MURTAFA</v>
      </c>
      <c r="C104" s="25" t="str">
        <v>K_LN4</v>
      </c>
      <c r="D104" s="25" t="str">
        <v/>
      </c>
      <c r="E104" s="25" t="str">
        <v>1684</v>
      </c>
      <c r="F104" s="25" t="str">
        <v>Ground (GMT)</v>
      </c>
      <c r="G104" s="25" t="str">
        <v>3</v>
      </c>
      <c r="H104" s="25">
        <v>1000</v>
      </c>
      <c r="I104" s="25" t="str">
        <v>09/06/2026, 21:49</v>
      </c>
      <c r="J104" s="25">
        <v>2</v>
      </c>
      <c r="K104" s="25">
        <v>248</v>
      </c>
      <c r="L104" s="25">
        <v>246</v>
      </c>
      <c r="M104" s="25">
        <v>248</v>
      </c>
      <c r="N104" s="25">
        <v>427</v>
      </c>
      <c r="O104" s="25">
        <v>431</v>
      </c>
      <c r="P104" s="25">
        <v>429</v>
      </c>
      <c r="Q104" s="26" t="str">
        <v>120 mm²</v>
      </c>
      <c r="R104" s="27">
        <v>28</v>
      </c>
      <c r="S104" s="27">
        <v>7</v>
      </c>
      <c r="T104" s="27">
        <v>54</v>
      </c>
      <c r="U104" s="28">
        <v>46</v>
      </c>
      <c r="V104" s="29" t="str">
        <v>185 mm²</v>
      </c>
      <c r="W104" s="30">
        <v>4</v>
      </c>
      <c r="X104" s="30">
        <v>37</v>
      </c>
      <c r="Y104" s="30">
        <v>22</v>
      </c>
      <c r="Z104" s="31">
        <v>28</v>
      </c>
      <c r="AA104" s="26" t="str">
        <v>185 mm²</v>
      </c>
      <c r="AB104" s="27">
        <v>91</v>
      </c>
      <c r="AC104" s="27">
        <v>108</v>
      </c>
      <c r="AD104" s="27">
        <v>112</v>
      </c>
      <c r="AE104" s="28">
        <v>50</v>
      </c>
      <c r="AF104" s="29" t="str">
        <v>185 mm²</v>
      </c>
      <c r="AG104" s="30">
        <v>124</v>
      </c>
      <c r="AH104" s="30">
        <v>92</v>
      </c>
      <c r="AI104" s="30">
        <v>73</v>
      </c>
      <c r="AJ104" s="31">
        <v>44</v>
      </c>
      <c r="AK104" s="26" t="str">
        <v/>
      </c>
      <c r="AL104" s="27" t="str">
        <v/>
      </c>
      <c r="AM104" s="27" t="str">
        <v/>
      </c>
      <c r="AN104" s="27" t="str">
        <v/>
      </c>
      <c r="AO104" s="28" t="str">
        <v/>
      </c>
      <c r="AP104" s="29" t="str">
        <v/>
      </c>
      <c r="AQ104" s="30" t="str">
        <v/>
      </c>
      <c r="AR104" s="30" t="str">
        <v/>
      </c>
      <c r="AS104" s="30" t="str">
        <v/>
      </c>
      <c r="AT104" s="31" t="str">
        <v/>
      </c>
      <c r="AU104" s="26" t="str">
        <v/>
      </c>
      <c r="AV104" s="27" t="str">
        <v/>
      </c>
      <c r="AW104" s="27" t="str">
        <v/>
      </c>
      <c r="AX104" s="27" t="str">
        <v/>
      </c>
      <c r="AY104" s="28" t="str">
        <v/>
      </c>
      <c r="AZ104" s="29" t="str">
        <v/>
      </c>
      <c r="BA104" s="30" t="str">
        <v/>
      </c>
      <c r="BB104" s="30" t="str">
        <v/>
      </c>
      <c r="BC104" s="30" t="str">
        <v/>
      </c>
      <c r="BD104" s="31" t="str">
        <v/>
      </c>
      <c r="BE104" s="26" t="str">
        <v/>
      </c>
      <c r="BF104" s="27" t="str">
        <v/>
      </c>
      <c r="BG104" s="27" t="str">
        <v/>
      </c>
      <c r="BH104" s="27" t="str">
        <v/>
      </c>
      <c r="BI104" s="28" t="str">
        <v/>
      </c>
      <c r="BJ104" s="29" t="str">
        <v/>
      </c>
      <c r="BK104" s="30" t="str">
        <v/>
      </c>
      <c r="BL104" s="30" t="str">
        <v/>
      </c>
      <c r="BM104" s="30" t="str">
        <v/>
      </c>
      <c r="BN104" s="31" t="str">
        <v/>
      </c>
      <c r="BO104" s="26" t="str">
        <v/>
      </c>
      <c r="BP104" s="27" t="str">
        <v/>
      </c>
      <c r="BQ104" s="27" t="str">
        <v/>
      </c>
      <c r="BR104" s="27" t="str">
        <v/>
      </c>
      <c r="BS104" s="28" t="str">
        <v/>
      </c>
      <c r="BT104" s="29" t="str">
        <v/>
      </c>
      <c r="BU104" s="30" t="str">
        <v/>
      </c>
      <c r="BV104" s="30" t="str">
        <v/>
      </c>
      <c r="BW104" s="30" t="str">
        <v/>
      </c>
      <c r="BX104" s="31" t="str">
        <v/>
      </c>
      <c r="BY104" s="26" t="str">
        <v/>
      </c>
      <c r="BZ104" s="27" t="str">
        <v/>
      </c>
      <c r="CA104" s="27" t="str">
        <v/>
      </c>
      <c r="CB104" s="27" t="str">
        <v/>
      </c>
      <c r="CC104" s="28" t="str">
        <v/>
      </c>
      <c r="CD104" s="29" t="str">
        <v/>
      </c>
      <c r="CE104" s="30" t="str">
        <v/>
      </c>
      <c r="CF104" s="30" t="str">
        <v/>
      </c>
      <c r="CG104" s="30" t="str">
        <v/>
      </c>
      <c r="CH104" s="31" t="str">
        <v/>
      </c>
      <c r="CI104" s="26" t="str">
        <v/>
      </c>
      <c r="CJ104" s="27" t="str">
        <v/>
      </c>
      <c r="CK104" s="27" t="str">
        <v/>
      </c>
      <c r="CL104" s="27" t="str">
        <v/>
      </c>
      <c r="CM104" s="28" t="str">
        <v/>
      </c>
      <c r="CN104" s="29" t="str">
        <v/>
      </c>
      <c r="CO104" s="30" t="str">
        <v/>
      </c>
      <c r="CP104" s="30" t="str">
        <v/>
      </c>
      <c r="CQ104" s="30" t="str">
        <v/>
      </c>
      <c r="CR104" s="31" t="str">
        <v/>
      </c>
      <c r="CS104" s="25">
        <f>SUM(R104,W104,AB104,AG104,AL104,AQ104,AV104,BA104,BF104,BK104,BP104,BU104,BZ104,CE104,CJ104,CO104)</f>
      </c>
      <c r="CT104" s="25">
        <f>SUM(S104,X104,AC104,AH104,AM104,AR104,AW104,BB104,BG104,BL104,BQ104,BV104,CA104,CF104,CK104,CP104)</f>
      </c>
      <c r="CU104" s="25">
        <f>SUM(T104,Y104,AD104,AI104,AN104,AS104,AX104,BC104,BH104,BM104,BR104,BW104,CB104,CG104,CL104,CQ104)</f>
      </c>
      <c r="CV104" s="25">
        <f>SUM(U104,Z104,AE104,AJ104,AO104,AT104,AY104,BD104,BI104,BN104,BS104,BX104,CC104,CH104,CM104,CR104)</f>
      </c>
      <c r="CW104" s="25">
        <f>MAX(CS104:CU104)</f>
      </c>
      <c r="CX104" s="25">
        <f>MIN(CS104:CU104)</f>
      </c>
      <c r="CY104" s="32">
        <f>IF(H104&gt;0,(CW104*SQRT(3)*IF(N104&gt;0,N104,IF(O104&gt;0,O104,IF(P104&gt;0,P104,415)))/(H104*1000))*100,0)</f>
      </c>
      <c r="CZ104" s="32">
        <f>IF(CY104&gt;70,"Upgrade","OK - No Upgrade")</f>
      </c>
      <c r="DA104" s="32">
        <f>IF(IF(AVERAGE(CS104:CU104)&gt;0,((CW104-AVERAGE(CS104:CU104))/AVERAGE(CS104:CU104))*100,0)&gt;10,"Need to Balance","OK - Balanced")</f>
      </c>
    </row>
    <row r="105" ht="15.75" customHeight="1">
      <c r="A105" s="25" t="str">
        <v>Ibri</v>
      </c>
      <c r="B105" s="25" t="str">
        <v>AL-MURTAFA</v>
      </c>
      <c r="C105" s="25" t="str">
        <v>K_LN6</v>
      </c>
      <c r="D105" s="25" t="str">
        <v>23.22965, 56.522146</v>
      </c>
      <c r="E105" s="25" t="str">
        <v>1444</v>
      </c>
      <c r="F105" s="25" t="str">
        <v>Ground (GMT)</v>
      </c>
      <c r="G105" s="25" t="str">
        <v/>
      </c>
      <c r="H105" s="25">
        <v>500</v>
      </c>
      <c r="I105" s="25" t="str">
        <v>09/06/2026, 21:40</v>
      </c>
      <c r="J105" s="25">
        <v>1</v>
      </c>
      <c r="K105" s="25">
        <v>244</v>
      </c>
      <c r="L105" s="25">
        <v>242</v>
      </c>
      <c r="M105" s="25">
        <v>246</v>
      </c>
      <c r="N105" s="25">
        <v>422</v>
      </c>
      <c r="O105" s="25">
        <v>426</v>
      </c>
      <c r="P105" s="25">
        <v>424</v>
      </c>
      <c r="Q105" s="26" t="str">
        <v>50 mm²</v>
      </c>
      <c r="R105" s="27">
        <v>0</v>
      </c>
      <c r="S105" s="27">
        <v>0</v>
      </c>
      <c r="T105" s="27">
        <v>0</v>
      </c>
      <c r="U105" s="28">
        <v>0</v>
      </c>
      <c r="V105" s="29" t="str">
        <v/>
      </c>
      <c r="W105" s="30" t="str">
        <v/>
      </c>
      <c r="X105" s="30" t="str">
        <v/>
      </c>
      <c r="Y105" s="30" t="str">
        <v/>
      </c>
      <c r="Z105" s="31" t="str">
        <v/>
      </c>
      <c r="AA105" s="26" t="str">
        <v/>
      </c>
      <c r="AB105" s="27" t="str">
        <v/>
      </c>
      <c r="AC105" s="27" t="str">
        <v/>
      </c>
      <c r="AD105" s="27" t="str">
        <v/>
      </c>
      <c r="AE105" s="28" t="str">
        <v/>
      </c>
      <c r="AF105" s="29" t="str">
        <v/>
      </c>
      <c r="AG105" s="30" t="str">
        <v/>
      </c>
      <c r="AH105" s="30" t="str">
        <v/>
      </c>
      <c r="AI105" s="30" t="str">
        <v/>
      </c>
      <c r="AJ105" s="31" t="str">
        <v/>
      </c>
      <c r="AK105" s="26" t="str">
        <v/>
      </c>
      <c r="AL105" s="27" t="str">
        <v/>
      </c>
      <c r="AM105" s="27" t="str">
        <v/>
      </c>
      <c r="AN105" s="27" t="str">
        <v/>
      </c>
      <c r="AO105" s="28" t="str">
        <v/>
      </c>
      <c r="AP105" s="29" t="str">
        <v/>
      </c>
      <c r="AQ105" s="30" t="str">
        <v/>
      </c>
      <c r="AR105" s="30" t="str">
        <v/>
      </c>
      <c r="AS105" s="30" t="str">
        <v/>
      </c>
      <c r="AT105" s="31" t="str">
        <v/>
      </c>
      <c r="AU105" s="26" t="str">
        <v/>
      </c>
      <c r="AV105" s="27" t="str">
        <v/>
      </c>
      <c r="AW105" s="27" t="str">
        <v/>
      </c>
      <c r="AX105" s="27" t="str">
        <v/>
      </c>
      <c r="AY105" s="28" t="str">
        <v/>
      </c>
      <c r="AZ105" s="29" t="str">
        <v/>
      </c>
      <c r="BA105" s="30" t="str">
        <v/>
      </c>
      <c r="BB105" s="30" t="str">
        <v/>
      </c>
      <c r="BC105" s="30" t="str">
        <v/>
      </c>
      <c r="BD105" s="31" t="str">
        <v/>
      </c>
      <c r="BE105" s="26" t="str">
        <v/>
      </c>
      <c r="BF105" s="27" t="str">
        <v/>
      </c>
      <c r="BG105" s="27" t="str">
        <v/>
      </c>
      <c r="BH105" s="27" t="str">
        <v/>
      </c>
      <c r="BI105" s="28" t="str">
        <v/>
      </c>
      <c r="BJ105" s="29" t="str">
        <v/>
      </c>
      <c r="BK105" s="30" t="str">
        <v/>
      </c>
      <c r="BL105" s="30" t="str">
        <v/>
      </c>
      <c r="BM105" s="30" t="str">
        <v/>
      </c>
      <c r="BN105" s="31" t="str">
        <v/>
      </c>
      <c r="BO105" s="26" t="str">
        <v/>
      </c>
      <c r="BP105" s="27" t="str">
        <v/>
      </c>
      <c r="BQ105" s="27" t="str">
        <v/>
      </c>
      <c r="BR105" s="27" t="str">
        <v/>
      </c>
      <c r="BS105" s="28" t="str">
        <v/>
      </c>
      <c r="BT105" s="29" t="str">
        <v/>
      </c>
      <c r="BU105" s="30" t="str">
        <v/>
      </c>
      <c r="BV105" s="30" t="str">
        <v/>
      </c>
      <c r="BW105" s="30" t="str">
        <v/>
      </c>
      <c r="BX105" s="31" t="str">
        <v/>
      </c>
      <c r="BY105" s="26" t="str">
        <v/>
      </c>
      <c r="BZ105" s="27" t="str">
        <v/>
      </c>
      <c r="CA105" s="27" t="str">
        <v/>
      </c>
      <c r="CB105" s="27" t="str">
        <v/>
      </c>
      <c r="CC105" s="28" t="str">
        <v/>
      </c>
      <c r="CD105" s="29" t="str">
        <v/>
      </c>
      <c r="CE105" s="30" t="str">
        <v/>
      </c>
      <c r="CF105" s="30" t="str">
        <v/>
      </c>
      <c r="CG105" s="30" t="str">
        <v/>
      </c>
      <c r="CH105" s="31" t="str">
        <v/>
      </c>
      <c r="CI105" s="26" t="str">
        <v/>
      </c>
      <c r="CJ105" s="27" t="str">
        <v/>
      </c>
      <c r="CK105" s="27" t="str">
        <v/>
      </c>
      <c r="CL105" s="27" t="str">
        <v/>
      </c>
      <c r="CM105" s="28" t="str">
        <v/>
      </c>
      <c r="CN105" s="29" t="str">
        <v/>
      </c>
      <c r="CO105" s="30" t="str">
        <v/>
      </c>
      <c r="CP105" s="30" t="str">
        <v/>
      </c>
      <c r="CQ105" s="30" t="str">
        <v/>
      </c>
      <c r="CR105" s="31" t="str">
        <v/>
      </c>
      <c r="CS105" s="25">
        <f>SUM(R105,W105,AB105,AG105,AL105,AQ105,AV105,BA105,BF105,BK105,BP105,BU105,BZ105,CE105,CJ105,CO105)</f>
      </c>
      <c r="CT105" s="25">
        <f>SUM(S105,X105,AC105,AH105,AM105,AR105,AW105,BB105,BG105,BL105,BQ105,BV105,CA105,CF105,CK105,CP105)</f>
      </c>
      <c r="CU105" s="25">
        <f>SUM(T105,Y105,AD105,AI105,AN105,AS105,AX105,BC105,BH105,BM105,BR105,BW105,CB105,CG105,CL105,CQ105)</f>
      </c>
      <c r="CV105" s="25">
        <f>SUM(U105,Z105,AE105,AJ105,AO105,AT105,AY105,BD105,BI105,BN105,BS105,BX105,CC105,CH105,CM105,CR105)</f>
      </c>
      <c r="CW105" s="25">
        <f>MAX(CS105:CU105)</f>
      </c>
      <c r="CX105" s="25">
        <f>MIN(CS105:CU105)</f>
      </c>
      <c r="CY105" s="32">
        <f>IF(H105&gt;0,(CW105*SQRT(3)*IF(N105&gt;0,N105,IF(O105&gt;0,O105,IF(P105&gt;0,P105,415)))/(H105*1000))*100,0)</f>
      </c>
      <c r="CZ105" s="32">
        <f>IF(CY105&gt;70,"Upgrade","OK - No Upgrade")</f>
      </c>
      <c r="DA105" s="32">
        <f>IF(IF(AVERAGE(CS105:CU105)&gt;0,((CW105-AVERAGE(CS105:CU105))/AVERAGE(CS105:CU105))*100,0)&gt;10,"Need to Balance","OK - Balanced")</f>
      </c>
    </row>
    <row r="106" ht="15.75" customHeight="1">
      <c r="A106" s="25" t="str">
        <v>Ibri</v>
      </c>
      <c r="B106" s="25" t="str">
        <v>AL-MURTAFA</v>
      </c>
      <c r="C106" s="25" t="str">
        <v>K_LN6</v>
      </c>
      <c r="D106" s="25" t="str">
        <v>23.22965, 56.522146</v>
      </c>
      <c r="E106" s="25" t="str">
        <v>1444</v>
      </c>
      <c r="F106" s="25" t="str">
        <v>Ground (GMT)</v>
      </c>
      <c r="G106" s="25" t="str">
        <v>3</v>
      </c>
      <c r="H106" s="25">
        <v>500</v>
      </c>
      <c r="I106" s="25" t="str">
        <v>09/06/2026, 21:40</v>
      </c>
      <c r="J106" s="25">
        <v>2</v>
      </c>
      <c r="K106" s="25">
        <v>249</v>
      </c>
      <c r="L106" s="25">
        <v>247</v>
      </c>
      <c r="M106" s="25">
        <v>250</v>
      </c>
      <c r="N106" s="25">
        <v>431</v>
      </c>
      <c r="O106" s="25">
        <v>435</v>
      </c>
      <c r="P106" s="25">
        <v>432</v>
      </c>
      <c r="Q106" s="26" t="str">
        <v>50 mm²</v>
      </c>
      <c r="R106" s="27">
        <v>0</v>
      </c>
      <c r="S106" s="27">
        <v>0</v>
      </c>
      <c r="T106" s="27">
        <v>0</v>
      </c>
      <c r="U106" s="28">
        <v>0</v>
      </c>
      <c r="V106" s="29" t="str">
        <v/>
      </c>
      <c r="W106" s="30" t="str">
        <v/>
      </c>
      <c r="X106" s="30" t="str">
        <v/>
      </c>
      <c r="Y106" s="30" t="str">
        <v/>
      </c>
      <c r="Z106" s="31" t="str">
        <v/>
      </c>
      <c r="AA106" s="26" t="str">
        <v/>
      </c>
      <c r="AB106" s="27" t="str">
        <v/>
      </c>
      <c r="AC106" s="27" t="str">
        <v/>
      </c>
      <c r="AD106" s="27" t="str">
        <v/>
      </c>
      <c r="AE106" s="28" t="str">
        <v/>
      </c>
      <c r="AF106" s="29" t="str">
        <v/>
      </c>
      <c r="AG106" s="30" t="str">
        <v/>
      </c>
      <c r="AH106" s="30" t="str">
        <v/>
      </c>
      <c r="AI106" s="30" t="str">
        <v/>
      </c>
      <c r="AJ106" s="31" t="str">
        <v/>
      </c>
      <c r="AK106" s="26" t="str">
        <v/>
      </c>
      <c r="AL106" s="27" t="str">
        <v/>
      </c>
      <c r="AM106" s="27" t="str">
        <v/>
      </c>
      <c r="AN106" s="27" t="str">
        <v/>
      </c>
      <c r="AO106" s="28" t="str">
        <v/>
      </c>
      <c r="AP106" s="29" t="str">
        <v/>
      </c>
      <c r="AQ106" s="30" t="str">
        <v/>
      </c>
      <c r="AR106" s="30" t="str">
        <v/>
      </c>
      <c r="AS106" s="30" t="str">
        <v/>
      </c>
      <c r="AT106" s="31" t="str">
        <v/>
      </c>
      <c r="AU106" s="26" t="str">
        <v/>
      </c>
      <c r="AV106" s="27" t="str">
        <v/>
      </c>
      <c r="AW106" s="27" t="str">
        <v/>
      </c>
      <c r="AX106" s="27" t="str">
        <v/>
      </c>
      <c r="AY106" s="28" t="str">
        <v/>
      </c>
      <c r="AZ106" s="29" t="str">
        <v/>
      </c>
      <c r="BA106" s="30" t="str">
        <v/>
      </c>
      <c r="BB106" s="30" t="str">
        <v/>
      </c>
      <c r="BC106" s="30" t="str">
        <v/>
      </c>
      <c r="BD106" s="31" t="str">
        <v/>
      </c>
      <c r="BE106" s="26" t="str">
        <v/>
      </c>
      <c r="BF106" s="27" t="str">
        <v/>
      </c>
      <c r="BG106" s="27" t="str">
        <v/>
      </c>
      <c r="BH106" s="27" t="str">
        <v/>
      </c>
      <c r="BI106" s="28" t="str">
        <v/>
      </c>
      <c r="BJ106" s="29" t="str">
        <v/>
      </c>
      <c r="BK106" s="30" t="str">
        <v/>
      </c>
      <c r="BL106" s="30" t="str">
        <v/>
      </c>
      <c r="BM106" s="30" t="str">
        <v/>
      </c>
      <c r="BN106" s="31" t="str">
        <v/>
      </c>
      <c r="BO106" s="26" t="str">
        <v/>
      </c>
      <c r="BP106" s="27" t="str">
        <v/>
      </c>
      <c r="BQ106" s="27" t="str">
        <v/>
      </c>
      <c r="BR106" s="27" t="str">
        <v/>
      </c>
      <c r="BS106" s="28" t="str">
        <v/>
      </c>
      <c r="BT106" s="29" t="str">
        <v/>
      </c>
      <c r="BU106" s="30" t="str">
        <v/>
      </c>
      <c r="BV106" s="30" t="str">
        <v/>
      </c>
      <c r="BW106" s="30" t="str">
        <v/>
      </c>
      <c r="BX106" s="31" t="str">
        <v/>
      </c>
      <c r="BY106" s="26" t="str">
        <v/>
      </c>
      <c r="BZ106" s="27" t="str">
        <v/>
      </c>
      <c r="CA106" s="27" t="str">
        <v/>
      </c>
      <c r="CB106" s="27" t="str">
        <v/>
      </c>
      <c r="CC106" s="28" t="str">
        <v/>
      </c>
      <c r="CD106" s="29" t="str">
        <v/>
      </c>
      <c r="CE106" s="30" t="str">
        <v/>
      </c>
      <c r="CF106" s="30" t="str">
        <v/>
      </c>
      <c r="CG106" s="30" t="str">
        <v/>
      </c>
      <c r="CH106" s="31" t="str">
        <v/>
      </c>
      <c r="CI106" s="26" t="str">
        <v/>
      </c>
      <c r="CJ106" s="27" t="str">
        <v/>
      </c>
      <c r="CK106" s="27" t="str">
        <v/>
      </c>
      <c r="CL106" s="27" t="str">
        <v/>
      </c>
      <c r="CM106" s="28" t="str">
        <v/>
      </c>
      <c r="CN106" s="29" t="str">
        <v/>
      </c>
      <c r="CO106" s="30" t="str">
        <v/>
      </c>
      <c r="CP106" s="30" t="str">
        <v/>
      </c>
      <c r="CQ106" s="30" t="str">
        <v/>
      </c>
      <c r="CR106" s="31" t="str">
        <v/>
      </c>
      <c r="CS106" s="25">
        <f>SUM(R106,W106,AB106,AG106,AL106,AQ106,AV106,BA106,BF106,BK106,BP106,BU106,BZ106,CE106,CJ106,CO106)</f>
      </c>
      <c r="CT106" s="25">
        <f>SUM(S106,X106,AC106,AH106,AM106,AR106,AW106,BB106,BG106,BL106,BQ106,BV106,CA106,CF106,CK106,CP106)</f>
      </c>
      <c r="CU106" s="25">
        <f>SUM(T106,Y106,AD106,AI106,AN106,AS106,AX106,BC106,BH106,BM106,BR106,BW106,CB106,CG106,CL106,CQ106)</f>
      </c>
      <c r="CV106" s="25">
        <f>SUM(U106,Z106,AE106,AJ106,AO106,AT106,AY106,BD106,BI106,BN106,BS106,BX106,CC106,CH106,CM106,CR106)</f>
      </c>
      <c r="CW106" s="25">
        <f>MAX(CS106:CU106)</f>
      </c>
      <c r="CX106" s="25">
        <f>MIN(CS106:CU106)</f>
      </c>
      <c r="CY106" s="32">
        <f>IF(H106&gt;0,(CW106*SQRT(3)*IF(N106&gt;0,N106,IF(O106&gt;0,O106,IF(P106&gt;0,P106,415)))/(H106*1000))*100,0)</f>
      </c>
      <c r="CZ106" s="32">
        <f>IF(CY106&gt;70,"Upgrade","OK - No Upgrade")</f>
      </c>
      <c r="DA106" s="32">
        <f>IF(IF(AVERAGE(CS106:CU106)&gt;0,((CW106-AVERAGE(CS106:CU106))/AVERAGE(CS106:CU106))*100,0)&gt;10,"Need to Balance","OK - Balanced")</f>
      </c>
    </row>
    <row r="107" ht="15.75" customHeight="1">
      <c r="A107" s="25" t="str">
        <v>Ibri</v>
      </c>
      <c r="B107" s="25" t="str">
        <v>AL-MURTAFA</v>
      </c>
      <c r="C107" s="25" t="str">
        <v>K_LN4</v>
      </c>
      <c r="D107" s="25" t="str">
        <v/>
      </c>
      <c r="E107" s="25" t="str">
        <v>130</v>
      </c>
      <c r="F107" s="25" t="str">
        <v>Ground (GMT)</v>
      </c>
      <c r="G107" s="25" t="str">
        <v/>
      </c>
      <c r="H107" s="25">
        <v>1000</v>
      </c>
      <c r="I107" s="25" t="str">
        <v>28/05/2026, 14:59</v>
      </c>
      <c r="J107" s="25">
        <v>1</v>
      </c>
      <c r="K107" s="25">
        <v>249</v>
      </c>
      <c r="L107" s="25">
        <v>247</v>
      </c>
      <c r="M107" s="25">
        <v>245</v>
      </c>
      <c r="N107" s="25">
        <v>428</v>
      </c>
      <c r="O107" s="25">
        <v>433</v>
      </c>
      <c r="P107" s="25">
        <v>418</v>
      </c>
      <c r="Q107" s="26" t="str">
        <v/>
      </c>
      <c r="R107" s="27" t="str">
        <v/>
      </c>
      <c r="S107" s="27" t="str">
        <v/>
      </c>
      <c r="T107" s="27" t="str">
        <v/>
      </c>
      <c r="U107" s="28" t="str">
        <v/>
      </c>
      <c r="V107" s="29" t="str">
        <v/>
      </c>
      <c r="W107" s="30" t="str">
        <v/>
      </c>
      <c r="X107" s="30" t="str">
        <v/>
      </c>
      <c r="Y107" s="30" t="str">
        <v/>
      </c>
      <c r="Z107" s="31" t="str">
        <v/>
      </c>
      <c r="AA107" s="26" t="str">
        <v>120 mm²</v>
      </c>
      <c r="AB107" s="27">
        <v>70</v>
      </c>
      <c r="AC107" s="27">
        <v>74</v>
      </c>
      <c r="AD107" s="27">
        <v>46</v>
      </c>
      <c r="AE107" s="28">
        <v>26</v>
      </c>
      <c r="AF107" s="29" t="str">
        <v/>
      </c>
      <c r="AG107" s="30" t="str">
        <v/>
      </c>
      <c r="AH107" s="30" t="str">
        <v/>
      </c>
      <c r="AI107" s="30" t="str">
        <v/>
      </c>
      <c r="AJ107" s="31" t="str">
        <v/>
      </c>
      <c r="AK107" s="26" t="str">
        <v>120 mm²</v>
      </c>
      <c r="AL107" s="27">
        <v>85</v>
      </c>
      <c r="AM107" s="27">
        <v>74</v>
      </c>
      <c r="AN107" s="27">
        <v>85</v>
      </c>
      <c r="AO107" s="28">
        <v>17</v>
      </c>
      <c r="AP107" s="29" t="str">
        <v>120 mm²</v>
      </c>
      <c r="AQ107" s="30">
        <v>100</v>
      </c>
      <c r="AR107" s="30">
        <v>49</v>
      </c>
      <c r="AS107" s="30">
        <v>128</v>
      </c>
      <c r="AT107" s="31">
        <v>56</v>
      </c>
      <c r="AU107" s="26" t="str">
        <v>120 mm²</v>
      </c>
      <c r="AV107" s="27">
        <v>2</v>
      </c>
      <c r="AW107" s="27">
        <v>64</v>
      </c>
      <c r="AX107" s="27">
        <v>33</v>
      </c>
      <c r="AY107" s="28">
        <v>56</v>
      </c>
      <c r="AZ107" s="29" t="str">
        <v>240 mm²</v>
      </c>
      <c r="BA107" s="30">
        <v>13</v>
      </c>
      <c r="BB107" s="30">
        <v>10</v>
      </c>
      <c r="BC107" s="30">
        <v>28</v>
      </c>
      <c r="BD107" s="31">
        <v>27</v>
      </c>
      <c r="BE107" s="26" t="str">
        <v/>
      </c>
      <c r="BF107" s="27" t="str">
        <v/>
      </c>
      <c r="BG107" s="27" t="str">
        <v/>
      </c>
      <c r="BH107" s="27" t="str">
        <v/>
      </c>
      <c r="BI107" s="28" t="str">
        <v/>
      </c>
      <c r="BJ107" s="29" t="str">
        <v/>
      </c>
      <c r="BK107" s="30" t="str">
        <v/>
      </c>
      <c r="BL107" s="30" t="str">
        <v/>
      </c>
      <c r="BM107" s="30" t="str">
        <v/>
      </c>
      <c r="BN107" s="31" t="str">
        <v/>
      </c>
      <c r="BO107" s="26" t="str">
        <v/>
      </c>
      <c r="BP107" s="27" t="str">
        <v/>
      </c>
      <c r="BQ107" s="27" t="str">
        <v/>
      </c>
      <c r="BR107" s="27" t="str">
        <v/>
      </c>
      <c r="BS107" s="28" t="str">
        <v/>
      </c>
      <c r="BT107" s="29" t="str">
        <v/>
      </c>
      <c r="BU107" s="30" t="str">
        <v/>
      </c>
      <c r="BV107" s="30" t="str">
        <v/>
      </c>
      <c r="BW107" s="30" t="str">
        <v/>
      </c>
      <c r="BX107" s="31" t="str">
        <v/>
      </c>
      <c r="BY107" s="26" t="str">
        <v/>
      </c>
      <c r="BZ107" s="27" t="str">
        <v/>
      </c>
      <c r="CA107" s="27" t="str">
        <v/>
      </c>
      <c r="CB107" s="27" t="str">
        <v/>
      </c>
      <c r="CC107" s="28" t="str">
        <v/>
      </c>
      <c r="CD107" s="29" t="str">
        <v/>
      </c>
      <c r="CE107" s="30" t="str">
        <v/>
      </c>
      <c r="CF107" s="30" t="str">
        <v/>
      </c>
      <c r="CG107" s="30" t="str">
        <v/>
      </c>
      <c r="CH107" s="31" t="str">
        <v/>
      </c>
      <c r="CI107" s="26" t="str">
        <v/>
      </c>
      <c r="CJ107" s="27" t="str">
        <v/>
      </c>
      <c r="CK107" s="27" t="str">
        <v/>
      </c>
      <c r="CL107" s="27" t="str">
        <v/>
      </c>
      <c r="CM107" s="28" t="str">
        <v/>
      </c>
      <c r="CN107" s="29" t="str">
        <v/>
      </c>
      <c r="CO107" s="30" t="str">
        <v/>
      </c>
      <c r="CP107" s="30" t="str">
        <v/>
      </c>
      <c r="CQ107" s="30" t="str">
        <v/>
      </c>
      <c r="CR107" s="31" t="str">
        <v/>
      </c>
      <c r="CS107" s="25">
        <f>SUM(R107,W107,AB107,AG107,AL107,AQ107,AV107,BA107,BF107,BK107,BP107,BU107,BZ107,CE107,CJ107,CO107)</f>
      </c>
      <c r="CT107" s="25">
        <f>SUM(S107,X107,AC107,AH107,AM107,AR107,AW107,BB107,BG107,BL107,BQ107,BV107,CA107,CF107,CK107,CP107)</f>
      </c>
      <c r="CU107" s="25">
        <f>SUM(T107,Y107,AD107,AI107,AN107,AS107,AX107,BC107,BH107,BM107,BR107,BW107,CB107,CG107,CL107,CQ107)</f>
      </c>
      <c r="CV107" s="25">
        <f>SUM(U107,Z107,AE107,AJ107,AO107,AT107,AY107,BD107,BI107,BN107,BS107,BX107,CC107,CH107,CM107,CR107)</f>
      </c>
      <c r="CW107" s="25">
        <f>MAX(CS107:CU107)</f>
      </c>
      <c r="CX107" s="25">
        <f>MIN(CS107:CU107)</f>
      </c>
      <c r="CY107" s="32">
        <f>IF(H107&gt;0,(CW107*SQRT(3)*IF(N107&gt;0,N107,IF(O107&gt;0,O107,IF(P107&gt;0,P107,415)))/(H107*1000))*100,0)</f>
      </c>
      <c r="CZ107" s="32">
        <f>IF(CY107&gt;70,"Upgrade","OK - No Upgrade")</f>
      </c>
      <c r="DA107" s="32">
        <f>IF(IF(AVERAGE(CS107:CU107)&gt;0,((CW107-AVERAGE(CS107:CU107))/AVERAGE(CS107:CU107))*100,0)&gt;10,"Need to Balance","OK - Balanced")</f>
      </c>
    </row>
    <row r="108" ht="15.75" customHeight="1">
      <c r="A108" s="25" t="str">
        <v>Ibri</v>
      </c>
      <c r="B108" s="25" t="str">
        <v>AL-MURTAFA</v>
      </c>
      <c r="C108" s="25" t="str">
        <v>K_LN4</v>
      </c>
      <c r="D108" s="25" t="str">
        <v/>
      </c>
      <c r="E108" s="25" t="str">
        <v>130</v>
      </c>
      <c r="F108" s="25" t="str">
        <v>Ground (GMT)</v>
      </c>
      <c r="G108" s="25" t="str">
        <v>3</v>
      </c>
      <c r="H108" s="25">
        <v>1000</v>
      </c>
      <c r="I108" s="25" t="str">
        <v>09/06/2026, 21:42</v>
      </c>
      <c r="J108" s="25">
        <v>2</v>
      </c>
      <c r="K108" s="25">
        <v>254</v>
      </c>
      <c r="L108" s="25">
        <v>253</v>
      </c>
      <c r="M108" s="25">
        <v>242</v>
      </c>
      <c r="N108" s="25">
        <v>439</v>
      </c>
      <c r="O108" s="25">
        <v>440</v>
      </c>
      <c r="P108" s="25">
        <v>439</v>
      </c>
      <c r="Q108" s="26" t="str">
        <v/>
      </c>
      <c r="R108" s="27" t="str">
        <v/>
      </c>
      <c r="S108" s="27" t="str">
        <v/>
      </c>
      <c r="T108" s="27" t="str">
        <v/>
      </c>
      <c r="U108" s="28" t="str">
        <v/>
      </c>
      <c r="V108" s="29" t="str">
        <v/>
      </c>
      <c r="W108" s="30" t="str">
        <v/>
      </c>
      <c r="X108" s="30" t="str">
        <v/>
      </c>
      <c r="Y108" s="30" t="str">
        <v/>
      </c>
      <c r="Z108" s="31" t="str">
        <v/>
      </c>
      <c r="AA108" s="26" t="str">
        <v>120 mm²</v>
      </c>
      <c r="AB108" s="27">
        <v>14</v>
      </c>
      <c r="AC108" s="27">
        <v>30</v>
      </c>
      <c r="AD108" s="27">
        <v>39</v>
      </c>
      <c r="AE108" s="28">
        <v>26</v>
      </c>
      <c r="AF108" s="29" t="str">
        <v/>
      </c>
      <c r="AG108" s="30" t="str">
        <v/>
      </c>
      <c r="AH108" s="30" t="str">
        <v/>
      </c>
      <c r="AI108" s="30" t="str">
        <v/>
      </c>
      <c r="AJ108" s="31" t="str">
        <v/>
      </c>
      <c r="AK108" s="26" t="str">
        <v>120 mm²</v>
      </c>
      <c r="AL108" s="27">
        <v>98</v>
      </c>
      <c r="AM108" s="27">
        <v>57</v>
      </c>
      <c r="AN108" s="27">
        <v>56</v>
      </c>
      <c r="AO108" s="28">
        <v>16</v>
      </c>
      <c r="AP108" s="29" t="str">
        <v>120 mm²</v>
      </c>
      <c r="AQ108" s="30">
        <v>42</v>
      </c>
      <c r="AR108" s="30">
        <v>52</v>
      </c>
      <c r="AS108" s="30">
        <v>85</v>
      </c>
      <c r="AT108" s="31">
        <v>31</v>
      </c>
      <c r="AU108" s="26" t="str">
        <v>120 mm²</v>
      </c>
      <c r="AV108" s="27">
        <v>5</v>
      </c>
      <c r="AW108" s="27">
        <v>43</v>
      </c>
      <c r="AX108" s="27">
        <v>61</v>
      </c>
      <c r="AY108" s="28">
        <v>49</v>
      </c>
      <c r="AZ108" s="29" t="str">
        <v>240 mm²</v>
      </c>
      <c r="BA108" s="30">
        <v>15</v>
      </c>
      <c r="BB108" s="30">
        <v>26</v>
      </c>
      <c r="BC108" s="30">
        <v>10</v>
      </c>
      <c r="BD108" s="31">
        <v>18</v>
      </c>
      <c r="BE108" s="26" t="str">
        <v/>
      </c>
      <c r="BF108" s="27" t="str">
        <v/>
      </c>
      <c r="BG108" s="27" t="str">
        <v/>
      </c>
      <c r="BH108" s="27" t="str">
        <v/>
      </c>
      <c r="BI108" s="28" t="str">
        <v/>
      </c>
      <c r="BJ108" s="29" t="str">
        <v/>
      </c>
      <c r="BK108" s="30" t="str">
        <v/>
      </c>
      <c r="BL108" s="30" t="str">
        <v/>
      </c>
      <c r="BM108" s="30" t="str">
        <v/>
      </c>
      <c r="BN108" s="31" t="str">
        <v/>
      </c>
      <c r="BO108" s="26" t="str">
        <v/>
      </c>
      <c r="BP108" s="27" t="str">
        <v/>
      </c>
      <c r="BQ108" s="27" t="str">
        <v/>
      </c>
      <c r="BR108" s="27" t="str">
        <v/>
      </c>
      <c r="BS108" s="28" t="str">
        <v/>
      </c>
      <c r="BT108" s="29" t="str">
        <v/>
      </c>
      <c r="BU108" s="30" t="str">
        <v/>
      </c>
      <c r="BV108" s="30" t="str">
        <v/>
      </c>
      <c r="BW108" s="30" t="str">
        <v/>
      </c>
      <c r="BX108" s="31" t="str">
        <v/>
      </c>
      <c r="BY108" s="26" t="str">
        <v/>
      </c>
      <c r="BZ108" s="27" t="str">
        <v/>
      </c>
      <c r="CA108" s="27" t="str">
        <v/>
      </c>
      <c r="CB108" s="27" t="str">
        <v/>
      </c>
      <c r="CC108" s="28" t="str">
        <v/>
      </c>
      <c r="CD108" s="29" t="str">
        <v/>
      </c>
      <c r="CE108" s="30" t="str">
        <v/>
      </c>
      <c r="CF108" s="30" t="str">
        <v/>
      </c>
      <c r="CG108" s="30" t="str">
        <v/>
      </c>
      <c r="CH108" s="31" t="str">
        <v/>
      </c>
      <c r="CI108" s="26" t="str">
        <v/>
      </c>
      <c r="CJ108" s="27" t="str">
        <v/>
      </c>
      <c r="CK108" s="27" t="str">
        <v/>
      </c>
      <c r="CL108" s="27" t="str">
        <v/>
      </c>
      <c r="CM108" s="28" t="str">
        <v/>
      </c>
      <c r="CN108" s="29" t="str">
        <v/>
      </c>
      <c r="CO108" s="30" t="str">
        <v/>
      </c>
      <c r="CP108" s="30" t="str">
        <v/>
      </c>
      <c r="CQ108" s="30" t="str">
        <v/>
      </c>
      <c r="CR108" s="31" t="str">
        <v/>
      </c>
      <c r="CS108" s="25">
        <f>SUM(R108,W108,AB108,AG108,AL108,AQ108,AV108,BA108,BF108,BK108,BP108,BU108,BZ108,CE108,CJ108,CO108)</f>
      </c>
      <c r="CT108" s="25">
        <f>SUM(S108,X108,AC108,AH108,AM108,AR108,AW108,BB108,BG108,BL108,BQ108,BV108,CA108,CF108,CK108,CP108)</f>
      </c>
      <c r="CU108" s="25">
        <f>SUM(T108,Y108,AD108,AI108,AN108,AS108,AX108,BC108,BH108,BM108,BR108,BW108,CB108,CG108,CL108,CQ108)</f>
      </c>
      <c r="CV108" s="25">
        <f>SUM(U108,Z108,AE108,AJ108,AO108,AT108,AY108,BD108,BI108,BN108,BS108,BX108,CC108,CH108,CM108,CR108)</f>
      </c>
      <c r="CW108" s="25">
        <f>MAX(CS108:CU108)</f>
      </c>
      <c r="CX108" s="25">
        <f>MIN(CS108:CU108)</f>
      </c>
      <c r="CY108" s="32">
        <f>IF(H108&gt;0,(CW108*SQRT(3)*IF(N108&gt;0,N108,IF(O108&gt;0,O108,IF(P108&gt;0,P108,415)))/(H108*1000))*100,0)</f>
      </c>
      <c r="CZ108" s="32">
        <f>IF(CY108&gt;70,"Upgrade","OK - No Upgrade")</f>
      </c>
      <c r="DA108" s="32">
        <f>IF(IF(AVERAGE(CS108:CU108)&gt;0,((CW108-AVERAGE(CS108:CU108))/AVERAGE(CS108:CU108))*100,0)&gt;10,"Need to Balance","OK - Balanced")</f>
      </c>
    </row>
    <row r="109" ht="15.75" customHeight="1">
      <c r="A109" s="25" t="str">
        <v>Ibri</v>
      </c>
      <c r="B109" s="25" t="str">
        <v>AL-MURTAFA</v>
      </c>
      <c r="C109" s="25" t="str">
        <v>K_LN4</v>
      </c>
      <c r="D109" s="25" t="str">
        <v>23.236046, 56.516329</v>
      </c>
      <c r="E109" s="25" t="str">
        <v>925</v>
      </c>
      <c r="F109" s="25" t="str">
        <v>Ground (GMT)</v>
      </c>
      <c r="G109" s="25" t="str">
        <v/>
      </c>
      <c r="H109" s="25">
        <v>1000</v>
      </c>
      <c r="I109" s="25" t="str">
        <v>28/05/2026, 14:55</v>
      </c>
      <c r="J109" s="25">
        <v>1</v>
      </c>
      <c r="K109" s="25">
        <v>239</v>
      </c>
      <c r="L109" s="25">
        <v>242</v>
      </c>
      <c r="M109" s="25">
        <v>243</v>
      </c>
      <c r="N109" s="25">
        <v>417</v>
      </c>
      <c r="O109" s="25">
        <v>416</v>
      </c>
      <c r="P109" s="25">
        <v>421</v>
      </c>
      <c r="Q109" s="26" t="str">
        <v>185 mm²</v>
      </c>
      <c r="R109" s="27">
        <v>143</v>
      </c>
      <c r="S109" s="27">
        <v>57</v>
      </c>
      <c r="T109" s="27">
        <v>38</v>
      </c>
      <c r="U109" s="28">
        <v>35</v>
      </c>
      <c r="V109" s="29" t="str">
        <v>185 mm²</v>
      </c>
      <c r="W109" s="30">
        <v>144</v>
      </c>
      <c r="X109" s="30">
        <v>19</v>
      </c>
      <c r="Y109" s="30">
        <v>142</v>
      </c>
      <c r="Z109" s="31">
        <v>92</v>
      </c>
      <c r="AA109" s="26" t="str">
        <v>185 mm²</v>
      </c>
      <c r="AB109" s="27">
        <v>150</v>
      </c>
      <c r="AC109" s="27">
        <v>136</v>
      </c>
      <c r="AD109" s="27">
        <v>99</v>
      </c>
      <c r="AE109" s="28">
        <v>23</v>
      </c>
      <c r="AF109" s="29" t="str">
        <v>185 mm²</v>
      </c>
      <c r="AG109" s="30">
        <v>27</v>
      </c>
      <c r="AH109" s="30">
        <v>43</v>
      </c>
      <c r="AI109" s="30">
        <v>40</v>
      </c>
      <c r="AJ109" s="31">
        <v>13</v>
      </c>
      <c r="AK109" s="26" t="str">
        <v>185 mm²</v>
      </c>
      <c r="AL109" s="27">
        <v>177</v>
      </c>
      <c r="AM109" s="27">
        <v>118</v>
      </c>
      <c r="AN109" s="27">
        <v>143</v>
      </c>
      <c r="AO109" s="28">
        <v>25</v>
      </c>
      <c r="AP109" s="29" t="str">
        <v/>
      </c>
      <c r="AQ109" s="30" t="str">
        <v/>
      </c>
      <c r="AR109" s="30" t="str">
        <v/>
      </c>
      <c r="AS109" s="30" t="str">
        <v/>
      </c>
      <c r="AT109" s="31" t="str">
        <v/>
      </c>
      <c r="AU109" s="26" t="str">
        <v>185 mm²</v>
      </c>
      <c r="AV109" s="27">
        <v>66</v>
      </c>
      <c r="AW109" s="27">
        <v>46</v>
      </c>
      <c r="AX109" s="27">
        <v>78</v>
      </c>
      <c r="AY109" s="28">
        <v>27</v>
      </c>
      <c r="AZ109" s="29" t="str">
        <v/>
      </c>
      <c r="BA109" s="30" t="str">
        <v/>
      </c>
      <c r="BB109" s="30" t="str">
        <v/>
      </c>
      <c r="BC109" s="30" t="str">
        <v/>
      </c>
      <c r="BD109" s="31" t="str">
        <v/>
      </c>
      <c r="BE109" s="26" t="str">
        <v/>
      </c>
      <c r="BF109" s="27" t="str">
        <v/>
      </c>
      <c r="BG109" s="27" t="str">
        <v/>
      </c>
      <c r="BH109" s="27" t="str">
        <v/>
      </c>
      <c r="BI109" s="28" t="str">
        <v/>
      </c>
      <c r="BJ109" s="29" t="str">
        <v/>
      </c>
      <c r="BK109" s="30" t="str">
        <v/>
      </c>
      <c r="BL109" s="30" t="str">
        <v/>
      </c>
      <c r="BM109" s="30" t="str">
        <v/>
      </c>
      <c r="BN109" s="31" t="str">
        <v/>
      </c>
      <c r="BO109" s="26" t="str">
        <v/>
      </c>
      <c r="BP109" s="27" t="str">
        <v/>
      </c>
      <c r="BQ109" s="27" t="str">
        <v/>
      </c>
      <c r="BR109" s="27" t="str">
        <v/>
      </c>
      <c r="BS109" s="28" t="str">
        <v/>
      </c>
      <c r="BT109" s="29" t="str">
        <v/>
      </c>
      <c r="BU109" s="30" t="str">
        <v/>
      </c>
      <c r="BV109" s="30" t="str">
        <v/>
      </c>
      <c r="BW109" s="30" t="str">
        <v/>
      </c>
      <c r="BX109" s="31" t="str">
        <v/>
      </c>
      <c r="BY109" s="26" t="str">
        <v/>
      </c>
      <c r="BZ109" s="27" t="str">
        <v/>
      </c>
      <c r="CA109" s="27" t="str">
        <v/>
      </c>
      <c r="CB109" s="27" t="str">
        <v/>
      </c>
      <c r="CC109" s="28" t="str">
        <v/>
      </c>
      <c r="CD109" s="29" t="str">
        <v/>
      </c>
      <c r="CE109" s="30" t="str">
        <v/>
      </c>
      <c r="CF109" s="30" t="str">
        <v/>
      </c>
      <c r="CG109" s="30" t="str">
        <v/>
      </c>
      <c r="CH109" s="31" t="str">
        <v/>
      </c>
      <c r="CI109" s="26" t="str">
        <v/>
      </c>
      <c r="CJ109" s="27" t="str">
        <v/>
      </c>
      <c r="CK109" s="27" t="str">
        <v/>
      </c>
      <c r="CL109" s="27" t="str">
        <v/>
      </c>
      <c r="CM109" s="28" t="str">
        <v/>
      </c>
      <c r="CN109" s="29" t="str">
        <v/>
      </c>
      <c r="CO109" s="30" t="str">
        <v/>
      </c>
      <c r="CP109" s="30" t="str">
        <v/>
      </c>
      <c r="CQ109" s="30" t="str">
        <v/>
      </c>
      <c r="CR109" s="31" t="str">
        <v/>
      </c>
      <c r="CS109" s="25">
        <f>SUM(R109,W109,AB109,AG109,AL109,AQ109,AV109,BA109,BF109,BK109,BP109,BU109,BZ109,CE109,CJ109,CO109)</f>
      </c>
      <c r="CT109" s="25">
        <f>SUM(S109,X109,AC109,AH109,AM109,AR109,AW109,BB109,BG109,BL109,BQ109,BV109,CA109,CF109,CK109,CP109)</f>
      </c>
      <c r="CU109" s="25">
        <f>SUM(T109,Y109,AD109,AI109,AN109,AS109,AX109,BC109,BH109,BM109,BR109,BW109,CB109,CG109,CL109,CQ109)</f>
      </c>
      <c r="CV109" s="25">
        <f>SUM(U109,Z109,AE109,AJ109,AO109,AT109,AY109,BD109,BI109,BN109,BS109,BX109,CC109,CH109,CM109,CR109)</f>
      </c>
      <c r="CW109" s="25">
        <f>MAX(CS109:CU109)</f>
      </c>
      <c r="CX109" s="25">
        <f>MIN(CS109:CU109)</f>
      </c>
      <c r="CY109" s="32">
        <f>IF(H109&gt;0,(CW109*SQRT(3)*IF(N109&gt;0,N109,IF(O109&gt;0,O109,IF(P109&gt;0,P109,415)))/(H109*1000))*100,0)</f>
      </c>
      <c r="CZ109" s="32">
        <f>IF(CY109&gt;70,"Upgrade","OK - No Upgrade")</f>
      </c>
      <c r="DA109" s="32">
        <f>IF(IF(AVERAGE(CS109:CU109)&gt;0,((CW109-AVERAGE(CS109:CU109))/AVERAGE(CS109:CU109))*100,0)&gt;10,"Need to Balance","OK - Balanced")</f>
      </c>
    </row>
    <row r="110" ht="15.75" customHeight="1">
      <c r="A110" s="25" t="str">
        <v>Ibri</v>
      </c>
      <c r="B110" s="25" t="str">
        <v>AL-MURTAFA</v>
      </c>
      <c r="C110" s="25" t="str">
        <v>K_LN4</v>
      </c>
      <c r="D110" s="25" t="str">
        <v>23.236046, 56.516329</v>
      </c>
      <c r="E110" s="25" t="str">
        <v>925</v>
      </c>
      <c r="F110" s="25" t="str">
        <v>Ground (GMT)</v>
      </c>
      <c r="G110" s="25" t="str">
        <v>3</v>
      </c>
      <c r="H110" s="25">
        <v>1000</v>
      </c>
      <c r="I110" s="25" t="str">
        <v>09/06/2026, 21:34</v>
      </c>
      <c r="J110" s="25">
        <v>2</v>
      </c>
      <c r="K110" s="25">
        <v>246</v>
      </c>
      <c r="L110" s="25">
        <v>247</v>
      </c>
      <c r="M110" s="25">
        <v>249</v>
      </c>
      <c r="N110" s="25">
        <v>427</v>
      </c>
      <c r="O110" s="25">
        <v>426</v>
      </c>
      <c r="P110" s="25">
        <v>432</v>
      </c>
      <c r="Q110" s="26" t="str">
        <v>185 mm²</v>
      </c>
      <c r="R110" s="27">
        <v>108</v>
      </c>
      <c r="S110" s="27">
        <v>38</v>
      </c>
      <c r="T110" s="27">
        <v>41</v>
      </c>
      <c r="U110" s="28">
        <v>45</v>
      </c>
      <c r="V110" s="29" t="str">
        <v>185 mm²</v>
      </c>
      <c r="W110" s="30">
        <v>107</v>
      </c>
      <c r="X110" s="30">
        <v>54</v>
      </c>
      <c r="Y110" s="30">
        <v>64</v>
      </c>
      <c r="Z110" s="31">
        <v>46</v>
      </c>
      <c r="AA110" s="26" t="str">
        <v>185 mm²</v>
      </c>
      <c r="AB110" s="27">
        <v>63</v>
      </c>
      <c r="AC110" s="27">
        <v>72</v>
      </c>
      <c r="AD110" s="27">
        <v>76</v>
      </c>
      <c r="AE110" s="28">
        <v>30</v>
      </c>
      <c r="AF110" s="29" t="str">
        <v>185 mm²</v>
      </c>
      <c r="AG110" s="30">
        <v>23</v>
      </c>
      <c r="AH110" s="30">
        <v>55</v>
      </c>
      <c r="AI110" s="30">
        <v>22</v>
      </c>
      <c r="AJ110" s="31">
        <v>32</v>
      </c>
      <c r="AK110" s="26" t="str">
        <v>185 mm²</v>
      </c>
      <c r="AL110" s="27">
        <v>128</v>
      </c>
      <c r="AM110" s="27">
        <v>106</v>
      </c>
      <c r="AN110" s="27">
        <v>57</v>
      </c>
      <c r="AO110" s="28">
        <v>76</v>
      </c>
      <c r="AP110" s="29" t="str">
        <v/>
      </c>
      <c r="AQ110" s="30" t="str">
        <v/>
      </c>
      <c r="AR110" s="30" t="str">
        <v/>
      </c>
      <c r="AS110" s="30" t="str">
        <v/>
      </c>
      <c r="AT110" s="31" t="str">
        <v/>
      </c>
      <c r="AU110" s="26" t="str">
        <v>185 mm²</v>
      </c>
      <c r="AV110" s="27">
        <v>72</v>
      </c>
      <c r="AW110" s="27">
        <v>7</v>
      </c>
      <c r="AX110" s="27">
        <v>61</v>
      </c>
      <c r="AY110" s="28">
        <v>53</v>
      </c>
      <c r="AZ110" s="29" t="str">
        <v/>
      </c>
      <c r="BA110" s="30" t="str">
        <v/>
      </c>
      <c r="BB110" s="30" t="str">
        <v/>
      </c>
      <c r="BC110" s="30" t="str">
        <v/>
      </c>
      <c r="BD110" s="31" t="str">
        <v/>
      </c>
      <c r="BE110" s="26" t="str">
        <v/>
      </c>
      <c r="BF110" s="27" t="str">
        <v/>
      </c>
      <c r="BG110" s="27" t="str">
        <v/>
      </c>
      <c r="BH110" s="27" t="str">
        <v/>
      </c>
      <c r="BI110" s="28" t="str">
        <v/>
      </c>
      <c r="BJ110" s="29" t="str">
        <v/>
      </c>
      <c r="BK110" s="30" t="str">
        <v/>
      </c>
      <c r="BL110" s="30" t="str">
        <v/>
      </c>
      <c r="BM110" s="30" t="str">
        <v/>
      </c>
      <c r="BN110" s="31" t="str">
        <v/>
      </c>
      <c r="BO110" s="26" t="str">
        <v/>
      </c>
      <c r="BP110" s="27" t="str">
        <v/>
      </c>
      <c r="BQ110" s="27" t="str">
        <v/>
      </c>
      <c r="BR110" s="27" t="str">
        <v/>
      </c>
      <c r="BS110" s="28" t="str">
        <v/>
      </c>
      <c r="BT110" s="29" t="str">
        <v/>
      </c>
      <c r="BU110" s="30" t="str">
        <v/>
      </c>
      <c r="BV110" s="30" t="str">
        <v/>
      </c>
      <c r="BW110" s="30" t="str">
        <v/>
      </c>
      <c r="BX110" s="31" t="str">
        <v/>
      </c>
      <c r="BY110" s="26" t="str">
        <v/>
      </c>
      <c r="BZ110" s="27" t="str">
        <v/>
      </c>
      <c r="CA110" s="27" t="str">
        <v/>
      </c>
      <c r="CB110" s="27" t="str">
        <v/>
      </c>
      <c r="CC110" s="28" t="str">
        <v/>
      </c>
      <c r="CD110" s="29" t="str">
        <v/>
      </c>
      <c r="CE110" s="30" t="str">
        <v/>
      </c>
      <c r="CF110" s="30" t="str">
        <v/>
      </c>
      <c r="CG110" s="30" t="str">
        <v/>
      </c>
      <c r="CH110" s="31" t="str">
        <v/>
      </c>
      <c r="CI110" s="26" t="str">
        <v/>
      </c>
      <c r="CJ110" s="27" t="str">
        <v/>
      </c>
      <c r="CK110" s="27" t="str">
        <v/>
      </c>
      <c r="CL110" s="27" t="str">
        <v/>
      </c>
      <c r="CM110" s="28" t="str">
        <v/>
      </c>
      <c r="CN110" s="29" t="str">
        <v/>
      </c>
      <c r="CO110" s="30" t="str">
        <v/>
      </c>
      <c r="CP110" s="30" t="str">
        <v/>
      </c>
      <c r="CQ110" s="30" t="str">
        <v/>
      </c>
      <c r="CR110" s="31" t="str">
        <v/>
      </c>
      <c r="CS110" s="25">
        <f>SUM(R110,W110,AB110,AG110,AL110,AQ110,AV110,BA110,BF110,BK110,BP110,BU110,BZ110,CE110,CJ110,CO110)</f>
      </c>
      <c r="CT110" s="25">
        <f>SUM(S110,X110,AC110,AH110,AM110,AR110,AW110,BB110,BG110,BL110,BQ110,BV110,CA110,CF110,CK110,CP110)</f>
      </c>
      <c r="CU110" s="25">
        <f>SUM(T110,Y110,AD110,AI110,AN110,AS110,AX110,BC110,BH110,BM110,BR110,BW110,CB110,CG110,CL110,CQ110)</f>
      </c>
      <c r="CV110" s="25">
        <f>SUM(U110,Z110,AE110,AJ110,AO110,AT110,AY110,BD110,BI110,BN110,BS110,BX110,CC110,CH110,CM110,CR110)</f>
      </c>
      <c r="CW110" s="25">
        <f>MAX(CS110:CU110)</f>
      </c>
      <c r="CX110" s="25">
        <f>MIN(CS110:CU110)</f>
      </c>
      <c r="CY110" s="32">
        <f>IF(H110&gt;0,(CW110*SQRT(3)*IF(N110&gt;0,N110,IF(O110&gt;0,O110,IF(P110&gt;0,P110,415)))/(H110*1000))*100,0)</f>
      </c>
      <c r="CZ110" s="32">
        <f>IF(CY110&gt;70,"Upgrade","OK - No Upgrade")</f>
      </c>
      <c r="DA110" s="32">
        <f>IF(IF(AVERAGE(CS110:CU110)&gt;0,((CW110-AVERAGE(CS110:CU110))/AVERAGE(CS110:CU110))*100,0)&gt;10,"Need to Balance","OK - Balanced")</f>
      </c>
    </row>
    <row r="111" ht="15.75" customHeight="1">
      <c r="A111" s="25" t="str">
        <v>Ibri</v>
      </c>
      <c r="B111" s="25" t="str">
        <v>AL-MURTAFA</v>
      </c>
      <c r="C111" s="25" t="str">
        <v>K_LN4</v>
      </c>
      <c r="D111" s="25" t="str">
        <v/>
      </c>
      <c r="E111" s="25" t="str">
        <v>932</v>
      </c>
      <c r="F111" s="25" t="str">
        <v>Ground (GMT)</v>
      </c>
      <c r="G111" s="25" t="str">
        <v/>
      </c>
      <c r="H111" s="25">
        <v>1000</v>
      </c>
      <c r="I111" s="25" t="str">
        <v>28/05/2026, 14:48</v>
      </c>
      <c r="J111" s="25">
        <v>1</v>
      </c>
      <c r="K111" s="25">
        <v>241</v>
      </c>
      <c r="L111" s="25">
        <v>240</v>
      </c>
      <c r="M111" s="25">
        <v>241</v>
      </c>
      <c r="N111" s="25">
        <v>414</v>
      </c>
      <c r="O111" s="25">
        <v>421</v>
      </c>
      <c r="P111" s="25">
        <v>418</v>
      </c>
      <c r="Q111" s="26" t="str">
        <v>240 mm²</v>
      </c>
      <c r="R111" s="27">
        <v>95</v>
      </c>
      <c r="S111" s="27">
        <v>64</v>
      </c>
      <c r="T111" s="27">
        <v>52</v>
      </c>
      <c r="U111" s="28">
        <v>24</v>
      </c>
      <c r="V111" s="29" t="str">
        <v>185 mm²</v>
      </c>
      <c r="W111" s="30">
        <v>92</v>
      </c>
      <c r="X111" s="30">
        <v>62</v>
      </c>
      <c r="Y111" s="30">
        <v>76</v>
      </c>
      <c r="Z111" s="31">
        <v>21</v>
      </c>
      <c r="AA111" s="26" t="str">
        <v>185 mm²</v>
      </c>
      <c r="AB111" s="27">
        <v>131</v>
      </c>
      <c r="AC111" s="27">
        <v>189</v>
      </c>
      <c r="AD111" s="27">
        <v>14</v>
      </c>
      <c r="AE111" s="28">
        <v>64</v>
      </c>
      <c r="AF111" s="29" t="str">
        <v/>
      </c>
      <c r="AG111" s="30" t="str">
        <v/>
      </c>
      <c r="AH111" s="30" t="str">
        <v/>
      </c>
      <c r="AI111" s="30" t="str">
        <v/>
      </c>
      <c r="AJ111" s="31" t="str">
        <v/>
      </c>
      <c r="AK111" s="26" t="str">
        <v>185 mm²</v>
      </c>
      <c r="AL111" s="27">
        <v>3</v>
      </c>
      <c r="AM111" s="27">
        <v>31</v>
      </c>
      <c r="AN111" s="27">
        <v>24</v>
      </c>
      <c r="AO111" s="28">
        <v>39</v>
      </c>
      <c r="AP111" s="29" t="str">
        <v>185 mm²</v>
      </c>
      <c r="AQ111" s="30">
        <v>62</v>
      </c>
      <c r="AR111" s="30">
        <v>31</v>
      </c>
      <c r="AS111" s="30">
        <v>84</v>
      </c>
      <c r="AT111" s="31">
        <v>38</v>
      </c>
      <c r="AU111" s="26" t="str">
        <v>70 mm²</v>
      </c>
      <c r="AV111" s="27">
        <v>0</v>
      </c>
      <c r="AW111" s="27">
        <v>0</v>
      </c>
      <c r="AX111" s="27">
        <v>0</v>
      </c>
      <c r="AY111" s="28">
        <v>0</v>
      </c>
      <c r="AZ111" s="29" t="str">
        <v>70 mm²</v>
      </c>
      <c r="BA111" s="30">
        <v>0</v>
      </c>
      <c r="BB111" s="30">
        <v>0</v>
      </c>
      <c r="BC111" s="30">
        <v>0</v>
      </c>
      <c r="BD111" s="31">
        <v>0</v>
      </c>
      <c r="BE111" s="26" t="str">
        <v/>
      </c>
      <c r="BF111" s="27" t="str">
        <v/>
      </c>
      <c r="BG111" s="27" t="str">
        <v/>
      </c>
      <c r="BH111" s="27" t="str">
        <v/>
      </c>
      <c r="BI111" s="28" t="str">
        <v/>
      </c>
      <c r="BJ111" s="29" t="str">
        <v/>
      </c>
      <c r="BK111" s="30" t="str">
        <v/>
      </c>
      <c r="BL111" s="30" t="str">
        <v/>
      </c>
      <c r="BM111" s="30" t="str">
        <v/>
      </c>
      <c r="BN111" s="31" t="str">
        <v/>
      </c>
      <c r="BO111" s="26" t="str">
        <v/>
      </c>
      <c r="BP111" s="27" t="str">
        <v/>
      </c>
      <c r="BQ111" s="27" t="str">
        <v/>
      </c>
      <c r="BR111" s="27" t="str">
        <v/>
      </c>
      <c r="BS111" s="28" t="str">
        <v/>
      </c>
      <c r="BT111" s="29" t="str">
        <v/>
      </c>
      <c r="BU111" s="30" t="str">
        <v/>
      </c>
      <c r="BV111" s="30" t="str">
        <v/>
      </c>
      <c r="BW111" s="30" t="str">
        <v/>
      </c>
      <c r="BX111" s="31" t="str">
        <v/>
      </c>
      <c r="BY111" s="26" t="str">
        <v/>
      </c>
      <c r="BZ111" s="27" t="str">
        <v/>
      </c>
      <c r="CA111" s="27" t="str">
        <v/>
      </c>
      <c r="CB111" s="27" t="str">
        <v/>
      </c>
      <c r="CC111" s="28" t="str">
        <v/>
      </c>
      <c r="CD111" s="29" t="str">
        <v/>
      </c>
      <c r="CE111" s="30" t="str">
        <v/>
      </c>
      <c r="CF111" s="30" t="str">
        <v/>
      </c>
      <c r="CG111" s="30" t="str">
        <v/>
      </c>
      <c r="CH111" s="31" t="str">
        <v/>
      </c>
      <c r="CI111" s="26" t="str">
        <v/>
      </c>
      <c r="CJ111" s="27" t="str">
        <v/>
      </c>
      <c r="CK111" s="27" t="str">
        <v/>
      </c>
      <c r="CL111" s="27" t="str">
        <v/>
      </c>
      <c r="CM111" s="28" t="str">
        <v/>
      </c>
      <c r="CN111" s="29" t="str">
        <v/>
      </c>
      <c r="CO111" s="30" t="str">
        <v/>
      </c>
      <c r="CP111" s="30" t="str">
        <v/>
      </c>
      <c r="CQ111" s="30" t="str">
        <v/>
      </c>
      <c r="CR111" s="31" t="str">
        <v/>
      </c>
      <c r="CS111" s="25">
        <f>SUM(R111,W111,AB111,AG111,AL111,AQ111,AV111,BA111,BF111,BK111,BP111,BU111,BZ111,CE111,CJ111,CO111)</f>
      </c>
      <c r="CT111" s="25">
        <f>SUM(S111,X111,AC111,AH111,AM111,AR111,AW111,BB111,BG111,BL111,BQ111,BV111,CA111,CF111,CK111,CP111)</f>
      </c>
      <c r="CU111" s="25">
        <f>SUM(T111,Y111,AD111,AI111,AN111,AS111,AX111,BC111,BH111,BM111,BR111,BW111,CB111,CG111,CL111,CQ111)</f>
      </c>
      <c r="CV111" s="25">
        <f>SUM(U111,Z111,AE111,AJ111,AO111,AT111,AY111,BD111,BI111,BN111,BS111,BX111,CC111,CH111,CM111,CR111)</f>
      </c>
      <c r="CW111" s="25">
        <f>MAX(CS111:CU111)</f>
      </c>
      <c r="CX111" s="25">
        <f>MIN(CS111:CU111)</f>
      </c>
      <c r="CY111" s="32">
        <f>IF(H111&gt;0,(CW111*SQRT(3)*IF(N111&gt;0,N111,IF(O111&gt;0,O111,IF(P111&gt;0,P111,415)))/(H111*1000))*100,0)</f>
      </c>
      <c r="CZ111" s="32">
        <f>IF(CY111&gt;70,"Upgrade","OK - No Upgrade")</f>
      </c>
      <c r="DA111" s="32">
        <f>IF(IF(AVERAGE(CS111:CU111)&gt;0,((CW111-AVERAGE(CS111:CU111))/AVERAGE(CS111:CU111))*100,0)&gt;10,"Need to Balance","OK - Balanced")</f>
      </c>
    </row>
    <row r="112" ht="15.75" customHeight="1">
      <c r="A112" s="25" t="str">
        <v>Ibri</v>
      </c>
      <c r="B112" s="25" t="str">
        <v>AL-MURTAFA</v>
      </c>
      <c r="C112" s="25" t="str">
        <v>K_LN4</v>
      </c>
      <c r="D112" s="25" t="str">
        <v/>
      </c>
      <c r="E112" s="25" t="str">
        <v>932</v>
      </c>
      <c r="F112" s="25" t="str">
        <v>Ground (GMT)</v>
      </c>
      <c r="G112" s="25" t="str">
        <v>3</v>
      </c>
      <c r="H112" s="25">
        <v>1000</v>
      </c>
      <c r="I112" s="25" t="str">
        <v>09/06/2026, 21:33</v>
      </c>
      <c r="J112" s="25">
        <v>2</v>
      </c>
      <c r="K112" s="25">
        <v>246</v>
      </c>
      <c r="L112" s="25">
        <v>246</v>
      </c>
      <c r="M112" s="25">
        <v>248</v>
      </c>
      <c r="N112" s="25">
        <v>423</v>
      </c>
      <c r="O112" s="25">
        <v>430</v>
      </c>
      <c r="P112" s="25">
        <v>427</v>
      </c>
      <c r="Q112" s="26" t="str">
        <v>240 mm²</v>
      </c>
      <c r="R112" s="27">
        <v>80</v>
      </c>
      <c r="S112" s="27">
        <v>84</v>
      </c>
      <c r="T112" s="27">
        <v>56</v>
      </c>
      <c r="U112" s="28">
        <v>25</v>
      </c>
      <c r="V112" s="29" t="str">
        <v>185 mm²</v>
      </c>
      <c r="W112" s="30">
        <v>54</v>
      </c>
      <c r="X112" s="30">
        <v>61</v>
      </c>
      <c r="Y112" s="30">
        <v>58</v>
      </c>
      <c r="Z112" s="31">
        <v>17</v>
      </c>
      <c r="AA112" s="26" t="str">
        <v>185 mm²</v>
      </c>
      <c r="AB112" s="27">
        <v>180</v>
      </c>
      <c r="AC112" s="27">
        <v>340</v>
      </c>
      <c r="AD112" s="27">
        <v>148</v>
      </c>
      <c r="AE112" s="28">
        <v>169</v>
      </c>
      <c r="AF112" s="29" t="str">
        <v/>
      </c>
      <c r="AG112" s="30" t="str">
        <v/>
      </c>
      <c r="AH112" s="30" t="str">
        <v/>
      </c>
      <c r="AI112" s="30" t="str">
        <v/>
      </c>
      <c r="AJ112" s="31" t="str">
        <v/>
      </c>
      <c r="AK112" s="26" t="str">
        <v>185 mm²</v>
      </c>
      <c r="AL112" s="27">
        <v>30</v>
      </c>
      <c r="AM112" s="27">
        <v>40</v>
      </c>
      <c r="AN112" s="27">
        <v>10</v>
      </c>
      <c r="AO112" s="28">
        <v>25</v>
      </c>
      <c r="AP112" s="29" t="str">
        <v>185 mm²</v>
      </c>
      <c r="AQ112" s="30">
        <v>90</v>
      </c>
      <c r="AR112" s="30">
        <v>50</v>
      </c>
      <c r="AS112" s="30">
        <v>114</v>
      </c>
      <c r="AT112" s="31">
        <v>33</v>
      </c>
      <c r="AU112" s="26" t="str">
        <v>70 mm²</v>
      </c>
      <c r="AV112" s="27">
        <v>0</v>
      </c>
      <c r="AW112" s="27">
        <v>0</v>
      </c>
      <c r="AX112" s="27">
        <v>0</v>
      </c>
      <c r="AY112" s="28">
        <v>0</v>
      </c>
      <c r="AZ112" s="29" t="str">
        <v>70 mm²</v>
      </c>
      <c r="BA112" s="30">
        <v>10</v>
      </c>
      <c r="BB112" s="30">
        <v>18</v>
      </c>
      <c r="BC112" s="30">
        <v>13</v>
      </c>
      <c r="BD112" s="31">
        <v>7</v>
      </c>
      <c r="BE112" s="26" t="str">
        <v/>
      </c>
      <c r="BF112" s="27" t="str">
        <v/>
      </c>
      <c r="BG112" s="27" t="str">
        <v/>
      </c>
      <c r="BH112" s="27" t="str">
        <v/>
      </c>
      <c r="BI112" s="28" t="str">
        <v/>
      </c>
      <c r="BJ112" s="29" t="str">
        <v/>
      </c>
      <c r="BK112" s="30" t="str">
        <v/>
      </c>
      <c r="BL112" s="30" t="str">
        <v/>
      </c>
      <c r="BM112" s="30" t="str">
        <v/>
      </c>
      <c r="BN112" s="31" t="str">
        <v/>
      </c>
      <c r="BO112" s="26" t="str">
        <v/>
      </c>
      <c r="BP112" s="27" t="str">
        <v/>
      </c>
      <c r="BQ112" s="27" t="str">
        <v/>
      </c>
      <c r="BR112" s="27" t="str">
        <v/>
      </c>
      <c r="BS112" s="28" t="str">
        <v/>
      </c>
      <c r="BT112" s="29" t="str">
        <v/>
      </c>
      <c r="BU112" s="30" t="str">
        <v/>
      </c>
      <c r="BV112" s="30" t="str">
        <v/>
      </c>
      <c r="BW112" s="30" t="str">
        <v/>
      </c>
      <c r="BX112" s="31" t="str">
        <v/>
      </c>
      <c r="BY112" s="26" t="str">
        <v/>
      </c>
      <c r="BZ112" s="27" t="str">
        <v/>
      </c>
      <c r="CA112" s="27" t="str">
        <v/>
      </c>
      <c r="CB112" s="27" t="str">
        <v/>
      </c>
      <c r="CC112" s="28" t="str">
        <v/>
      </c>
      <c r="CD112" s="29" t="str">
        <v/>
      </c>
      <c r="CE112" s="30" t="str">
        <v/>
      </c>
      <c r="CF112" s="30" t="str">
        <v/>
      </c>
      <c r="CG112" s="30" t="str">
        <v/>
      </c>
      <c r="CH112" s="31" t="str">
        <v/>
      </c>
      <c r="CI112" s="26" t="str">
        <v/>
      </c>
      <c r="CJ112" s="27" t="str">
        <v/>
      </c>
      <c r="CK112" s="27" t="str">
        <v/>
      </c>
      <c r="CL112" s="27" t="str">
        <v/>
      </c>
      <c r="CM112" s="28" t="str">
        <v/>
      </c>
      <c r="CN112" s="29" t="str">
        <v/>
      </c>
      <c r="CO112" s="30" t="str">
        <v/>
      </c>
      <c r="CP112" s="30" t="str">
        <v/>
      </c>
      <c r="CQ112" s="30" t="str">
        <v/>
      </c>
      <c r="CR112" s="31" t="str">
        <v/>
      </c>
      <c r="CS112" s="25">
        <f>SUM(R112,W112,AB112,AG112,AL112,AQ112,AV112,BA112,BF112,BK112,BP112,BU112,BZ112,CE112,CJ112,CO112)</f>
      </c>
      <c r="CT112" s="25">
        <f>SUM(S112,X112,AC112,AH112,AM112,AR112,AW112,BB112,BG112,BL112,BQ112,BV112,CA112,CF112,CK112,CP112)</f>
      </c>
      <c r="CU112" s="25">
        <f>SUM(T112,Y112,AD112,AI112,AN112,AS112,AX112,BC112,BH112,BM112,BR112,BW112,CB112,CG112,CL112,CQ112)</f>
      </c>
      <c r="CV112" s="25">
        <f>SUM(U112,Z112,AE112,AJ112,AO112,AT112,AY112,BD112,BI112,BN112,BS112,BX112,CC112,CH112,CM112,CR112)</f>
      </c>
      <c r="CW112" s="25">
        <f>MAX(CS112:CU112)</f>
      </c>
      <c r="CX112" s="25">
        <f>MIN(CS112:CU112)</f>
      </c>
      <c r="CY112" s="32">
        <f>IF(H112&gt;0,(CW112*SQRT(3)*IF(N112&gt;0,N112,IF(O112&gt;0,O112,IF(P112&gt;0,P112,415)))/(H112*1000))*100,0)</f>
      </c>
      <c r="CZ112" s="32">
        <f>IF(CY112&gt;70,"Upgrade","OK - No Upgrade")</f>
      </c>
      <c r="DA112" s="32">
        <f>IF(IF(AVERAGE(CS112:CU112)&gt;0,((CW112-AVERAGE(CS112:CU112))/AVERAGE(CS112:CU112))*100,0)&gt;10,"Need to Balance","OK - Balanced")</f>
      </c>
    </row>
    <row r="113" ht="15.75" customHeight="1">
      <c r="A113" s="25" t="str">
        <v>Ibri</v>
      </c>
      <c r="B113" s="25" t="str">
        <v>AL-MURTAFA</v>
      </c>
      <c r="C113" s="25" t="str">
        <v>K_LN4</v>
      </c>
      <c r="D113" s="25" t="str">
        <v/>
      </c>
      <c r="E113" s="25" t="str">
        <v>930</v>
      </c>
      <c r="F113" s="25" t="str">
        <v>Ground (GMT)</v>
      </c>
      <c r="G113" s="25" t="str">
        <v/>
      </c>
      <c r="H113" s="25">
        <v>1000</v>
      </c>
      <c r="I113" s="25" t="str">
        <v>28/05/2026, 14:40</v>
      </c>
      <c r="J113" s="25">
        <v>1</v>
      </c>
      <c r="K113" s="25">
        <v>243</v>
      </c>
      <c r="L113" s="25">
        <v>242</v>
      </c>
      <c r="M113" s="25">
        <v>245</v>
      </c>
      <c r="N113" s="25">
        <v>420</v>
      </c>
      <c r="O113" s="25">
        <v>424</v>
      </c>
      <c r="P113" s="25">
        <v>422</v>
      </c>
      <c r="Q113" s="26" t="str">
        <v>185 mm²</v>
      </c>
      <c r="R113" s="27">
        <v>76</v>
      </c>
      <c r="S113" s="27">
        <v>161</v>
      </c>
      <c r="T113" s="27">
        <v>89</v>
      </c>
      <c r="U113" s="28">
        <v>70</v>
      </c>
      <c r="V113" s="29" t="str">
        <v>240 mm²</v>
      </c>
      <c r="W113" s="30">
        <v>42</v>
      </c>
      <c r="X113" s="30">
        <v>3</v>
      </c>
      <c r="Y113" s="30">
        <v>20</v>
      </c>
      <c r="Z113" s="31">
        <v>11</v>
      </c>
      <c r="AA113" s="26" t="str">
        <v>240 mm²</v>
      </c>
      <c r="AB113" s="27">
        <v>15</v>
      </c>
      <c r="AC113" s="27">
        <v>21</v>
      </c>
      <c r="AD113" s="27">
        <v>32</v>
      </c>
      <c r="AE113" s="28">
        <v>18</v>
      </c>
      <c r="AF113" s="29" t="str">
        <v>240 mm²</v>
      </c>
      <c r="AG113" s="30">
        <v>15</v>
      </c>
      <c r="AH113" s="30">
        <v>18</v>
      </c>
      <c r="AI113" s="30">
        <v>12</v>
      </c>
      <c r="AJ113" s="31">
        <v>8</v>
      </c>
      <c r="AK113" s="26" t="str">
        <v/>
      </c>
      <c r="AL113" s="27" t="str">
        <v/>
      </c>
      <c r="AM113" s="27" t="str">
        <v/>
      </c>
      <c r="AN113" s="27" t="str">
        <v/>
      </c>
      <c r="AO113" s="28" t="str">
        <v/>
      </c>
      <c r="AP113" s="29" t="str">
        <v/>
      </c>
      <c r="AQ113" s="30" t="str">
        <v/>
      </c>
      <c r="AR113" s="30" t="str">
        <v/>
      </c>
      <c r="AS113" s="30" t="str">
        <v/>
      </c>
      <c r="AT113" s="31" t="str">
        <v/>
      </c>
      <c r="AU113" s="26" t="str">
        <v/>
      </c>
      <c r="AV113" s="27" t="str">
        <v/>
      </c>
      <c r="AW113" s="27" t="str">
        <v/>
      </c>
      <c r="AX113" s="27" t="str">
        <v/>
      </c>
      <c r="AY113" s="28" t="str">
        <v/>
      </c>
      <c r="AZ113" s="29" t="str">
        <v/>
      </c>
      <c r="BA113" s="30" t="str">
        <v/>
      </c>
      <c r="BB113" s="30" t="str">
        <v/>
      </c>
      <c r="BC113" s="30" t="str">
        <v/>
      </c>
      <c r="BD113" s="31" t="str">
        <v/>
      </c>
      <c r="BE113" s="26" t="str">
        <v/>
      </c>
      <c r="BF113" s="27" t="str">
        <v/>
      </c>
      <c r="BG113" s="27" t="str">
        <v/>
      </c>
      <c r="BH113" s="27" t="str">
        <v/>
      </c>
      <c r="BI113" s="28" t="str">
        <v/>
      </c>
      <c r="BJ113" s="29" t="str">
        <v/>
      </c>
      <c r="BK113" s="30" t="str">
        <v/>
      </c>
      <c r="BL113" s="30" t="str">
        <v/>
      </c>
      <c r="BM113" s="30" t="str">
        <v/>
      </c>
      <c r="BN113" s="31" t="str">
        <v/>
      </c>
      <c r="BO113" s="26" t="str">
        <v/>
      </c>
      <c r="BP113" s="27" t="str">
        <v/>
      </c>
      <c r="BQ113" s="27" t="str">
        <v/>
      </c>
      <c r="BR113" s="27" t="str">
        <v/>
      </c>
      <c r="BS113" s="28" t="str">
        <v/>
      </c>
      <c r="BT113" s="29" t="str">
        <v/>
      </c>
      <c r="BU113" s="30" t="str">
        <v/>
      </c>
      <c r="BV113" s="30" t="str">
        <v/>
      </c>
      <c r="BW113" s="30" t="str">
        <v/>
      </c>
      <c r="BX113" s="31" t="str">
        <v/>
      </c>
      <c r="BY113" s="26" t="str">
        <v/>
      </c>
      <c r="BZ113" s="27" t="str">
        <v/>
      </c>
      <c r="CA113" s="27" t="str">
        <v/>
      </c>
      <c r="CB113" s="27" t="str">
        <v/>
      </c>
      <c r="CC113" s="28" t="str">
        <v/>
      </c>
      <c r="CD113" s="29" t="str">
        <v/>
      </c>
      <c r="CE113" s="30" t="str">
        <v/>
      </c>
      <c r="CF113" s="30" t="str">
        <v/>
      </c>
      <c r="CG113" s="30" t="str">
        <v/>
      </c>
      <c r="CH113" s="31" t="str">
        <v/>
      </c>
      <c r="CI113" s="26" t="str">
        <v/>
      </c>
      <c r="CJ113" s="27" t="str">
        <v/>
      </c>
      <c r="CK113" s="27" t="str">
        <v/>
      </c>
      <c r="CL113" s="27" t="str">
        <v/>
      </c>
      <c r="CM113" s="28" t="str">
        <v/>
      </c>
      <c r="CN113" s="29" t="str">
        <v/>
      </c>
      <c r="CO113" s="30" t="str">
        <v/>
      </c>
      <c r="CP113" s="30" t="str">
        <v/>
      </c>
      <c r="CQ113" s="30" t="str">
        <v/>
      </c>
      <c r="CR113" s="31" t="str">
        <v/>
      </c>
      <c r="CS113" s="25">
        <f>SUM(R113,W113,AB113,AG113,AL113,AQ113,AV113,BA113,BF113,BK113,BP113,BU113,BZ113,CE113,CJ113,CO113)</f>
      </c>
      <c r="CT113" s="25">
        <f>SUM(S113,X113,AC113,AH113,AM113,AR113,AW113,BB113,BG113,BL113,BQ113,BV113,CA113,CF113,CK113,CP113)</f>
      </c>
      <c r="CU113" s="25">
        <f>SUM(T113,Y113,AD113,AI113,AN113,AS113,AX113,BC113,BH113,BM113,BR113,BW113,CB113,CG113,CL113,CQ113)</f>
      </c>
      <c r="CV113" s="25">
        <f>SUM(U113,Z113,AE113,AJ113,AO113,AT113,AY113,BD113,BI113,BN113,BS113,BX113,CC113,CH113,CM113,CR113)</f>
      </c>
      <c r="CW113" s="25">
        <f>MAX(CS113:CU113)</f>
      </c>
      <c r="CX113" s="25">
        <f>MIN(CS113:CU113)</f>
      </c>
      <c r="CY113" s="32">
        <f>IF(H113&gt;0,(CW113*SQRT(3)*IF(N113&gt;0,N113,IF(O113&gt;0,O113,IF(P113&gt;0,P113,415)))/(H113*1000))*100,0)</f>
      </c>
      <c r="CZ113" s="32">
        <f>IF(CY113&gt;70,"Upgrade","OK - No Upgrade")</f>
      </c>
      <c r="DA113" s="32">
        <f>IF(IF(AVERAGE(CS113:CU113)&gt;0,((CW113-AVERAGE(CS113:CU113))/AVERAGE(CS113:CU113))*100,0)&gt;10,"Need to Balance","OK - Balanced")</f>
      </c>
    </row>
    <row r="114" ht="15.75" customHeight="1">
      <c r="A114" s="25" t="str">
        <v>Ibri</v>
      </c>
      <c r="B114" s="25" t="str">
        <v>AL-MURTAFA</v>
      </c>
      <c r="C114" s="25" t="str">
        <v>K_LN4</v>
      </c>
      <c r="D114" s="25" t="str">
        <v/>
      </c>
      <c r="E114" s="25" t="str">
        <v>930</v>
      </c>
      <c r="F114" s="25" t="str">
        <v>Ground (GMT)</v>
      </c>
      <c r="G114" s="25" t="str">
        <v>3</v>
      </c>
      <c r="H114" s="25">
        <v>1000</v>
      </c>
      <c r="I114" s="25" t="str">
        <v>09/06/2026, 21:26</v>
      </c>
      <c r="J114" s="25">
        <v>2</v>
      </c>
      <c r="K114" s="25">
        <v>248</v>
      </c>
      <c r="L114" s="25">
        <v>247</v>
      </c>
      <c r="M114" s="25">
        <v>248</v>
      </c>
      <c r="N114" s="25">
        <v>428</v>
      </c>
      <c r="O114" s="25">
        <v>432</v>
      </c>
      <c r="P114" s="25">
        <v>431</v>
      </c>
      <c r="Q114" s="26" t="str">
        <v>185 mm²</v>
      </c>
      <c r="R114" s="27">
        <v>62</v>
      </c>
      <c r="S114" s="27">
        <v>45</v>
      </c>
      <c r="T114" s="27">
        <v>98</v>
      </c>
      <c r="U114" s="28">
        <v>52</v>
      </c>
      <c r="V114" s="29" t="str">
        <v>240 mm²</v>
      </c>
      <c r="W114" s="30">
        <v>28</v>
      </c>
      <c r="X114" s="30">
        <v>28</v>
      </c>
      <c r="Y114" s="30">
        <v>3</v>
      </c>
      <c r="Z114" s="31">
        <v>27</v>
      </c>
      <c r="AA114" s="26" t="str">
        <v>240 mm²</v>
      </c>
      <c r="AB114" s="27">
        <v>51</v>
      </c>
      <c r="AC114" s="27">
        <v>45</v>
      </c>
      <c r="AD114" s="27">
        <v>51</v>
      </c>
      <c r="AE114" s="28">
        <v>18</v>
      </c>
      <c r="AF114" s="29" t="str">
        <v>240 mm²</v>
      </c>
      <c r="AG114" s="30">
        <v>72</v>
      </c>
      <c r="AH114" s="30">
        <v>31</v>
      </c>
      <c r="AI114" s="30">
        <v>63</v>
      </c>
      <c r="AJ114" s="31">
        <v>49</v>
      </c>
      <c r="AK114" s="26" t="str">
        <v/>
      </c>
      <c r="AL114" s="27" t="str">
        <v/>
      </c>
      <c r="AM114" s="27" t="str">
        <v/>
      </c>
      <c r="AN114" s="27" t="str">
        <v/>
      </c>
      <c r="AO114" s="28" t="str">
        <v/>
      </c>
      <c r="AP114" s="29" t="str">
        <v/>
      </c>
      <c r="AQ114" s="30" t="str">
        <v/>
      </c>
      <c r="AR114" s="30" t="str">
        <v/>
      </c>
      <c r="AS114" s="30" t="str">
        <v/>
      </c>
      <c r="AT114" s="31" t="str">
        <v/>
      </c>
      <c r="AU114" s="26" t="str">
        <v/>
      </c>
      <c r="AV114" s="27" t="str">
        <v/>
      </c>
      <c r="AW114" s="27" t="str">
        <v/>
      </c>
      <c r="AX114" s="27" t="str">
        <v/>
      </c>
      <c r="AY114" s="28" t="str">
        <v/>
      </c>
      <c r="AZ114" s="29" t="str">
        <v/>
      </c>
      <c r="BA114" s="30" t="str">
        <v/>
      </c>
      <c r="BB114" s="30" t="str">
        <v/>
      </c>
      <c r="BC114" s="30" t="str">
        <v/>
      </c>
      <c r="BD114" s="31" t="str">
        <v/>
      </c>
      <c r="BE114" s="26" t="str">
        <v/>
      </c>
      <c r="BF114" s="27" t="str">
        <v/>
      </c>
      <c r="BG114" s="27" t="str">
        <v/>
      </c>
      <c r="BH114" s="27" t="str">
        <v/>
      </c>
      <c r="BI114" s="28" t="str">
        <v/>
      </c>
      <c r="BJ114" s="29" t="str">
        <v/>
      </c>
      <c r="BK114" s="30" t="str">
        <v/>
      </c>
      <c r="BL114" s="30" t="str">
        <v/>
      </c>
      <c r="BM114" s="30" t="str">
        <v/>
      </c>
      <c r="BN114" s="31" t="str">
        <v/>
      </c>
      <c r="BO114" s="26" t="str">
        <v/>
      </c>
      <c r="BP114" s="27" t="str">
        <v/>
      </c>
      <c r="BQ114" s="27" t="str">
        <v/>
      </c>
      <c r="BR114" s="27" t="str">
        <v/>
      </c>
      <c r="BS114" s="28" t="str">
        <v/>
      </c>
      <c r="BT114" s="29" t="str">
        <v/>
      </c>
      <c r="BU114" s="30" t="str">
        <v/>
      </c>
      <c r="BV114" s="30" t="str">
        <v/>
      </c>
      <c r="BW114" s="30" t="str">
        <v/>
      </c>
      <c r="BX114" s="31" t="str">
        <v/>
      </c>
      <c r="BY114" s="26" t="str">
        <v/>
      </c>
      <c r="BZ114" s="27" t="str">
        <v/>
      </c>
      <c r="CA114" s="27" t="str">
        <v/>
      </c>
      <c r="CB114" s="27" t="str">
        <v/>
      </c>
      <c r="CC114" s="28" t="str">
        <v/>
      </c>
      <c r="CD114" s="29" t="str">
        <v/>
      </c>
      <c r="CE114" s="30" t="str">
        <v/>
      </c>
      <c r="CF114" s="30" t="str">
        <v/>
      </c>
      <c r="CG114" s="30" t="str">
        <v/>
      </c>
      <c r="CH114" s="31" t="str">
        <v/>
      </c>
      <c r="CI114" s="26" t="str">
        <v/>
      </c>
      <c r="CJ114" s="27" t="str">
        <v/>
      </c>
      <c r="CK114" s="27" t="str">
        <v/>
      </c>
      <c r="CL114" s="27" t="str">
        <v/>
      </c>
      <c r="CM114" s="28" t="str">
        <v/>
      </c>
      <c r="CN114" s="29" t="str">
        <v/>
      </c>
      <c r="CO114" s="30" t="str">
        <v/>
      </c>
      <c r="CP114" s="30" t="str">
        <v/>
      </c>
      <c r="CQ114" s="30" t="str">
        <v/>
      </c>
      <c r="CR114" s="31" t="str">
        <v/>
      </c>
      <c r="CS114" s="25">
        <f>SUM(R114,W114,AB114,AG114,AL114,AQ114,AV114,BA114,BF114,BK114,BP114,BU114,BZ114,CE114,CJ114,CO114)</f>
      </c>
      <c r="CT114" s="25">
        <f>SUM(S114,X114,AC114,AH114,AM114,AR114,AW114,BB114,BG114,BL114,BQ114,BV114,CA114,CF114,CK114,CP114)</f>
      </c>
      <c r="CU114" s="25">
        <f>SUM(T114,Y114,AD114,AI114,AN114,AS114,AX114,BC114,BH114,BM114,BR114,BW114,CB114,CG114,CL114,CQ114)</f>
      </c>
      <c r="CV114" s="25">
        <f>SUM(U114,Z114,AE114,AJ114,AO114,AT114,AY114,BD114,BI114,BN114,BS114,BX114,CC114,CH114,CM114,CR114)</f>
      </c>
      <c r="CW114" s="25">
        <f>MAX(CS114:CU114)</f>
      </c>
      <c r="CX114" s="25">
        <f>MIN(CS114:CU114)</f>
      </c>
      <c r="CY114" s="32">
        <f>IF(H114&gt;0,(CW114*SQRT(3)*IF(N114&gt;0,N114,IF(O114&gt;0,O114,IF(P114&gt;0,P114,415)))/(H114*1000))*100,0)</f>
      </c>
      <c r="CZ114" s="32">
        <f>IF(CY114&gt;70,"Upgrade","OK - No Upgrade")</f>
      </c>
      <c r="DA114" s="32">
        <f>IF(IF(AVERAGE(CS114:CU114)&gt;0,((CW114-AVERAGE(CS114:CU114))/AVERAGE(CS114:CU114))*100,0)&gt;10,"Need to Balance","OK - Balanced")</f>
      </c>
    </row>
    <row r="115" ht="15.75" customHeight="1">
      <c r="A115" s="25" t="str">
        <v>Ibri</v>
      </c>
      <c r="B115" s="25" t="str">
        <v>AL-MURTAFA</v>
      </c>
      <c r="C115" s="25" t="str">
        <v>K_LN4</v>
      </c>
      <c r="D115" s="25" t="str">
        <v>23.235023, 56.515596</v>
      </c>
      <c r="E115" s="25" t="str">
        <v>926</v>
      </c>
      <c r="F115" s="25" t="str">
        <v>Ground (GMT)</v>
      </c>
      <c r="G115" s="25" t="str">
        <v/>
      </c>
      <c r="H115" s="25">
        <v>1000</v>
      </c>
      <c r="I115" s="25" t="str">
        <v>09/06/2026, 21:28</v>
      </c>
      <c r="J115" s="25">
        <v>1</v>
      </c>
      <c r="K115" s="25">
        <v>241</v>
      </c>
      <c r="L115" s="25">
        <v>243</v>
      </c>
      <c r="M115" s="25">
        <v>245</v>
      </c>
      <c r="N115" s="25">
        <v>418</v>
      </c>
      <c r="O115" s="25">
        <v>420</v>
      </c>
      <c r="P115" s="25">
        <v>424</v>
      </c>
      <c r="Q115" s="26" t="str">
        <v>120 mm²</v>
      </c>
      <c r="R115" s="27">
        <v>182</v>
      </c>
      <c r="S115" s="27">
        <v>136</v>
      </c>
      <c r="T115" s="27">
        <v>121</v>
      </c>
      <c r="U115" s="28">
        <v>20</v>
      </c>
      <c r="V115" s="29" t="str">
        <v>120 mm²</v>
      </c>
      <c r="W115" s="30">
        <v>45</v>
      </c>
      <c r="X115" s="30">
        <v>12</v>
      </c>
      <c r="Y115" s="30">
        <v>16</v>
      </c>
      <c r="Z115" s="31">
        <v>23</v>
      </c>
      <c r="AA115" s="26" t="str">
        <v>185 mm²</v>
      </c>
      <c r="AB115" s="27">
        <v>27</v>
      </c>
      <c r="AC115" s="27">
        <v>56</v>
      </c>
      <c r="AD115" s="27">
        <v>25</v>
      </c>
      <c r="AE115" s="28">
        <v>21</v>
      </c>
      <c r="AF115" s="29" t="str">
        <v>120 mm²</v>
      </c>
      <c r="AG115" s="30">
        <v>53</v>
      </c>
      <c r="AH115" s="30">
        <v>43</v>
      </c>
      <c r="AI115" s="30">
        <v>124</v>
      </c>
      <c r="AJ115" s="31">
        <v>56</v>
      </c>
      <c r="AK115" s="26" t="str">
        <v>185 mm²</v>
      </c>
      <c r="AL115" s="27">
        <v>64</v>
      </c>
      <c r="AM115" s="27">
        <v>22</v>
      </c>
      <c r="AN115" s="27">
        <v>19</v>
      </c>
      <c r="AO115" s="28">
        <v>49</v>
      </c>
      <c r="AP115" s="29" t="str">
        <v>185 mm²</v>
      </c>
      <c r="AQ115" s="30">
        <v>63</v>
      </c>
      <c r="AR115" s="30">
        <v>28</v>
      </c>
      <c r="AS115" s="30">
        <v>10</v>
      </c>
      <c r="AT115" s="31">
        <v>61</v>
      </c>
      <c r="AU115" s="26" t="str">
        <v>70 mm²</v>
      </c>
      <c r="AV115" s="27">
        <v>0</v>
      </c>
      <c r="AW115" s="27">
        <v>2</v>
      </c>
      <c r="AX115" s="27">
        <v>0</v>
      </c>
      <c r="AY115" s="28">
        <v>0</v>
      </c>
      <c r="AZ115" s="29" t="str">
        <v/>
      </c>
      <c r="BA115" s="30" t="str">
        <v/>
      </c>
      <c r="BB115" s="30" t="str">
        <v/>
      </c>
      <c r="BC115" s="30" t="str">
        <v/>
      </c>
      <c r="BD115" s="31" t="str">
        <v/>
      </c>
      <c r="BE115" s="26" t="str">
        <v/>
      </c>
      <c r="BF115" s="27" t="str">
        <v/>
      </c>
      <c r="BG115" s="27" t="str">
        <v/>
      </c>
      <c r="BH115" s="27" t="str">
        <v/>
      </c>
      <c r="BI115" s="28" t="str">
        <v/>
      </c>
      <c r="BJ115" s="29" t="str">
        <v/>
      </c>
      <c r="BK115" s="30" t="str">
        <v/>
      </c>
      <c r="BL115" s="30" t="str">
        <v/>
      </c>
      <c r="BM115" s="30" t="str">
        <v/>
      </c>
      <c r="BN115" s="31" t="str">
        <v/>
      </c>
      <c r="BO115" s="26" t="str">
        <v/>
      </c>
      <c r="BP115" s="27" t="str">
        <v/>
      </c>
      <c r="BQ115" s="27" t="str">
        <v/>
      </c>
      <c r="BR115" s="27" t="str">
        <v/>
      </c>
      <c r="BS115" s="28" t="str">
        <v/>
      </c>
      <c r="BT115" s="29" t="str">
        <v/>
      </c>
      <c r="BU115" s="30" t="str">
        <v/>
      </c>
      <c r="BV115" s="30" t="str">
        <v/>
      </c>
      <c r="BW115" s="30" t="str">
        <v/>
      </c>
      <c r="BX115" s="31" t="str">
        <v/>
      </c>
      <c r="BY115" s="26" t="str">
        <v/>
      </c>
      <c r="BZ115" s="27" t="str">
        <v/>
      </c>
      <c r="CA115" s="27" t="str">
        <v/>
      </c>
      <c r="CB115" s="27" t="str">
        <v/>
      </c>
      <c r="CC115" s="28" t="str">
        <v/>
      </c>
      <c r="CD115" s="29" t="str">
        <v/>
      </c>
      <c r="CE115" s="30" t="str">
        <v/>
      </c>
      <c r="CF115" s="30" t="str">
        <v/>
      </c>
      <c r="CG115" s="30" t="str">
        <v/>
      </c>
      <c r="CH115" s="31" t="str">
        <v/>
      </c>
      <c r="CI115" s="26" t="str">
        <v/>
      </c>
      <c r="CJ115" s="27" t="str">
        <v/>
      </c>
      <c r="CK115" s="27" t="str">
        <v/>
      </c>
      <c r="CL115" s="27" t="str">
        <v/>
      </c>
      <c r="CM115" s="28" t="str">
        <v/>
      </c>
      <c r="CN115" s="29" t="str">
        <v/>
      </c>
      <c r="CO115" s="30" t="str">
        <v/>
      </c>
      <c r="CP115" s="30" t="str">
        <v/>
      </c>
      <c r="CQ115" s="30" t="str">
        <v/>
      </c>
      <c r="CR115" s="31" t="str">
        <v/>
      </c>
      <c r="CS115" s="25">
        <f>SUM(R115,W115,AB115,AG115,AL115,AQ115,AV115,BA115,BF115,BK115,BP115,BU115,BZ115,CE115,CJ115,CO115)</f>
      </c>
      <c r="CT115" s="25">
        <f>SUM(S115,X115,AC115,AH115,AM115,AR115,AW115,BB115,BG115,BL115,BQ115,BV115,CA115,CF115,CK115,CP115)</f>
      </c>
      <c r="CU115" s="25">
        <f>SUM(T115,Y115,AD115,AI115,AN115,AS115,AX115,BC115,BH115,BM115,BR115,BW115,CB115,CG115,CL115,CQ115)</f>
      </c>
      <c r="CV115" s="25">
        <f>SUM(U115,Z115,AE115,AJ115,AO115,AT115,AY115,BD115,BI115,BN115,BS115,BX115,CC115,CH115,CM115,CR115)</f>
      </c>
      <c r="CW115" s="25">
        <f>MAX(CS115:CU115)</f>
      </c>
      <c r="CX115" s="25">
        <f>MIN(CS115:CU115)</f>
      </c>
      <c r="CY115" s="32">
        <f>IF(H115&gt;0,(CW115*SQRT(3)*IF(N115&gt;0,N115,IF(O115&gt;0,O115,IF(P115&gt;0,P115,415)))/(H115*1000))*100,0)</f>
      </c>
      <c r="CZ115" s="32">
        <f>IF(CY115&gt;70,"Upgrade","OK - No Upgrade")</f>
      </c>
      <c r="DA115" s="32">
        <f>IF(IF(AVERAGE(CS115:CU115)&gt;0,((CW115-AVERAGE(CS115:CU115))/AVERAGE(CS115:CU115))*100,0)&gt;10,"Need to Balance","OK - Balanced")</f>
      </c>
    </row>
    <row r="116" ht="15.75" customHeight="1">
      <c r="A116" s="25" t="str">
        <v>Ibri</v>
      </c>
      <c r="B116" s="25" t="str">
        <v>AL-MURTAFA</v>
      </c>
      <c r="C116" s="25" t="str">
        <v>K_LN4</v>
      </c>
      <c r="D116" s="25" t="str">
        <v>23.235023, 56.515596</v>
      </c>
      <c r="E116" s="25" t="str">
        <v>926</v>
      </c>
      <c r="F116" s="25" t="str">
        <v>Ground (GMT)</v>
      </c>
      <c r="G116" s="25" t="str">
        <v>3</v>
      </c>
      <c r="H116" s="25">
        <v>1000</v>
      </c>
      <c r="I116" s="25" t="str">
        <v>09/06/2026, 21:28</v>
      </c>
      <c r="J116" s="25">
        <v>2</v>
      </c>
      <c r="K116" s="25">
        <v>246</v>
      </c>
      <c r="L116" s="25">
        <v>248</v>
      </c>
      <c r="M116" s="25">
        <v>249</v>
      </c>
      <c r="N116" s="25">
        <v>429</v>
      </c>
      <c r="O116" s="25">
        <v>427</v>
      </c>
      <c r="P116" s="25">
        <v>433</v>
      </c>
      <c r="Q116" s="26" t="str">
        <v>120 mm²</v>
      </c>
      <c r="R116" s="27">
        <v>11</v>
      </c>
      <c r="S116" s="27">
        <v>15</v>
      </c>
      <c r="T116" s="27">
        <v>48</v>
      </c>
      <c r="U116" s="28">
        <v>54</v>
      </c>
      <c r="V116" s="29" t="str">
        <v>120 mm²</v>
      </c>
      <c r="W116" s="30">
        <v>50</v>
      </c>
      <c r="X116" s="30">
        <v>27</v>
      </c>
      <c r="Y116" s="30">
        <v>30</v>
      </c>
      <c r="Z116" s="31">
        <v>19</v>
      </c>
      <c r="AA116" s="26" t="str">
        <v>185 mm²</v>
      </c>
      <c r="AB116" s="27">
        <v>17</v>
      </c>
      <c r="AC116" s="27">
        <v>27</v>
      </c>
      <c r="AD116" s="27">
        <v>9</v>
      </c>
      <c r="AE116" s="28">
        <v>15</v>
      </c>
      <c r="AF116" s="29" t="str">
        <v>120 mm²</v>
      </c>
      <c r="AG116" s="30">
        <v>18</v>
      </c>
      <c r="AH116" s="30">
        <v>42</v>
      </c>
      <c r="AI116" s="30">
        <v>52</v>
      </c>
      <c r="AJ116" s="31">
        <v>40</v>
      </c>
      <c r="AK116" s="26" t="str">
        <v>185 mm²</v>
      </c>
      <c r="AL116" s="27">
        <v>58</v>
      </c>
      <c r="AM116" s="27">
        <v>32</v>
      </c>
      <c r="AN116" s="27">
        <v>35</v>
      </c>
      <c r="AO116" s="28">
        <v>18</v>
      </c>
      <c r="AP116" s="29" t="str">
        <v>185 mm²</v>
      </c>
      <c r="AQ116" s="30">
        <v>110</v>
      </c>
      <c r="AR116" s="30">
        <v>42</v>
      </c>
      <c r="AS116" s="30">
        <v>36</v>
      </c>
      <c r="AT116" s="31">
        <v>63</v>
      </c>
      <c r="AU116" s="26" t="str">
        <v>70 mm²</v>
      </c>
      <c r="AV116" s="27">
        <v>48</v>
      </c>
      <c r="AW116" s="27">
        <v>25</v>
      </c>
      <c r="AX116" s="27">
        <v>27</v>
      </c>
      <c r="AY116" s="28">
        <v>23</v>
      </c>
      <c r="AZ116" s="29" t="str">
        <v/>
      </c>
      <c r="BA116" s="30" t="str">
        <v/>
      </c>
      <c r="BB116" s="30" t="str">
        <v/>
      </c>
      <c r="BC116" s="30" t="str">
        <v/>
      </c>
      <c r="BD116" s="31" t="str">
        <v/>
      </c>
      <c r="BE116" s="26" t="str">
        <v/>
      </c>
      <c r="BF116" s="27" t="str">
        <v/>
      </c>
      <c r="BG116" s="27" t="str">
        <v/>
      </c>
      <c r="BH116" s="27" t="str">
        <v/>
      </c>
      <c r="BI116" s="28" t="str">
        <v/>
      </c>
      <c r="BJ116" s="29" t="str">
        <v/>
      </c>
      <c r="BK116" s="30" t="str">
        <v/>
      </c>
      <c r="BL116" s="30" t="str">
        <v/>
      </c>
      <c r="BM116" s="30" t="str">
        <v/>
      </c>
      <c r="BN116" s="31" t="str">
        <v/>
      </c>
      <c r="BO116" s="26" t="str">
        <v/>
      </c>
      <c r="BP116" s="27" t="str">
        <v/>
      </c>
      <c r="BQ116" s="27" t="str">
        <v/>
      </c>
      <c r="BR116" s="27" t="str">
        <v/>
      </c>
      <c r="BS116" s="28" t="str">
        <v/>
      </c>
      <c r="BT116" s="29" t="str">
        <v/>
      </c>
      <c r="BU116" s="30" t="str">
        <v/>
      </c>
      <c r="BV116" s="30" t="str">
        <v/>
      </c>
      <c r="BW116" s="30" t="str">
        <v/>
      </c>
      <c r="BX116" s="31" t="str">
        <v/>
      </c>
      <c r="BY116" s="26" t="str">
        <v/>
      </c>
      <c r="BZ116" s="27" t="str">
        <v/>
      </c>
      <c r="CA116" s="27" t="str">
        <v/>
      </c>
      <c r="CB116" s="27" t="str">
        <v/>
      </c>
      <c r="CC116" s="28" t="str">
        <v/>
      </c>
      <c r="CD116" s="29" t="str">
        <v/>
      </c>
      <c r="CE116" s="30" t="str">
        <v/>
      </c>
      <c r="CF116" s="30" t="str">
        <v/>
      </c>
      <c r="CG116" s="30" t="str">
        <v/>
      </c>
      <c r="CH116" s="31" t="str">
        <v/>
      </c>
      <c r="CI116" s="26" t="str">
        <v/>
      </c>
      <c r="CJ116" s="27" t="str">
        <v/>
      </c>
      <c r="CK116" s="27" t="str">
        <v/>
      </c>
      <c r="CL116" s="27" t="str">
        <v/>
      </c>
      <c r="CM116" s="28" t="str">
        <v/>
      </c>
      <c r="CN116" s="29" t="str">
        <v/>
      </c>
      <c r="CO116" s="30" t="str">
        <v/>
      </c>
      <c r="CP116" s="30" t="str">
        <v/>
      </c>
      <c r="CQ116" s="30" t="str">
        <v/>
      </c>
      <c r="CR116" s="31" t="str">
        <v/>
      </c>
      <c r="CS116" s="25">
        <f>SUM(R116,W116,AB116,AG116,AL116,AQ116,AV116,BA116,BF116,BK116,BP116,BU116,BZ116,CE116,CJ116,CO116)</f>
      </c>
      <c r="CT116" s="25">
        <f>SUM(S116,X116,AC116,AH116,AM116,AR116,AW116,BB116,BG116,BL116,BQ116,BV116,CA116,CF116,CK116,CP116)</f>
      </c>
      <c r="CU116" s="25">
        <f>SUM(T116,Y116,AD116,AI116,AN116,AS116,AX116,BC116,BH116,BM116,BR116,BW116,CB116,CG116,CL116,CQ116)</f>
      </c>
      <c r="CV116" s="25">
        <f>SUM(U116,Z116,AE116,AJ116,AO116,AT116,AY116,BD116,BI116,BN116,BS116,BX116,CC116,CH116,CM116,CR116)</f>
      </c>
      <c r="CW116" s="25">
        <f>MAX(CS116:CU116)</f>
      </c>
      <c r="CX116" s="25">
        <f>MIN(CS116:CU116)</f>
      </c>
      <c r="CY116" s="32">
        <f>IF(H116&gt;0,(CW116*SQRT(3)*IF(N116&gt;0,N116,IF(O116&gt;0,O116,IF(P116&gt;0,P116,415)))/(H116*1000))*100,0)</f>
      </c>
      <c r="CZ116" s="32">
        <f>IF(CY116&gt;70,"Upgrade","OK - No Upgrade")</f>
      </c>
      <c r="DA116" s="32">
        <f>IF(IF(AVERAGE(CS116:CU116)&gt;0,((CW116-AVERAGE(CS116:CU116))/AVERAGE(CS116:CU116))*100,0)&gt;10,"Need to Balance","OK - Balanced")</f>
      </c>
    </row>
    <row r="117" ht="15.75" customHeight="1">
      <c r="A117" s="25" t="str">
        <v>Ibri</v>
      </c>
      <c r="B117" s="25" t="str">
        <v>AL-MURTAFA</v>
      </c>
      <c r="C117" s="25" t="str">
        <v>K_LN1</v>
      </c>
      <c r="D117" s="25" t="str">
        <v/>
      </c>
      <c r="E117" s="25" t="str">
        <v>269</v>
      </c>
      <c r="F117" s="25" t="str">
        <v>Pole (PMT)</v>
      </c>
      <c r="G117" s="25" t="str">
        <v/>
      </c>
      <c r="H117" s="25">
        <v>315</v>
      </c>
      <c r="I117" s="25" t="str">
        <v>28/05/2026, 14:30</v>
      </c>
      <c r="J117" s="25">
        <v>1</v>
      </c>
      <c r="K117" s="25">
        <v>245</v>
      </c>
      <c r="L117" s="25">
        <v>243</v>
      </c>
      <c r="M117" s="25">
        <v>242</v>
      </c>
      <c r="N117" s="25">
        <v>424</v>
      </c>
      <c r="O117" s="25">
        <v>422</v>
      </c>
      <c r="P117" s="25">
        <v>418</v>
      </c>
      <c r="Q117" s="26" t="str">
        <v>120 mm²</v>
      </c>
      <c r="R117" s="27">
        <v>128</v>
      </c>
      <c r="S117" s="27">
        <v>103</v>
      </c>
      <c r="T117" s="27">
        <v>115</v>
      </c>
      <c r="U117" s="28">
        <v>28</v>
      </c>
      <c r="V117" s="29" t="str">
        <v/>
      </c>
      <c r="W117" s="30" t="str">
        <v/>
      </c>
      <c r="X117" s="30" t="str">
        <v/>
      </c>
      <c r="Y117" s="30" t="str">
        <v/>
      </c>
      <c r="Z117" s="31" t="str">
        <v/>
      </c>
      <c r="AA117" s="26" t="str">
        <v/>
      </c>
      <c r="AB117" s="27" t="str">
        <v/>
      </c>
      <c r="AC117" s="27" t="str">
        <v/>
      </c>
      <c r="AD117" s="27" t="str">
        <v/>
      </c>
      <c r="AE117" s="28" t="str">
        <v/>
      </c>
      <c r="AF117" s="29" t="str">
        <v/>
      </c>
      <c r="AG117" s="30" t="str">
        <v/>
      </c>
      <c r="AH117" s="30" t="str">
        <v/>
      </c>
      <c r="AI117" s="30" t="str">
        <v/>
      </c>
      <c r="AJ117" s="31" t="str">
        <v/>
      </c>
      <c r="AK117" s="26" t="str">
        <v/>
      </c>
      <c r="AL117" s="27" t="str">
        <v/>
      </c>
      <c r="AM117" s="27" t="str">
        <v/>
      </c>
      <c r="AN117" s="27" t="str">
        <v/>
      </c>
      <c r="AO117" s="28" t="str">
        <v/>
      </c>
      <c r="AP117" s="29" t="str">
        <v/>
      </c>
      <c r="AQ117" s="30" t="str">
        <v/>
      </c>
      <c r="AR117" s="30" t="str">
        <v/>
      </c>
      <c r="AS117" s="30" t="str">
        <v/>
      </c>
      <c r="AT117" s="31" t="str">
        <v/>
      </c>
      <c r="AU117" s="26" t="str">
        <v/>
      </c>
      <c r="AV117" s="27" t="str">
        <v/>
      </c>
      <c r="AW117" s="27" t="str">
        <v/>
      </c>
      <c r="AX117" s="27" t="str">
        <v/>
      </c>
      <c r="AY117" s="28" t="str">
        <v/>
      </c>
      <c r="AZ117" s="29" t="str">
        <v/>
      </c>
      <c r="BA117" s="30" t="str">
        <v/>
      </c>
      <c r="BB117" s="30" t="str">
        <v/>
      </c>
      <c r="BC117" s="30" t="str">
        <v/>
      </c>
      <c r="BD117" s="31" t="str">
        <v/>
      </c>
      <c r="BE117" s="26" t="str">
        <v/>
      </c>
      <c r="BF117" s="27" t="str">
        <v/>
      </c>
      <c r="BG117" s="27" t="str">
        <v/>
      </c>
      <c r="BH117" s="27" t="str">
        <v/>
      </c>
      <c r="BI117" s="28" t="str">
        <v/>
      </c>
      <c r="BJ117" s="29" t="str">
        <v/>
      </c>
      <c r="BK117" s="30" t="str">
        <v/>
      </c>
      <c r="BL117" s="30" t="str">
        <v/>
      </c>
      <c r="BM117" s="30" t="str">
        <v/>
      </c>
      <c r="BN117" s="31" t="str">
        <v/>
      </c>
      <c r="BO117" s="26" t="str">
        <v/>
      </c>
      <c r="BP117" s="27" t="str">
        <v/>
      </c>
      <c r="BQ117" s="27" t="str">
        <v/>
      </c>
      <c r="BR117" s="27" t="str">
        <v/>
      </c>
      <c r="BS117" s="28" t="str">
        <v/>
      </c>
      <c r="BT117" s="29" t="str">
        <v/>
      </c>
      <c r="BU117" s="30" t="str">
        <v/>
      </c>
      <c r="BV117" s="30" t="str">
        <v/>
      </c>
      <c r="BW117" s="30" t="str">
        <v/>
      </c>
      <c r="BX117" s="31" t="str">
        <v/>
      </c>
      <c r="BY117" s="26" t="str">
        <v/>
      </c>
      <c r="BZ117" s="27" t="str">
        <v/>
      </c>
      <c r="CA117" s="27" t="str">
        <v/>
      </c>
      <c r="CB117" s="27" t="str">
        <v/>
      </c>
      <c r="CC117" s="28" t="str">
        <v/>
      </c>
      <c r="CD117" s="29" t="str">
        <v/>
      </c>
      <c r="CE117" s="30" t="str">
        <v/>
      </c>
      <c r="CF117" s="30" t="str">
        <v/>
      </c>
      <c r="CG117" s="30" t="str">
        <v/>
      </c>
      <c r="CH117" s="31" t="str">
        <v/>
      </c>
      <c r="CI117" s="26" t="str">
        <v/>
      </c>
      <c r="CJ117" s="27" t="str">
        <v/>
      </c>
      <c r="CK117" s="27" t="str">
        <v/>
      </c>
      <c r="CL117" s="27" t="str">
        <v/>
      </c>
      <c r="CM117" s="28" t="str">
        <v/>
      </c>
      <c r="CN117" s="29" t="str">
        <v/>
      </c>
      <c r="CO117" s="30" t="str">
        <v/>
      </c>
      <c r="CP117" s="30" t="str">
        <v/>
      </c>
      <c r="CQ117" s="30" t="str">
        <v/>
      </c>
      <c r="CR117" s="31" t="str">
        <v/>
      </c>
      <c r="CS117" s="25">
        <f>SUM(R117,W117,AB117,AG117,AL117,AQ117,AV117,BA117,BF117,BK117,BP117,BU117,BZ117,CE117,CJ117,CO117)</f>
      </c>
      <c r="CT117" s="25">
        <f>SUM(S117,X117,AC117,AH117,AM117,AR117,AW117,BB117,BG117,BL117,BQ117,BV117,CA117,CF117,CK117,CP117)</f>
      </c>
      <c r="CU117" s="25">
        <f>SUM(T117,Y117,AD117,AI117,AN117,AS117,AX117,BC117,BH117,BM117,BR117,BW117,CB117,CG117,CL117,CQ117)</f>
      </c>
      <c r="CV117" s="25">
        <f>SUM(U117,Z117,AE117,AJ117,AO117,AT117,AY117,BD117,BI117,BN117,BS117,BX117,CC117,CH117,CM117,CR117)</f>
      </c>
      <c r="CW117" s="25">
        <f>MAX(CS117:CU117)</f>
      </c>
      <c r="CX117" s="25">
        <f>MIN(CS117:CU117)</f>
      </c>
      <c r="CY117" s="32">
        <f>IF(H117&gt;0,(CW117*SQRT(3)*IF(N117&gt;0,N117,IF(O117&gt;0,O117,IF(P117&gt;0,P117,415)))/(H117*1000))*100,0)</f>
      </c>
      <c r="CZ117" s="32">
        <f>IF(CY117&gt;70,"Upgrade","OK - No Upgrade")</f>
      </c>
      <c r="DA117" s="32">
        <f>IF(IF(AVERAGE(CS117:CU117)&gt;0,((CW117-AVERAGE(CS117:CU117))/AVERAGE(CS117:CU117))*100,0)&gt;10,"Need to Balance","OK - Balanced")</f>
      </c>
    </row>
    <row r="118" ht="15.75" customHeight="1">
      <c r="A118" s="25" t="str">
        <v>Ibri</v>
      </c>
      <c r="B118" s="25" t="str">
        <v>AL-MURTAFA</v>
      </c>
      <c r="C118" s="25" t="str">
        <v>K_LN1</v>
      </c>
      <c r="D118" s="25" t="str">
        <v/>
      </c>
      <c r="E118" s="25" t="str">
        <v>269</v>
      </c>
      <c r="F118" s="25" t="str">
        <v>Pole (PMT)</v>
      </c>
      <c r="G118" s="25" t="str">
        <v>3</v>
      </c>
      <c r="H118" s="25">
        <v>315</v>
      </c>
      <c r="I118" s="25" t="str">
        <v>09/06/2026, 21:13</v>
      </c>
      <c r="J118" s="25">
        <v>2</v>
      </c>
      <c r="K118" s="25">
        <v>250</v>
      </c>
      <c r="L118" s="25">
        <v>249</v>
      </c>
      <c r="M118" s="25">
        <v>248</v>
      </c>
      <c r="N118" s="25">
        <v>433</v>
      </c>
      <c r="O118" s="25">
        <v>430</v>
      </c>
      <c r="P118" s="25">
        <v>432</v>
      </c>
      <c r="Q118" s="26" t="str">
        <v>120 mm²</v>
      </c>
      <c r="R118" s="27">
        <v>65</v>
      </c>
      <c r="S118" s="27">
        <v>44</v>
      </c>
      <c r="T118" s="27">
        <v>71</v>
      </c>
      <c r="U118" s="28">
        <v>22</v>
      </c>
      <c r="V118" s="29" t="str">
        <v/>
      </c>
      <c r="W118" s="30" t="str">
        <v/>
      </c>
      <c r="X118" s="30" t="str">
        <v/>
      </c>
      <c r="Y118" s="30" t="str">
        <v/>
      </c>
      <c r="Z118" s="31" t="str">
        <v/>
      </c>
      <c r="AA118" s="26" t="str">
        <v/>
      </c>
      <c r="AB118" s="27" t="str">
        <v/>
      </c>
      <c r="AC118" s="27" t="str">
        <v/>
      </c>
      <c r="AD118" s="27" t="str">
        <v/>
      </c>
      <c r="AE118" s="28" t="str">
        <v/>
      </c>
      <c r="AF118" s="29" t="str">
        <v/>
      </c>
      <c r="AG118" s="30" t="str">
        <v/>
      </c>
      <c r="AH118" s="30" t="str">
        <v/>
      </c>
      <c r="AI118" s="30" t="str">
        <v/>
      </c>
      <c r="AJ118" s="31" t="str">
        <v/>
      </c>
      <c r="AK118" s="26" t="str">
        <v/>
      </c>
      <c r="AL118" s="27" t="str">
        <v/>
      </c>
      <c r="AM118" s="27" t="str">
        <v/>
      </c>
      <c r="AN118" s="27" t="str">
        <v/>
      </c>
      <c r="AO118" s="28" t="str">
        <v/>
      </c>
      <c r="AP118" s="29" t="str">
        <v/>
      </c>
      <c r="AQ118" s="30" t="str">
        <v/>
      </c>
      <c r="AR118" s="30" t="str">
        <v/>
      </c>
      <c r="AS118" s="30" t="str">
        <v/>
      </c>
      <c r="AT118" s="31" t="str">
        <v/>
      </c>
      <c r="AU118" s="26" t="str">
        <v/>
      </c>
      <c r="AV118" s="27" t="str">
        <v/>
      </c>
      <c r="AW118" s="27" t="str">
        <v/>
      </c>
      <c r="AX118" s="27" t="str">
        <v/>
      </c>
      <c r="AY118" s="28" t="str">
        <v/>
      </c>
      <c r="AZ118" s="29" t="str">
        <v/>
      </c>
      <c r="BA118" s="30" t="str">
        <v/>
      </c>
      <c r="BB118" s="30" t="str">
        <v/>
      </c>
      <c r="BC118" s="30" t="str">
        <v/>
      </c>
      <c r="BD118" s="31" t="str">
        <v/>
      </c>
      <c r="BE118" s="26" t="str">
        <v/>
      </c>
      <c r="BF118" s="27" t="str">
        <v/>
      </c>
      <c r="BG118" s="27" t="str">
        <v/>
      </c>
      <c r="BH118" s="27" t="str">
        <v/>
      </c>
      <c r="BI118" s="28" t="str">
        <v/>
      </c>
      <c r="BJ118" s="29" t="str">
        <v/>
      </c>
      <c r="BK118" s="30" t="str">
        <v/>
      </c>
      <c r="BL118" s="30" t="str">
        <v/>
      </c>
      <c r="BM118" s="30" t="str">
        <v/>
      </c>
      <c r="BN118" s="31" t="str">
        <v/>
      </c>
      <c r="BO118" s="26" t="str">
        <v/>
      </c>
      <c r="BP118" s="27" t="str">
        <v/>
      </c>
      <c r="BQ118" s="27" t="str">
        <v/>
      </c>
      <c r="BR118" s="27" t="str">
        <v/>
      </c>
      <c r="BS118" s="28" t="str">
        <v/>
      </c>
      <c r="BT118" s="29" t="str">
        <v/>
      </c>
      <c r="BU118" s="30" t="str">
        <v/>
      </c>
      <c r="BV118" s="30" t="str">
        <v/>
      </c>
      <c r="BW118" s="30" t="str">
        <v/>
      </c>
      <c r="BX118" s="31" t="str">
        <v/>
      </c>
      <c r="BY118" s="26" t="str">
        <v/>
      </c>
      <c r="BZ118" s="27" t="str">
        <v/>
      </c>
      <c r="CA118" s="27" t="str">
        <v/>
      </c>
      <c r="CB118" s="27" t="str">
        <v/>
      </c>
      <c r="CC118" s="28" t="str">
        <v/>
      </c>
      <c r="CD118" s="29" t="str">
        <v/>
      </c>
      <c r="CE118" s="30" t="str">
        <v/>
      </c>
      <c r="CF118" s="30" t="str">
        <v/>
      </c>
      <c r="CG118" s="30" t="str">
        <v/>
      </c>
      <c r="CH118" s="31" t="str">
        <v/>
      </c>
      <c r="CI118" s="26" t="str">
        <v/>
      </c>
      <c r="CJ118" s="27" t="str">
        <v/>
      </c>
      <c r="CK118" s="27" t="str">
        <v/>
      </c>
      <c r="CL118" s="27" t="str">
        <v/>
      </c>
      <c r="CM118" s="28" t="str">
        <v/>
      </c>
      <c r="CN118" s="29" t="str">
        <v/>
      </c>
      <c r="CO118" s="30" t="str">
        <v/>
      </c>
      <c r="CP118" s="30" t="str">
        <v/>
      </c>
      <c r="CQ118" s="30" t="str">
        <v/>
      </c>
      <c r="CR118" s="31" t="str">
        <v/>
      </c>
      <c r="CS118" s="25">
        <f>SUM(R118,W118,AB118,AG118,AL118,AQ118,AV118,BA118,BF118,BK118,BP118,BU118,BZ118,CE118,CJ118,CO118)</f>
      </c>
      <c r="CT118" s="25">
        <f>SUM(S118,X118,AC118,AH118,AM118,AR118,AW118,BB118,BG118,BL118,BQ118,BV118,CA118,CF118,CK118,CP118)</f>
      </c>
      <c r="CU118" s="25">
        <f>SUM(T118,Y118,AD118,AI118,AN118,AS118,AX118,BC118,BH118,BM118,BR118,BW118,CB118,CG118,CL118,CQ118)</f>
      </c>
      <c r="CV118" s="25">
        <f>SUM(U118,Z118,AE118,AJ118,AO118,AT118,AY118,BD118,BI118,BN118,BS118,BX118,CC118,CH118,CM118,CR118)</f>
      </c>
      <c r="CW118" s="25">
        <f>MAX(CS118:CU118)</f>
      </c>
      <c r="CX118" s="25">
        <f>MIN(CS118:CU118)</f>
      </c>
      <c r="CY118" s="32">
        <f>IF(H118&gt;0,(CW118*SQRT(3)*IF(N118&gt;0,N118,IF(O118&gt;0,O118,IF(P118&gt;0,P118,415)))/(H118*1000))*100,0)</f>
      </c>
      <c r="CZ118" s="32">
        <f>IF(CY118&gt;70,"Upgrade","OK - No Upgrade")</f>
      </c>
      <c r="DA118" s="32">
        <f>IF(IF(AVERAGE(CS118:CU118)&gt;0,((CW118-AVERAGE(CS118:CU118))/AVERAGE(CS118:CU118))*100,0)&gt;10,"Need to Balance","OK - Balanced")</f>
      </c>
    </row>
    <row r="119" ht="15.75" customHeight="1">
      <c r="A119" s="25" t="str">
        <v>Ibri</v>
      </c>
      <c r="B119" s="25" t="str">
        <v>AL-MURTAFA</v>
      </c>
      <c r="C119" s="25" t="str">
        <v>K_LN4</v>
      </c>
      <c r="D119" s="25" t="str">
        <v>23.233952, 56.517279</v>
      </c>
      <c r="E119" s="25" t="str">
        <v>16</v>
      </c>
      <c r="F119" s="25" t="str">
        <v>Ground (GMT)</v>
      </c>
      <c r="G119" s="25" t="str">
        <v/>
      </c>
      <c r="H119" s="25">
        <v>1000</v>
      </c>
      <c r="I119" s="25" t="str">
        <v>28/05/2026, 14:28</v>
      </c>
      <c r="J119" s="25">
        <v>1</v>
      </c>
      <c r="K119" s="25">
        <v>242</v>
      </c>
      <c r="L119" s="25">
        <v>242</v>
      </c>
      <c r="M119" s="25">
        <v>245</v>
      </c>
      <c r="N119" s="25">
        <v>417</v>
      </c>
      <c r="O119" s="25">
        <v>421</v>
      </c>
      <c r="P119" s="25">
        <v>424</v>
      </c>
      <c r="Q119" s="26" t="str">
        <v/>
      </c>
      <c r="R119" s="27" t="str">
        <v/>
      </c>
      <c r="S119" s="27" t="str">
        <v/>
      </c>
      <c r="T119" s="27" t="str">
        <v/>
      </c>
      <c r="U119" s="28" t="str">
        <v/>
      </c>
      <c r="V119" s="29" t="str">
        <v>120 mm²</v>
      </c>
      <c r="W119" s="30">
        <v>105</v>
      </c>
      <c r="X119" s="30">
        <v>68</v>
      </c>
      <c r="Y119" s="30">
        <v>51</v>
      </c>
      <c r="Z119" s="31">
        <v>23</v>
      </c>
      <c r="AA119" s="26" t="str">
        <v>185 mm²</v>
      </c>
      <c r="AB119" s="27">
        <v>111</v>
      </c>
      <c r="AC119" s="27">
        <v>73</v>
      </c>
      <c r="AD119" s="27">
        <v>29</v>
      </c>
      <c r="AE119" s="28">
        <v>47</v>
      </c>
      <c r="AF119" s="29" t="str">
        <v>120 mm²</v>
      </c>
      <c r="AG119" s="30">
        <v>22</v>
      </c>
      <c r="AH119" s="30">
        <v>33</v>
      </c>
      <c r="AI119" s="30">
        <v>43</v>
      </c>
      <c r="AJ119" s="31">
        <v>15</v>
      </c>
      <c r="AK119" s="26" t="str">
        <v/>
      </c>
      <c r="AL119" s="27" t="str">
        <v/>
      </c>
      <c r="AM119" s="27" t="str">
        <v/>
      </c>
      <c r="AN119" s="27" t="str">
        <v/>
      </c>
      <c r="AO119" s="28" t="str">
        <v/>
      </c>
      <c r="AP119" s="29" t="str">
        <v>120 mm²</v>
      </c>
      <c r="AQ119" s="30">
        <v>149</v>
      </c>
      <c r="AR119" s="30">
        <v>202</v>
      </c>
      <c r="AS119" s="30">
        <v>148</v>
      </c>
      <c r="AT119" s="31">
        <v>31</v>
      </c>
      <c r="AU119" s="26" t="str">
        <v>185 mm²</v>
      </c>
      <c r="AV119" s="27">
        <v>62</v>
      </c>
      <c r="AW119" s="27">
        <v>116</v>
      </c>
      <c r="AX119" s="27">
        <v>46</v>
      </c>
      <c r="AY119" s="28">
        <v>47</v>
      </c>
      <c r="AZ119" s="29" t="str">
        <v/>
      </c>
      <c r="BA119" s="30" t="str">
        <v/>
      </c>
      <c r="BB119" s="30" t="str">
        <v/>
      </c>
      <c r="BC119" s="30" t="str">
        <v/>
      </c>
      <c r="BD119" s="31" t="str">
        <v/>
      </c>
      <c r="BE119" s="26" t="str">
        <v/>
      </c>
      <c r="BF119" s="27" t="str">
        <v/>
      </c>
      <c r="BG119" s="27" t="str">
        <v/>
      </c>
      <c r="BH119" s="27" t="str">
        <v/>
      </c>
      <c r="BI119" s="28" t="str">
        <v/>
      </c>
      <c r="BJ119" s="29" t="str">
        <v/>
      </c>
      <c r="BK119" s="30" t="str">
        <v/>
      </c>
      <c r="BL119" s="30" t="str">
        <v/>
      </c>
      <c r="BM119" s="30" t="str">
        <v/>
      </c>
      <c r="BN119" s="31" t="str">
        <v/>
      </c>
      <c r="BO119" s="26" t="str">
        <v/>
      </c>
      <c r="BP119" s="27" t="str">
        <v/>
      </c>
      <c r="BQ119" s="27" t="str">
        <v/>
      </c>
      <c r="BR119" s="27" t="str">
        <v/>
      </c>
      <c r="BS119" s="28" t="str">
        <v/>
      </c>
      <c r="BT119" s="29" t="str">
        <v/>
      </c>
      <c r="BU119" s="30" t="str">
        <v/>
      </c>
      <c r="BV119" s="30" t="str">
        <v/>
      </c>
      <c r="BW119" s="30" t="str">
        <v/>
      </c>
      <c r="BX119" s="31" t="str">
        <v/>
      </c>
      <c r="BY119" s="26" t="str">
        <v/>
      </c>
      <c r="BZ119" s="27" t="str">
        <v/>
      </c>
      <c r="CA119" s="27" t="str">
        <v/>
      </c>
      <c r="CB119" s="27" t="str">
        <v/>
      </c>
      <c r="CC119" s="28" t="str">
        <v/>
      </c>
      <c r="CD119" s="29" t="str">
        <v/>
      </c>
      <c r="CE119" s="30" t="str">
        <v/>
      </c>
      <c r="CF119" s="30" t="str">
        <v/>
      </c>
      <c r="CG119" s="30" t="str">
        <v/>
      </c>
      <c r="CH119" s="31" t="str">
        <v/>
      </c>
      <c r="CI119" s="26" t="str">
        <v/>
      </c>
      <c r="CJ119" s="27" t="str">
        <v/>
      </c>
      <c r="CK119" s="27" t="str">
        <v/>
      </c>
      <c r="CL119" s="27" t="str">
        <v/>
      </c>
      <c r="CM119" s="28" t="str">
        <v/>
      </c>
      <c r="CN119" s="29" t="str">
        <v/>
      </c>
      <c r="CO119" s="30" t="str">
        <v/>
      </c>
      <c r="CP119" s="30" t="str">
        <v/>
      </c>
      <c r="CQ119" s="30" t="str">
        <v/>
      </c>
      <c r="CR119" s="31" t="str">
        <v/>
      </c>
      <c r="CS119" s="25">
        <f>SUM(R119,W119,AB119,AG119,AL119,AQ119,AV119,BA119,BF119,BK119,BP119,BU119,BZ119,CE119,CJ119,CO119)</f>
      </c>
      <c r="CT119" s="25">
        <f>SUM(S119,X119,AC119,AH119,AM119,AR119,AW119,BB119,BG119,BL119,BQ119,BV119,CA119,CF119,CK119,CP119)</f>
      </c>
      <c r="CU119" s="25">
        <f>SUM(T119,Y119,AD119,AI119,AN119,AS119,AX119,BC119,BH119,BM119,BR119,BW119,CB119,CG119,CL119,CQ119)</f>
      </c>
      <c r="CV119" s="25">
        <f>SUM(U119,Z119,AE119,AJ119,AO119,AT119,AY119,BD119,BI119,BN119,BS119,BX119,CC119,CH119,CM119,CR119)</f>
      </c>
      <c r="CW119" s="25">
        <f>MAX(CS119:CU119)</f>
      </c>
      <c r="CX119" s="25">
        <f>MIN(CS119:CU119)</f>
      </c>
      <c r="CY119" s="32">
        <f>IF(H119&gt;0,(CW119*SQRT(3)*IF(N119&gt;0,N119,IF(O119&gt;0,O119,IF(P119&gt;0,P119,415)))/(H119*1000))*100,0)</f>
      </c>
      <c r="CZ119" s="32">
        <f>IF(CY119&gt;70,"Upgrade","OK - No Upgrade")</f>
      </c>
      <c r="DA119" s="32">
        <f>IF(IF(AVERAGE(CS119:CU119)&gt;0,((CW119-AVERAGE(CS119:CU119))/AVERAGE(CS119:CU119))*100,0)&gt;10,"Need to Balance","OK - Balanced")</f>
      </c>
    </row>
    <row r="120" ht="15.75" customHeight="1">
      <c r="A120" s="25" t="str">
        <v>Ibri</v>
      </c>
      <c r="B120" s="25" t="str">
        <v>AL-MURTAFA</v>
      </c>
      <c r="C120" s="25" t="str">
        <v>K_LN4</v>
      </c>
      <c r="D120" s="25" t="str">
        <v>23.233952, 56.517279</v>
      </c>
      <c r="E120" s="25" t="str">
        <v>16</v>
      </c>
      <c r="F120" s="25" t="str">
        <v>Ground (GMT)</v>
      </c>
      <c r="G120" s="25" t="str">
        <v>3</v>
      </c>
      <c r="H120" s="25">
        <v>1000</v>
      </c>
      <c r="I120" s="25" t="str">
        <v>09/06/2026, 21:20</v>
      </c>
      <c r="J120" s="25">
        <v>2</v>
      </c>
      <c r="K120" s="25">
        <v>246</v>
      </c>
      <c r="L120" s="25">
        <v>248</v>
      </c>
      <c r="M120" s="25">
        <v>249</v>
      </c>
      <c r="N120" s="25">
        <v>429</v>
      </c>
      <c r="O120" s="25">
        <v>428</v>
      </c>
      <c r="P120" s="25">
        <v>433</v>
      </c>
      <c r="Q120" s="26" t="str">
        <v/>
      </c>
      <c r="R120" s="27" t="str">
        <v/>
      </c>
      <c r="S120" s="27" t="str">
        <v/>
      </c>
      <c r="T120" s="27" t="str">
        <v/>
      </c>
      <c r="U120" s="28" t="str">
        <v/>
      </c>
      <c r="V120" s="29" t="str">
        <v>120 mm²</v>
      </c>
      <c r="W120" s="30">
        <v>155</v>
      </c>
      <c r="X120" s="30">
        <v>71</v>
      </c>
      <c r="Y120" s="30">
        <v>80</v>
      </c>
      <c r="Z120" s="31">
        <v>22</v>
      </c>
      <c r="AA120" s="26" t="str">
        <v>185 mm²</v>
      </c>
      <c r="AB120" s="27">
        <v>64</v>
      </c>
      <c r="AC120" s="27">
        <v>73</v>
      </c>
      <c r="AD120" s="27">
        <v>41</v>
      </c>
      <c r="AE120" s="28">
        <v>15</v>
      </c>
      <c r="AF120" s="29" t="str">
        <v>120 mm²</v>
      </c>
      <c r="AG120" s="30">
        <v>44</v>
      </c>
      <c r="AH120" s="30">
        <v>31</v>
      </c>
      <c r="AI120" s="30">
        <v>40</v>
      </c>
      <c r="AJ120" s="31">
        <v>14</v>
      </c>
      <c r="AK120" s="26" t="str">
        <v/>
      </c>
      <c r="AL120" s="27" t="str">
        <v/>
      </c>
      <c r="AM120" s="27" t="str">
        <v/>
      </c>
      <c r="AN120" s="27" t="str">
        <v/>
      </c>
      <c r="AO120" s="28" t="str">
        <v/>
      </c>
      <c r="AP120" s="29" t="str">
        <v>120 mm²</v>
      </c>
      <c r="AQ120" s="30">
        <v>127</v>
      </c>
      <c r="AR120" s="30">
        <v>177</v>
      </c>
      <c r="AS120" s="30">
        <v>106</v>
      </c>
      <c r="AT120" s="31">
        <v>26</v>
      </c>
      <c r="AU120" s="26" t="str">
        <v>185 mm²</v>
      </c>
      <c r="AV120" s="27">
        <v>46</v>
      </c>
      <c r="AW120" s="27">
        <v>75</v>
      </c>
      <c r="AX120" s="27">
        <v>97</v>
      </c>
      <c r="AY120" s="28">
        <v>56</v>
      </c>
      <c r="AZ120" s="29" t="str">
        <v/>
      </c>
      <c r="BA120" s="30" t="str">
        <v/>
      </c>
      <c r="BB120" s="30" t="str">
        <v/>
      </c>
      <c r="BC120" s="30" t="str">
        <v/>
      </c>
      <c r="BD120" s="31" t="str">
        <v/>
      </c>
      <c r="BE120" s="26" t="str">
        <v/>
      </c>
      <c r="BF120" s="27" t="str">
        <v/>
      </c>
      <c r="BG120" s="27" t="str">
        <v/>
      </c>
      <c r="BH120" s="27" t="str">
        <v/>
      </c>
      <c r="BI120" s="28" t="str">
        <v/>
      </c>
      <c r="BJ120" s="29" t="str">
        <v/>
      </c>
      <c r="BK120" s="30" t="str">
        <v/>
      </c>
      <c r="BL120" s="30" t="str">
        <v/>
      </c>
      <c r="BM120" s="30" t="str">
        <v/>
      </c>
      <c r="BN120" s="31" t="str">
        <v/>
      </c>
      <c r="BO120" s="26" t="str">
        <v/>
      </c>
      <c r="BP120" s="27" t="str">
        <v/>
      </c>
      <c r="BQ120" s="27" t="str">
        <v/>
      </c>
      <c r="BR120" s="27" t="str">
        <v/>
      </c>
      <c r="BS120" s="28" t="str">
        <v/>
      </c>
      <c r="BT120" s="29" t="str">
        <v/>
      </c>
      <c r="BU120" s="30" t="str">
        <v/>
      </c>
      <c r="BV120" s="30" t="str">
        <v/>
      </c>
      <c r="BW120" s="30" t="str">
        <v/>
      </c>
      <c r="BX120" s="31" t="str">
        <v/>
      </c>
      <c r="BY120" s="26" t="str">
        <v/>
      </c>
      <c r="BZ120" s="27" t="str">
        <v/>
      </c>
      <c r="CA120" s="27" t="str">
        <v/>
      </c>
      <c r="CB120" s="27" t="str">
        <v/>
      </c>
      <c r="CC120" s="28" t="str">
        <v/>
      </c>
      <c r="CD120" s="29" t="str">
        <v/>
      </c>
      <c r="CE120" s="30" t="str">
        <v/>
      </c>
      <c r="CF120" s="30" t="str">
        <v/>
      </c>
      <c r="CG120" s="30" t="str">
        <v/>
      </c>
      <c r="CH120" s="31" t="str">
        <v/>
      </c>
      <c r="CI120" s="26" t="str">
        <v/>
      </c>
      <c r="CJ120" s="27" t="str">
        <v/>
      </c>
      <c r="CK120" s="27" t="str">
        <v/>
      </c>
      <c r="CL120" s="27" t="str">
        <v/>
      </c>
      <c r="CM120" s="28" t="str">
        <v/>
      </c>
      <c r="CN120" s="29" t="str">
        <v/>
      </c>
      <c r="CO120" s="30" t="str">
        <v/>
      </c>
      <c r="CP120" s="30" t="str">
        <v/>
      </c>
      <c r="CQ120" s="30" t="str">
        <v/>
      </c>
      <c r="CR120" s="31" t="str">
        <v/>
      </c>
      <c r="CS120" s="25">
        <f>SUM(R120,W120,AB120,AG120,AL120,AQ120,AV120,BA120,BF120,BK120,BP120,BU120,BZ120,CE120,CJ120,CO120)</f>
      </c>
      <c r="CT120" s="25">
        <f>SUM(S120,X120,AC120,AH120,AM120,AR120,AW120,BB120,BG120,BL120,BQ120,BV120,CA120,CF120,CK120,CP120)</f>
      </c>
      <c r="CU120" s="25">
        <f>SUM(T120,Y120,AD120,AI120,AN120,AS120,AX120,BC120,BH120,BM120,BR120,BW120,CB120,CG120,CL120,CQ120)</f>
      </c>
      <c r="CV120" s="25">
        <f>SUM(U120,Z120,AE120,AJ120,AO120,AT120,AY120,BD120,BI120,BN120,BS120,BX120,CC120,CH120,CM120,CR120)</f>
      </c>
      <c r="CW120" s="25">
        <f>MAX(CS120:CU120)</f>
      </c>
      <c r="CX120" s="25">
        <f>MIN(CS120:CU120)</f>
      </c>
      <c r="CY120" s="32">
        <f>IF(H120&gt;0,(CW120*SQRT(3)*IF(N120&gt;0,N120,IF(O120&gt;0,O120,IF(P120&gt;0,P120,415)))/(H120*1000))*100,0)</f>
      </c>
      <c r="CZ120" s="32">
        <f>IF(CY120&gt;70,"Upgrade","OK - No Upgrade")</f>
      </c>
      <c r="DA120" s="32">
        <f>IF(IF(AVERAGE(CS120:CU120)&gt;0,((CW120-AVERAGE(CS120:CU120))/AVERAGE(CS120:CU120))*100,0)&gt;10,"Need to Balance","OK - Balanced")</f>
      </c>
    </row>
    <row r="121" ht="15.75" customHeight="1">
      <c r="A121" s="25" t="str">
        <v>Ibri</v>
      </c>
      <c r="B121" s="25" t="str">
        <v>AL-MURTAFA</v>
      </c>
      <c r="C121" s="25" t="str">
        <v>K_LN1</v>
      </c>
      <c r="D121" s="25" t="str">
        <v>23.234011, 56.522985</v>
      </c>
      <c r="E121" s="25" t="str">
        <v>272</v>
      </c>
      <c r="F121" s="25" t="str">
        <v>Ground (GMT)</v>
      </c>
      <c r="G121" s="25" t="str">
        <v/>
      </c>
      <c r="H121" s="25">
        <v>1000</v>
      </c>
      <c r="I121" s="25" t="str">
        <v>28/05/2026, 14:24</v>
      </c>
      <c r="J121" s="25">
        <v>1</v>
      </c>
      <c r="K121" s="25">
        <v>243</v>
      </c>
      <c r="L121" s="25">
        <v>243</v>
      </c>
      <c r="M121" s="25">
        <v>243</v>
      </c>
      <c r="N121" s="25">
        <v>425</v>
      </c>
      <c r="O121" s="25">
        <v>418</v>
      </c>
      <c r="P121" s="25">
        <v>425</v>
      </c>
      <c r="Q121" s="26" t="str">
        <v/>
      </c>
      <c r="R121" s="27" t="str">
        <v/>
      </c>
      <c r="S121" s="27" t="str">
        <v/>
      </c>
      <c r="T121" s="27" t="str">
        <v/>
      </c>
      <c r="U121" s="28" t="str">
        <v/>
      </c>
      <c r="V121" s="29" t="str">
        <v/>
      </c>
      <c r="W121" s="30" t="str">
        <v/>
      </c>
      <c r="X121" s="30" t="str">
        <v/>
      </c>
      <c r="Y121" s="30" t="str">
        <v/>
      </c>
      <c r="Z121" s="31" t="str">
        <v/>
      </c>
      <c r="AA121" s="26" t="str">
        <v/>
      </c>
      <c r="AB121" s="27" t="str">
        <v/>
      </c>
      <c r="AC121" s="27" t="str">
        <v/>
      </c>
      <c r="AD121" s="27" t="str">
        <v/>
      </c>
      <c r="AE121" s="28" t="str">
        <v/>
      </c>
      <c r="AF121" s="29" t="str">
        <v>185 mm²</v>
      </c>
      <c r="AG121" s="30">
        <v>13</v>
      </c>
      <c r="AH121" s="30">
        <v>75</v>
      </c>
      <c r="AI121" s="30">
        <v>17</v>
      </c>
      <c r="AJ121" s="31">
        <v>47</v>
      </c>
      <c r="AK121" s="26" t="str">
        <v>185 mm²</v>
      </c>
      <c r="AL121" s="27">
        <v>124</v>
      </c>
      <c r="AM121" s="27">
        <v>31</v>
      </c>
      <c r="AN121" s="27">
        <v>55</v>
      </c>
      <c r="AO121" s="28">
        <v>22</v>
      </c>
      <c r="AP121" s="29" t="str">
        <v>185 mm²</v>
      </c>
      <c r="AQ121" s="30">
        <v>60</v>
      </c>
      <c r="AR121" s="30">
        <v>220</v>
      </c>
      <c r="AS121" s="30">
        <v>135</v>
      </c>
      <c r="AT121" s="31">
        <v>150</v>
      </c>
      <c r="AU121" s="26" t="str">
        <v/>
      </c>
      <c r="AV121" s="27" t="str">
        <v/>
      </c>
      <c r="AW121" s="27" t="str">
        <v/>
      </c>
      <c r="AX121" s="27" t="str">
        <v/>
      </c>
      <c r="AY121" s="28" t="str">
        <v/>
      </c>
      <c r="AZ121" s="29" t="str">
        <v/>
      </c>
      <c r="BA121" s="30" t="str">
        <v/>
      </c>
      <c r="BB121" s="30" t="str">
        <v/>
      </c>
      <c r="BC121" s="30" t="str">
        <v/>
      </c>
      <c r="BD121" s="31" t="str">
        <v/>
      </c>
      <c r="BE121" s="26" t="str">
        <v/>
      </c>
      <c r="BF121" s="27" t="str">
        <v/>
      </c>
      <c r="BG121" s="27" t="str">
        <v/>
      </c>
      <c r="BH121" s="27" t="str">
        <v/>
      </c>
      <c r="BI121" s="28" t="str">
        <v/>
      </c>
      <c r="BJ121" s="29" t="str">
        <v/>
      </c>
      <c r="BK121" s="30" t="str">
        <v/>
      </c>
      <c r="BL121" s="30" t="str">
        <v/>
      </c>
      <c r="BM121" s="30" t="str">
        <v/>
      </c>
      <c r="BN121" s="31" t="str">
        <v/>
      </c>
      <c r="BO121" s="26" t="str">
        <v/>
      </c>
      <c r="BP121" s="27" t="str">
        <v/>
      </c>
      <c r="BQ121" s="27" t="str">
        <v/>
      </c>
      <c r="BR121" s="27" t="str">
        <v/>
      </c>
      <c r="BS121" s="28" t="str">
        <v/>
      </c>
      <c r="BT121" s="29" t="str">
        <v/>
      </c>
      <c r="BU121" s="30" t="str">
        <v/>
      </c>
      <c r="BV121" s="30" t="str">
        <v/>
      </c>
      <c r="BW121" s="30" t="str">
        <v/>
      </c>
      <c r="BX121" s="31" t="str">
        <v/>
      </c>
      <c r="BY121" s="26" t="str">
        <v/>
      </c>
      <c r="BZ121" s="27" t="str">
        <v/>
      </c>
      <c r="CA121" s="27" t="str">
        <v/>
      </c>
      <c r="CB121" s="27" t="str">
        <v/>
      </c>
      <c r="CC121" s="28" t="str">
        <v/>
      </c>
      <c r="CD121" s="29" t="str">
        <v/>
      </c>
      <c r="CE121" s="30" t="str">
        <v/>
      </c>
      <c r="CF121" s="30" t="str">
        <v/>
      </c>
      <c r="CG121" s="30" t="str">
        <v/>
      </c>
      <c r="CH121" s="31" t="str">
        <v/>
      </c>
      <c r="CI121" s="26" t="str">
        <v/>
      </c>
      <c r="CJ121" s="27" t="str">
        <v/>
      </c>
      <c r="CK121" s="27" t="str">
        <v/>
      </c>
      <c r="CL121" s="27" t="str">
        <v/>
      </c>
      <c r="CM121" s="28" t="str">
        <v/>
      </c>
      <c r="CN121" s="29" t="str">
        <v/>
      </c>
      <c r="CO121" s="30" t="str">
        <v/>
      </c>
      <c r="CP121" s="30" t="str">
        <v/>
      </c>
      <c r="CQ121" s="30" t="str">
        <v/>
      </c>
      <c r="CR121" s="31" t="str">
        <v/>
      </c>
      <c r="CS121" s="25">
        <f>SUM(R121,W121,AB121,AG121,AL121,AQ121,AV121,BA121,BF121,BK121,BP121,BU121,BZ121,CE121,CJ121,CO121)</f>
      </c>
      <c r="CT121" s="25">
        <f>SUM(S121,X121,AC121,AH121,AM121,AR121,AW121,BB121,BG121,BL121,BQ121,BV121,CA121,CF121,CK121,CP121)</f>
      </c>
      <c r="CU121" s="25">
        <f>SUM(T121,Y121,AD121,AI121,AN121,AS121,AX121,BC121,BH121,BM121,BR121,BW121,CB121,CG121,CL121,CQ121)</f>
      </c>
      <c r="CV121" s="25">
        <f>SUM(U121,Z121,AE121,AJ121,AO121,AT121,AY121,BD121,BI121,BN121,BS121,BX121,CC121,CH121,CM121,CR121)</f>
      </c>
      <c r="CW121" s="25">
        <f>MAX(CS121:CU121)</f>
      </c>
      <c r="CX121" s="25">
        <f>MIN(CS121:CU121)</f>
      </c>
      <c r="CY121" s="32">
        <f>IF(H121&gt;0,(CW121*SQRT(3)*IF(N121&gt;0,N121,IF(O121&gt;0,O121,IF(P121&gt;0,P121,415)))/(H121*1000))*100,0)</f>
      </c>
      <c r="CZ121" s="32">
        <f>IF(CY121&gt;70,"Upgrade","OK - No Upgrade")</f>
      </c>
      <c r="DA121" s="32">
        <f>IF(IF(AVERAGE(CS121:CU121)&gt;0,((CW121-AVERAGE(CS121:CU121))/AVERAGE(CS121:CU121))*100,0)&gt;10,"Need to Balance","OK - Balanced")</f>
      </c>
    </row>
    <row r="122" ht="15.75" customHeight="1">
      <c r="A122" s="25" t="str">
        <v>Ibri</v>
      </c>
      <c r="B122" s="25" t="str">
        <v>AL-MURTAFA</v>
      </c>
      <c r="C122" s="25" t="str">
        <v>K_LN1</v>
      </c>
      <c r="D122" s="25" t="str">
        <v>23.234011, 56.522985</v>
      </c>
      <c r="E122" s="25" t="str">
        <v>272</v>
      </c>
      <c r="F122" s="25" t="str">
        <v>Ground (GMT)</v>
      </c>
      <c r="G122" s="25" t="str">
        <v>3</v>
      </c>
      <c r="H122" s="25">
        <v>1000</v>
      </c>
      <c r="I122" s="25" t="str">
        <v>09/06/2026, 21:07</v>
      </c>
      <c r="J122" s="25">
        <v>2</v>
      </c>
      <c r="K122" s="25">
        <v>249</v>
      </c>
      <c r="L122" s="25">
        <v>250</v>
      </c>
      <c r="M122" s="25">
        <v>247</v>
      </c>
      <c r="N122" s="25">
        <v>435</v>
      </c>
      <c r="O122" s="25">
        <v>430</v>
      </c>
      <c r="P122" s="25">
        <v>430</v>
      </c>
      <c r="Q122" s="26" t="str">
        <v/>
      </c>
      <c r="R122" s="27" t="str">
        <v/>
      </c>
      <c r="S122" s="27" t="str">
        <v/>
      </c>
      <c r="T122" s="27" t="str">
        <v/>
      </c>
      <c r="U122" s="28" t="str">
        <v/>
      </c>
      <c r="V122" s="29" t="str">
        <v/>
      </c>
      <c r="W122" s="30" t="str">
        <v/>
      </c>
      <c r="X122" s="30" t="str">
        <v/>
      </c>
      <c r="Y122" s="30" t="str">
        <v/>
      </c>
      <c r="Z122" s="31" t="str">
        <v/>
      </c>
      <c r="AA122" s="26" t="str">
        <v/>
      </c>
      <c r="AB122" s="27" t="str">
        <v/>
      </c>
      <c r="AC122" s="27" t="str">
        <v/>
      </c>
      <c r="AD122" s="27" t="str">
        <v/>
      </c>
      <c r="AE122" s="28" t="str">
        <v/>
      </c>
      <c r="AF122" s="29" t="str">
        <v>185 mm²</v>
      </c>
      <c r="AG122" s="30">
        <v>1</v>
      </c>
      <c r="AH122" s="30">
        <v>8</v>
      </c>
      <c r="AI122" s="30">
        <v>17</v>
      </c>
      <c r="AJ122" s="31">
        <v>8</v>
      </c>
      <c r="AK122" s="26" t="str">
        <v>185 mm²</v>
      </c>
      <c r="AL122" s="27">
        <v>46</v>
      </c>
      <c r="AM122" s="27">
        <v>22</v>
      </c>
      <c r="AN122" s="27">
        <v>39</v>
      </c>
      <c r="AO122" s="28">
        <v>14</v>
      </c>
      <c r="AP122" s="29" t="str">
        <v>185 mm²</v>
      </c>
      <c r="AQ122" s="30">
        <v>113</v>
      </c>
      <c r="AR122" s="30">
        <v>182</v>
      </c>
      <c r="AS122" s="30">
        <v>175</v>
      </c>
      <c r="AT122" s="31">
        <v>87</v>
      </c>
      <c r="AU122" s="26" t="str">
        <v/>
      </c>
      <c r="AV122" s="27" t="str">
        <v/>
      </c>
      <c r="AW122" s="27" t="str">
        <v/>
      </c>
      <c r="AX122" s="27" t="str">
        <v/>
      </c>
      <c r="AY122" s="28" t="str">
        <v/>
      </c>
      <c r="AZ122" s="29" t="str">
        <v/>
      </c>
      <c r="BA122" s="30" t="str">
        <v/>
      </c>
      <c r="BB122" s="30" t="str">
        <v/>
      </c>
      <c r="BC122" s="30" t="str">
        <v/>
      </c>
      <c r="BD122" s="31" t="str">
        <v/>
      </c>
      <c r="BE122" s="26" t="str">
        <v/>
      </c>
      <c r="BF122" s="27" t="str">
        <v/>
      </c>
      <c r="BG122" s="27" t="str">
        <v/>
      </c>
      <c r="BH122" s="27" t="str">
        <v/>
      </c>
      <c r="BI122" s="28" t="str">
        <v/>
      </c>
      <c r="BJ122" s="29" t="str">
        <v/>
      </c>
      <c r="BK122" s="30" t="str">
        <v/>
      </c>
      <c r="BL122" s="30" t="str">
        <v/>
      </c>
      <c r="BM122" s="30" t="str">
        <v/>
      </c>
      <c r="BN122" s="31" t="str">
        <v/>
      </c>
      <c r="BO122" s="26" t="str">
        <v/>
      </c>
      <c r="BP122" s="27" t="str">
        <v/>
      </c>
      <c r="BQ122" s="27" t="str">
        <v/>
      </c>
      <c r="BR122" s="27" t="str">
        <v/>
      </c>
      <c r="BS122" s="28" t="str">
        <v/>
      </c>
      <c r="BT122" s="29" t="str">
        <v/>
      </c>
      <c r="BU122" s="30" t="str">
        <v/>
      </c>
      <c r="BV122" s="30" t="str">
        <v/>
      </c>
      <c r="BW122" s="30" t="str">
        <v/>
      </c>
      <c r="BX122" s="31" t="str">
        <v/>
      </c>
      <c r="BY122" s="26" t="str">
        <v/>
      </c>
      <c r="BZ122" s="27" t="str">
        <v/>
      </c>
      <c r="CA122" s="27" t="str">
        <v/>
      </c>
      <c r="CB122" s="27" t="str">
        <v/>
      </c>
      <c r="CC122" s="28" t="str">
        <v/>
      </c>
      <c r="CD122" s="29" t="str">
        <v/>
      </c>
      <c r="CE122" s="30" t="str">
        <v/>
      </c>
      <c r="CF122" s="30" t="str">
        <v/>
      </c>
      <c r="CG122" s="30" t="str">
        <v/>
      </c>
      <c r="CH122" s="31" t="str">
        <v/>
      </c>
      <c r="CI122" s="26" t="str">
        <v/>
      </c>
      <c r="CJ122" s="27" t="str">
        <v/>
      </c>
      <c r="CK122" s="27" t="str">
        <v/>
      </c>
      <c r="CL122" s="27" t="str">
        <v/>
      </c>
      <c r="CM122" s="28" t="str">
        <v/>
      </c>
      <c r="CN122" s="29" t="str">
        <v/>
      </c>
      <c r="CO122" s="30" t="str">
        <v/>
      </c>
      <c r="CP122" s="30" t="str">
        <v/>
      </c>
      <c r="CQ122" s="30" t="str">
        <v/>
      </c>
      <c r="CR122" s="31" t="str">
        <v/>
      </c>
      <c r="CS122" s="25">
        <f>SUM(R122,W122,AB122,AG122,AL122,AQ122,AV122,BA122,BF122,BK122,BP122,BU122,BZ122,CE122,CJ122,CO122)</f>
      </c>
      <c r="CT122" s="25">
        <f>SUM(S122,X122,AC122,AH122,AM122,AR122,AW122,BB122,BG122,BL122,BQ122,BV122,CA122,CF122,CK122,CP122)</f>
      </c>
      <c r="CU122" s="25">
        <f>SUM(T122,Y122,AD122,AI122,AN122,AS122,AX122,BC122,BH122,BM122,BR122,BW122,CB122,CG122,CL122,CQ122)</f>
      </c>
      <c r="CV122" s="25">
        <f>SUM(U122,Z122,AE122,AJ122,AO122,AT122,AY122,BD122,BI122,BN122,BS122,BX122,CC122,CH122,CM122,CR122)</f>
      </c>
      <c r="CW122" s="25">
        <f>MAX(CS122:CU122)</f>
      </c>
      <c r="CX122" s="25">
        <f>MIN(CS122:CU122)</f>
      </c>
      <c r="CY122" s="32">
        <f>IF(H122&gt;0,(CW122*SQRT(3)*IF(N122&gt;0,N122,IF(O122&gt;0,O122,IF(P122&gt;0,P122,415)))/(H122*1000))*100,0)</f>
      </c>
      <c r="CZ122" s="32">
        <f>IF(CY122&gt;70,"Upgrade","OK - No Upgrade")</f>
      </c>
      <c r="DA122" s="32">
        <f>IF(IF(AVERAGE(CS122:CU122)&gt;0,((CW122-AVERAGE(CS122:CU122))/AVERAGE(CS122:CU122))*100,0)&gt;10,"Need to Balance","OK - Balanced")</f>
      </c>
    </row>
    <row r="123" ht="15.75" customHeight="1">
      <c r="A123" s="25" t="str">
        <v>Ibri</v>
      </c>
      <c r="B123" s="25" t="str">
        <v>AL-MURTAFA</v>
      </c>
      <c r="C123" s="25" t="str">
        <v>K_LN1</v>
      </c>
      <c r="D123" s="25" t="str">
        <v/>
      </c>
      <c r="E123" s="25" t="str">
        <v>273</v>
      </c>
      <c r="F123" s="25" t="str">
        <v>Ground (GMT)</v>
      </c>
      <c r="G123" s="25" t="str">
        <v/>
      </c>
      <c r="H123" s="25">
        <v>1000</v>
      </c>
      <c r="I123" s="25" t="str">
        <v>28/05/2026, 14:16</v>
      </c>
      <c r="J123" s="25">
        <v>1</v>
      </c>
      <c r="K123" s="25">
        <v>243</v>
      </c>
      <c r="L123" s="25">
        <v>246</v>
      </c>
      <c r="M123" s="25">
        <v>243</v>
      </c>
      <c r="N123" s="25">
        <v>425</v>
      </c>
      <c r="O123" s="25">
        <v>419</v>
      </c>
      <c r="P123" s="25">
        <v>423</v>
      </c>
      <c r="Q123" s="26" t="str">
        <v>185 mm²</v>
      </c>
      <c r="R123" s="27">
        <v>87</v>
      </c>
      <c r="S123" s="27">
        <v>66</v>
      </c>
      <c r="T123" s="27">
        <v>60</v>
      </c>
      <c r="U123" s="28">
        <v>30</v>
      </c>
      <c r="V123" s="29" t="str">
        <v>185 mm²</v>
      </c>
      <c r="W123" s="30">
        <v>226</v>
      </c>
      <c r="X123" s="30">
        <v>140</v>
      </c>
      <c r="Y123" s="30">
        <v>150</v>
      </c>
      <c r="Z123" s="31">
        <v>90</v>
      </c>
      <c r="AA123" s="26" t="str">
        <v>185 mm²</v>
      </c>
      <c r="AB123" s="27">
        <v>59</v>
      </c>
      <c r="AC123" s="27">
        <v>5</v>
      </c>
      <c r="AD123" s="27">
        <v>33</v>
      </c>
      <c r="AE123" s="28">
        <v>23</v>
      </c>
      <c r="AF123" s="29" t="str">
        <v>185 mm²</v>
      </c>
      <c r="AG123" s="30">
        <v>30</v>
      </c>
      <c r="AH123" s="30">
        <v>67</v>
      </c>
      <c r="AI123" s="30">
        <v>24</v>
      </c>
      <c r="AJ123" s="31">
        <v>20</v>
      </c>
      <c r="AK123" s="26" t="str">
        <v>185 mm²</v>
      </c>
      <c r="AL123" s="27">
        <v>59</v>
      </c>
      <c r="AM123" s="27">
        <v>57</v>
      </c>
      <c r="AN123" s="27">
        <v>66</v>
      </c>
      <c r="AO123" s="28">
        <v>10</v>
      </c>
      <c r="AP123" s="29" t="str">
        <v/>
      </c>
      <c r="AQ123" s="30" t="str">
        <v/>
      </c>
      <c r="AR123" s="30" t="str">
        <v/>
      </c>
      <c r="AS123" s="30" t="str">
        <v/>
      </c>
      <c r="AT123" s="31" t="str">
        <v/>
      </c>
      <c r="AU123" s="26" t="str">
        <v/>
      </c>
      <c r="AV123" s="27" t="str">
        <v/>
      </c>
      <c r="AW123" s="27" t="str">
        <v/>
      </c>
      <c r="AX123" s="27" t="str">
        <v/>
      </c>
      <c r="AY123" s="28" t="str">
        <v/>
      </c>
      <c r="AZ123" s="29" t="str">
        <v/>
      </c>
      <c r="BA123" s="30" t="str">
        <v/>
      </c>
      <c r="BB123" s="30" t="str">
        <v/>
      </c>
      <c r="BC123" s="30" t="str">
        <v/>
      </c>
      <c r="BD123" s="31" t="str">
        <v/>
      </c>
      <c r="BE123" s="26" t="str">
        <v/>
      </c>
      <c r="BF123" s="27" t="str">
        <v/>
      </c>
      <c r="BG123" s="27" t="str">
        <v/>
      </c>
      <c r="BH123" s="27" t="str">
        <v/>
      </c>
      <c r="BI123" s="28" t="str">
        <v/>
      </c>
      <c r="BJ123" s="29" t="str">
        <v/>
      </c>
      <c r="BK123" s="30" t="str">
        <v/>
      </c>
      <c r="BL123" s="30" t="str">
        <v/>
      </c>
      <c r="BM123" s="30" t="str">
        <v/>
      </c>
      <c r="BN123" s="31" t="str">
        <v/>
      </c>
      <c r="BO123" s="26" t="str">
        <v/>
      </c>
      <c r="BP123" s="27" t="str">
        <v/>
      </c>
      <c r="BQ123" s="27" t="str">
        <v/>
      </c>
      <c r="BR123" s="27" t="str">
        <v/>
      </c>
      <c r="BS123" s="28" t="str">
        <v/>
      </c>
      <c r="BT123" s="29" t="str">
        <v/>
      </c>
      <c r="BU123" s="30" t="str">
        <v/>
      </c>
      <c r="BV123" s="30" t="str">
        <v/>
      </c>
      <c r="BW123" s="30" t="str">
        <v/>
      </c>
      <c r="BX123" s="31" t="str">
        <v/>
      </c>
      <c r="BY123" s="26" t="str">
        <v/>
      </c>
      <c r="BZ123" s="27" t="str">
        <v/>
      </c>
      <c r="CA123" s="27" t="str">
        <v/>
      </c>
      <c r="CB123" s="27" t="str">
        <v/>
      </c>
      <c r="CC123" s="28" t="str">
        <v/>
      </c>
      <c r="CD123" s="29" t="str">
        <v/>
      </c>
      <c r="CE123" s="30" t="str">
        <v/>
      </c>
      <c r="CF123" s="30" t="str">
        <v/>
      </c>
      <c r="CG123" s="30" t="str">
        <v/>
      </c>
      <c r="CH123" s="31" t="str">
        <v/>
      </c>
      <c r="CI123" s="26" t="str">
        <v/>
      </c>
      <c r="CJ123" s="27" t="str">
        <v/>
      </c>
      <c r="CK123" s="27" t="str">
        <v/>
      </c>
      <c r="CL123" s="27" t="str">
        <v/>
      </c>
      <c r="CM123" s="28" t="str">
        <v/>
      </c>
      <c r="CN123" s="29" t="str">
        <v/>
      </c>
      <c r="CO123" s="30" t="str">
        <v/>
      </c>
      <c r="CP123" s="30" t="str">
        <v/>
      </c>
      <c r="CQ123" s="30" t="str">
        <v/>
      </c>
      <c r="CR123" s="31" t="str">
        <v/>
      </c>
      <c r="CS123" s="25">
        <f>SUM(R123,W123,AB123,AG123,AL123,AQ123,AV123,BA123,BF123,BK123,BP123,BU123,BZ123,CE123,CJ123,CO123)</f>
      </c>
      <c r="CT123" s="25">
        <f>SUM(S123,X123,AC123,AH123,AM123,AR123,AW123,BB123,BG123,BL123,BQ123,BV123,CA123,CF123,CK123,CP123)</f>
      </c>
      <c r="CU123" s="25">
        <f>SUM(T123,Y123,AD123,AI123,AN123,AS123,AX123,BC123,BH123,BM123,BR123,BW123,CB123,CG123,CL123,CQ123)</f>
      </c>
      <c r="CV123" s="25">
        <f>SUM(U123,Z123,AE123,AJ123,AO123,AT123,AY123,BD123,BI123,BN123,BS123,BX123,CC123,CH123,CM123,CR123)</f>
      </c>
      <c r="CW123" s="25">
        <f>MAX(CS123:CU123)</f>
      </c>
      <c r="CX123" s="25">
        <f>MIN(CS123:CU123)</f>
      </c>
      <c r="CY123" s="32">
        <f>IF(H123&gt;0,(CW123*SQRT(3)*IF(N123&gt;0,N123,IF(O123&gt;0,O123,IF(P123&gt;0,P123,415)))/(H123*1000))*100,0)</f>
      </c>
      <c r="CZ123" s="32">
        <f>IF(CY123&gt;70,"Upgrade","OK - No Upgrade")</f>
      </c>
      <c r="DA123" s="32">
        <f>IF(IF(AVERAGE(CS123:CU123)&gt;0,((CW123-AVERAGE(CS123:CU123))/AVERAGE(CS123:CU123))*100,0)&gt;10,"Need to Balance","OK - Balanced")</f>
      </c>
    </row>
    <row r="124" ht="15.75" customHeight="1">
      <c r="A124" s="25" t="str">
        <v>Ibri</v>
      </c>
      <c r="B124" s="25" t="str">
        <v>AL-MURTAFA</v>
      </c>
      <c r="C124" s="25" t="str">
        <v>K_LN1</v>
      </c>
      <c r="D124" s="25" t="str">
        <v/>
      </c>
      <c r="E124" s="25" t="str">
        <v>273</v>
      </c>
      <c r="F124" s="25" t="str">
        <v>Ground (GMT)</v>
      </c>
      <c r="G124" s="25" t="str">
        <v>3</v>
      </c>
      <c r="H124" s="25">
        <v>1000</v>
      </c>
      <c r="I124" s="25" t="str">
        <v>09/06/2026, 21:00</v>
      </c>
      <c r="J124" s="25">
        <v>2</v>
      </c>
      <c r="K124" s="25">
        <v>247</v>
      </c>
      <c r="L124" s="25">
        <v>249</v>
      </c>
      <c r="M124" s="25">
        <v>247</v>
      </c>
      <c r="N124" s="25">
        <v>431</v>
      </c>
      <c r="O124" s="25">
        <v>427</v>
      </c>
      <c r="P124" s="25">
        <v>416</v>
      </c>
      <c r="Q124" s="26" t="str">
        <v>185 mm²</v>
      </c>
      <c r="R124" s="27">
        <v>59</v>
      </c>
      <c r="S124" s="27">
        <v>69</v>
      </c>
      <c r="T124" s="27">
        <v>37</v>
      </c>
      <c r="U124" s="28">
        <v>30</v>
      </c>
      <c r="V124" s="29" t="str">
        <v>185 mm²</v>
      </c>
      <c r="W124" s="30">
        <v>257</v>
      </c>
      <c r="X124" s="30">
        <v>159</v>
      </c>
      <c r="Y124" s="30">
        <v>142</v>
      </c>
      <c r="Z124" s="31">
        <v>105</v>
      </c>
      <c r="AA124" s="26" t="str">
        <v>185 mm²</v>
      </c>
      <c r="AB124" s="27">
        <v>50</v>
      </c>
      <c r="AC124" s="27">
        <v>24</v>
      </c>
      <c r="AD124" s="27">
        <v>7</v>
      </c>
      <c r="AE124" s="28">
        <v>13</v>
      </c>
      <c r="AF124" s="29" t="str">
        <v>185 mm²</v>
      </c>
      <c r="AG124" s="30">
        <v>14</v>
      </c>
      <c r="AH124" s="30">
        <v>26</v>
      </c>
      <c r="AI124" s="30">
        <v>25</v>
      </c>
      <c r="AJ124" s="31">
        <v>17</v>
      </c>
      <c r="AK124" s="26" t="str">
        <v>185 mm²</v>
      </c>
      <c r="AL124" s="27">
        <v>43</v>
      </c>
      <c r="AM124" s="27">
        <v>58</v>
      </c>
      <c r="AN124" s="27">
        <v>36</v>
      </c>
      <c r="AO124" s="28">
        <v>7</v>
      </c>
      <c r="AP124" s="29" t="str">
        <v/>
      </c>
      <c r="AQ124" s="30" t="str">
        <v/>
      </c>
      <c r="AR124" s="30" t="str">
        <v/>
      </c>
      <c r="AS124" s="30" t="str">
        <v/>
      </c>
      <c r="AT124" s="31" t="str">
        <v/>
      </c>
      <c r="AU124" s="26" t="str">
        <v/>
      </c>
      <c r="AV124" s="27" t="str">
        <v/>
      </c>
      <c r="AW124" s="27" t="str">
        <v/>
      </c>
      <c r="AX124" s="27" t="str">
        <v/>
      </c>
      <c r="AY124" s="28" t="str">
        <v/>
      </c>
      <c r="AZ124" s="29" t="str">
        <v/>
      </c>
      <c r="BA124" s="30" t="str">
        <v/>
      </c>
      <c r="BB124" s="30" t="str">
        <v/>
      </c>
      <c r="BC124" s="30" t="str">
        <v/>
      </c>
      <c r="BD124" s="31" t="str">
        <v/>
      </c>
      <c r="BE124" s="26" t="str">
        <v/>
      </c>
      <c r="BF124" s="27" t="str">
        <v/>
      </c>
      <c r="BG124" s="27" t="str">
        <v/>
      </c>
      <c r="BH124" s="27" t="str">
        <v/>
      </c>
      <c r="BI124" s="28" t="str">
        <v/>
      </c>
      <c r="BJ124" s="29" t="str">
        <v/>
      </c>
      <c r="BK124" s="30" t="str">
        <v/>
      </c>
      <c r="BL124" s="30" t="str">
        <v/>
      </c>
      <c r="BM124" s="30" t="str">
        <v/>
      </c>
      <c r="BN124" s="31" t="str">
        <v/>
      </c>
      <c r="BO124" s="26" t="str">
        <v/>
      </c>
      <c r="BP124" s="27" t="str">
        <v/>
      </c>
      <c r="BQ124" s="27" t="str">
        <v/>
      </c>
      <c r="BR124" s="27" t="str">
        <v/>
      </c>
      <c r="BS124" s="28" t="str">
        <v/>
      </c>
      <c r="BT124" s="29" t="str">
        <v/>
      </c>
      <c r="BU124" s="30" t="str">
        <v/>
      </c>
      <c r="BV124" s="30" t="str">
        <v/>
      </c>
      <c r="BW124" s="30" t="str">
        <v/>
      </c>
      <c r="BX124" s="31" t="str">
        <v/>
      </c>
      <c r="BY124" s="26" t="str">
        <v/>
      </c>
      <c r="BZ124" s="27" t="str">
        <v/>
      </c>
      <c r="CA124" s="27" t="str">
        <v/>
      </c>
      <c r="CB124" s="27" t="str">
        <v/>
      </c>
      <c r="CC124" s="28" t="str">
        <v/>
      </c>
      <c r="CD124" s="29" t="str">
        <v/>
      </c>
      <c r="CE124" s="30" t="str">
        <v/>
      </c>
      <c r="CF124" s="30" t="str">
        <v/>
      </c>
      <c r="CG124" s="30" t="str">
        <v/>
      </c>
      <c r="CH124" s="31" t="str">
        <v/>
      </c>
      <c r="CI124" s="26" t="str">
        <v/>
      </c>
      <c r="CJ124" s="27" t="str">
        <v/>
      </c>
      <c r="CK124" s="27" t="str">
        <v/>
      </c>
      <c r="CL124" s="27" t="str">
        <v/>
      </c>
      <c r="CM124" s="28" t="str">
        <v/>
      </c>
      <c r="CN124" s="29" t="str">
        <v/>
      </c>
      <c r="CO124" s="30" t="str">
        <v/>
      </c>
      <c r="CP124" s="30" t="str">
        <v/>
      </c>
      <c r="CQ124" s="30" t="str">
        <v/>
      </c>
      <c r="CR124" s="31" t="str">
        <v/>
      </c>
      <c r="CS124" s="25">
        <f>SUM(R124,W124,AB124,AG124,AL124,AQ124,AV124,BA124,BF124,BK124,BP124,BU124,BZ124,CE124,CJ124,CO124)</f>
      </c>
      <c r="CT124" s="25">
        <f>SUM(S124,X124,AC124,AH124,AM124,AR124,AW124,BB124,BG124,BL124,BQ124,BV124,CA124,CF124,CK124,CP124)</f>
      </c>
      <c r="CU124" s="25">
        <f>SUM(T124,Y124,AD124,AI124,AN124,AS124,AX124,BC124,BH124,BM124,BR124,BW124,CB124,CG124,CL124,CQ124)</f>
      </c>
      <c r="CV124" s="25">
        <f>SUM(U124,Z124,AE124,AJ124,AO124,AT124,AY124,BD124,BI124,BN124,BS124,BX124,CC124,CH124,CM124,CR124)</f>
      </c>
      <c r="CW124" s="25">
        <f>MAX(CS124:CU124)</f>
      </c>
      <c r="CX124" s="25">
        <f>MIN(CS124:CU124)</f>
      </c>
      <c r="CY124" s="32">
        <f>IF(H124&gt;0,(CW124*SQRT(3)*IF(N124&gt;0,N124,IF(O124&gt;0,O124,IF(P124&gt;0,P124,415)))/(H124*1000))*100,0)</f>
      </c>
      <c r="CZ124" s="32">
        <f>IF(CY124&gt;70,"Upgrade","OK - No Upgrade")</f>
      </c>
      <c r="DA124" s="32">
        <f>IF(IF(AVERAGE(CS124:CU124)&gt;0,((CW124-AVERAGE(CS124:CU124))/AVERAGE(CS124:CU124))*100,0)&gt;10,"Need to Balance","OK - Balanced")</f>
      </c>
    </row>
    <row r="125" ht="15.75" customHeight="1">
      <c r="A125" s="25" t="str">
        <v>Ibri</v>
      </c>
      <c r="B125" s="25" t="str">
        <v>AL-MURTAFA</v>
      </c>
      <c r="C125" s="25" t="str">
        <v>K_LN4</v>
      </c>
      <c r="D125" s="25" t="str">
        <v>23.232183, 56.517383</v>
      </c>
      <c r="E125" s="25" t="str">
        <v>15</v>
      </c>
      <c r="F125" s="25" t="str">
        <v>Ground (GMT)</v>
      </c>
      <c r="G125" s="25" t="str">
        <v/>
      </c>
      <c r="H125" s="25">
        <v>1000</v>
      </c>
      <c r="I125" s="25" t="str">
        <v>28/05/2026, 14:21</v>
      </c>
      <c r="J125" s="25">
        <v>1</v>
      </c>
      <c r="K125" s="25">
        <v>243</v>
      </c>
      <c r="L125" s="25">
        <v>244</v>
      </c>
      <c r="M125" s="25">
        <v>246</v>
      </c>
      <c r="N125" s="25">
        <v>421</v>
      </c>
      <c r="O125" s="25">
        <v>424</v>
      </c>
      <c r="P125" s="25">
        <v>426</v>
      </c>
      <c r="Q125" s="26" t="str">
        <v>185 mm²</v>
      </c>
      <c r="R125" s="27">
        <v>122</v>
      </c>
      <c r="S125" s="27">
        <v>149</v>
      </c>
      <c r="T125" s="27">
        <v>109</v>
      </c>
      <c r="U125" s="28">
        <v>33</v>
      </c>
      <c r="V125" s="29" t="str">
        <v>185 mm²</v>
      </c>
      <c r="W125" s="30">
        <v>0</v>
      </c>
      <c r="X125" s="30">
        <v>3</v>
      </c>
      <c r="Y125" s="30">
        <v>4</v>
      </c>
      <c r="Z125" s="31">
        <v>4</v>
      </c>
      <c r="AA125" s="26" t="str">
        <v>240 mm²</v>
      </c>
      <c r="AB125" s="27">
        <v>62</v>
      </c>
      <c r="AC125" s="27">
        <v>62</v>
      </c>
      <c r="AD125" s="27">
        <v>42</v>
      </c>
      <c r="AE125" s="28">
        <v>51</v>
      </c>
      <c r="AF125" s="29" t="str">
        <v>120 mm²</v>
      </c>
      <c r="AG125" s="30">
        <v>20</v>
      </c>
      <c r="AH125" s="30">
        <v>2</v>
      </c>
      <c r="AI125" s="30">
        <v>28</v>
      </c>
      <c r="AJ125" s="31">
        <v>22</v>
      </c>
      <c r="AK125" s="26" t="str">
        <v>120 mm²</v>
      </c>
      <c r="AL125" s="27">
        <v>12</v>
      </c>
      <c r="AM125" s="27">
        <v>17</v>
      </c>
      <c r="AN125" s="27">
        <v>39</v>
      </c>
      <c r="AO125" s="28">
        <v>25</v>
      </c>
      <c r="AP125" s="29" t="str">
        <v>120 mm²</v>
      </c>
      <c r="AQ125" s="30">
        <v>12</v>
      </c>
      <c r="AR125" s="30">
        <v>24</v>
      </c>
      <c r="AS125" s="30">
        <v>31</v>
      </c>
      <c r="AT125" s="31">
        <v>31</v>
      </c>
      <c r="AU125" s="26" t="str">
        <v>185 mm²</v>
      </c>
      <c r="AV125" s="27">
        <v>1</v>
      </c>
      <c r="AW125" s="27">
        <v>1</v>
      </c>
      <c r="AX125" s="27">
        <v>1</v>
      </c>
      <c r="AY125" s="28">
        <v>1</v>
      </c>
      <c r="AZ125" s="29" t="str">
        <v>120 mm²</v>
      </c>
      <c r="BA125" s="30">
        <v>48</v>
      </c>
      <c r="BB125" s="30">
        <v>29</v>
      </c>
      <c r="BC125" s="30">
        <v>24</v>
      </c>
      <c r="BD125" s="31">
        <v>28</v>
      </c>
      <c r="BE125" s="26" t="str">
        <v/>
      </c>
      <c r="BF125" s="27" t="str">
        <v/>
      </c>
      <c r="BG125" s="27" t="str">
        <v/>
      </c>
      <c r="BH125" s="27" t="str">
        <v/>
      </c>
      <c r="BI125" s="28" t="str">
        <v/>
      </c>
      <c r="BJ125" s="29" t="str">
        <v/>
      </c>
      <c r="BK125" s="30" t="str">
        <v/>
      </c>
      <c r="BL125" s="30" t="str">
        <v/>
      </c>
      <c r="BM125" s="30" t="str">
        <v/>
      </c>
      <c r="BN125" s="31" t="str">
        <v/>
      </c>
      <c r="BO125" s="26" t="str">
        <v/>
      </c>
      <c r="BP125" s="27" t="str">
        <v/>
      </c>
      <c r="BQ125" s="27" t="str">
        <v/>
      </c>
      <c r="BR125" s="27" t="str">
        <v/>
      </c>
      <c r="BS125" s="28" t="str">
        <v/>
      </c>
      <c r="BT125" s="29" t="str">
        <v/>
      </c>
      <c r="BU125" s="30" t="str">
        <v/>
      </c>
      <c r="BV125" s="30" t="str">
        <v/>
      </c>
      <c r="BW125" s="30" t="str">
        <v/>
      </c>
      <c r="BX125" s="31" t="str">
        <v/>
      </c>
      <c r="BY125" s="26" t="str">
        <v/>
      </c>
      <c r="BZ125" s="27" t="str">
        <v/>
      </c>
      <c r="CA125" s="27" t="str">
        <v/>
      </c>
      <c r="CB125" s="27" t="str">
        <v/>
      </c>
      <c r="CC125" s="28" t="str">
        <v/>
      </c>
      <c r="CD125" s="29" t="str">
        <v/>
      </c>
      <c r="CE125" s="30" t="str">
        <v/>
      </c>
      <c r="CF125" s="30" t="str">
        <v/>
      </c>
      <c r="CG125" s="30" t="str">
        <v/>
      </c>
      <c r="CH125" s="31" t="str">
        <v/>
      </c>
      <c r="CI125" s="26" t="str">
        <v/>
      </c>
      <c r="CJ125" s="27" t="str">
        <v/>
      </c>
      <c r="CK125" s="27" t="str">
        <v/>
      </c>
      <c r="CL125" s="27" t="str">
        <v/>
      </c>
      <c r="CM125" s="28" t="str">
        <v/>
      </c>
      <c r="CN125" s="29" t="str">
        <v/>
      </c>
      <c r="CO125" s="30" t="str">
        <v/>
      </c>
      <c r="CP125" s="30" t="str">
        <v/>
      </c>
      <c r="CQ125" s="30" t="str">
        <v/>
      </c>
      <c r="CR125" s="31" t="str">
        <v/>
      </c>
      <c r="CS125" s="25">
        <f>SUM(R125,W125,AB125,AG125,AL125,AQ125,AV125,BA125,BF125,BK125,BP125,BU125,BZ125,CE125,CJ125,CO125)</f>
      </c>
      <c r="CT125" s="25">
        <f>SUM(S125,X125,AC125,AH125,AM125,AR125,AW125,BB125,BG125,BL125,BQ125,BV125,CA125,CF125,CK125,CP125)</f>
      </c>
      <c r="CU125" s="25">
        <f>SUM(T125,Y125,AD125,AI125,AN125,AS125,AX125,BC125,BH125,BM125,BR125,BW125,CB125,CG125,CL125,CQ125)</f>
      </c>
      <c r="CV125" s="25">
        <f>SUM(U125,Z125,AE125,AJ125,AO125,AT125,AY125,BD125,BI125,BN125,BS125,BX125,CC125,CH125,CM125,CR125)</f>
      </c>
      <c r="CW125" s="25">
        <f>MAX(CS125:CU125)</f>
      </c>
      <c r="CX125" s="25">
        <f>MIN(CS125:CU125)</f>
      </c>
      <c r="CY125" s="32">
        <f>IF(H125&gt;0,(CW125*SQRT(3)*IF(N125&gt;0,N125,IF(O125&gt;0,O125,IF(P125&gt;0,P125,415)))/(H125*1000))*100,0)</f>
      </c>
      <c r="CZ125" s="32">
        <f>IF(CY125&gt;70,"Upgrade","OK - No Upgrade")</f>
      </c>
      <c r="DA125" s="32">
        <f>IF(IF(AVERAGE(CS125:CU125)&gt;0,((CW125-AVERAGE(CS125:CU125))/AVERAGE(CS125:CU125))*100,0)&gt;10,"Need to Balance","OK - Balanced")</f>
      </c>
    </row>
    <row r="126" ht="15.75" customHeight="1">
      <c r="A126" s="25" t="str">
        <v>Ibri</v>
      </c>
      <c r="B126" s="25" t="str">
        <v>AL-MURTAFA</v>
      </c>
      <c r="C126" s="25" t="str">
        <v>K_LN4</v>
      </c>
      <c r="D126" s="25" t="str">
        <v>23.232183, 56.517383</v>
      </c>
      <c r="E126" s="25" t="str">
        <v>15</v>
      </c>
      <c r="F126" s="25" t="str">
        <v>Ground (GMT)</v>
      </c>
      <c r="G126" s="25" t="str">
        <v>3</v>
      </c>
      <c r="H126" s="25">
        <v>1000</v>
      </c>
      <c r="I126" s="25" t="str">
        <v>09/06/2026, 21:13</v>
      </c>
      <c r="J126" s="25">
        <v>2</v>
      </c>
      <c r="K126" s="25">
        <v>247</v>
      </c>
      <c r="L126" s="25">
        <v>248</v>
      </c>
      <c r="M126" s="25">
        <v>250</v>
      </c>
      <c r="N126" s="25">
        <v>430</v>
      </c>
      <c r="O126" s="25">
        <v>431</v>
      </c>
      <c r="P126" s="25">
        <v>433</v>
      </c>
      <c r="Q126" s="26" t="str">
        <v>185 mm²</v>
      </c>
      <c r="R126" s="27">
        <v>85</v>
      </c>
      <c r="S126" s="27">
        <v>80</v>
      </c>
      <c r="T126" s="27">
        <v>91</v>
      </c>
      <c r="U126" s="28">
        <v>20</v>
      </c>
      <c r="V126" s="29" t="str">
        <v>185 mm²</v>
      </c>
      <c r="W126" s="30">
        <v>0</v>
      </c>
      <c r="X126" s="30">
        <v>4</v>
      </c>
      <c r="Y126" s="30">
        <v>2</v>
      </c>
      <c r="Z126" s="31">
        <v>3</v>
      </c>
      <c r="AA126" s="26" t="str">
        <v>240 mm²</v>
      </c>
      <c r="AB126" s="27">
        <v>42</v>
      </c>
      <c r="AC126" s="27">
        <v>65</v>
      </c>
      <c r="AD126" s="27">
        <v>34</v>
      </c>
      <c r="AE126" s="28">
        <v>34</v>
      </c>
      <c r="AF126" s="29" t="str">
        <v>120 mm²</v>
      </c>
      <c r="AG126" s="30">
        <v>1</v>
      </c>
      <c r="AH126" s="30">
        <v>11</v>
      </c>
      <c r="AI126" s="30">
        <v>2</v>
      </c>
      <c r="AJ126" s="31">
        <v>10</v>
      </c>
      <c r="AK126" s="26" t="str">
        <v>120 mm²</v>
      </c>
      <c r="AL126" s="27">
        <v>27</v>
      </c>
      <c r="AM126" s="27">
        <v>16</v>
      </c>
      <c r="AN126" s="27">
        <v>3</v>
      </c>
      <c r="AO126" s="28">
        <v>15</v>
      </c>
      <c r="AP126" s="29" t="str">
        <v>120 mm²</v>
      </c>
      <c r="AQ126" s="30">
        <v>27</v>
      </c>
      <c r="AR126" s="30">
        <v>40</v>
      </c>
      <c r="AS126" s="30">
        <v>74</v>
      </c>
      <c r="AT126" s="31">
        <v>36</v>
      </c>
      <c r="AU126" s="26" t="str">
        <v>185 mm²</v>
      </c>
      <c r="AV126" s="27">
        <v>3</v>
      </c>
      <c r="AW126" s="27">
        <v>0</v>
      </c>
      <c r="AX126" s="27">
        <v>0</v>
      </c>
      <c r="AY126" s="28">
        <v>3</v>
      </c>
      <c r="AZ126" s="29" t="str">
        <v>120 mm²</v>
      </c>
      <c r="BA126" s="30">
        <v>65</v>
      </c>
      <c r="BB126" s="30">
        <v>45</v>
      </c>
      <c r="BC126" s="30">
        <v>26</v>
      </c>
      <c r="BD126" s="31">
        <v>42</v>
      </c>
      <c r="BE126" s="26" t="str">
        <v/>
      </c>
      <c r="BF126" s="27" t="str">
        <v/>
      </c>
      <c r="BG126" s="27" t="str">
        <v/>
      </c>
      <c r="BH126" s="27" t="str">
        <v/>
      </c>
      <c r="BI126" s="28" t="str">
        <v/>
      </c>
      <c r="BJ126" s="29" t="str">
        <v/>
      </c>
      <c r="BK126" s="30" t="str">
        <v/>
      </c>
      <c r="BL126" s="30" t="str">
        <v/>
      </c>
      <c r="BM126" s="30" t="str">
        <v/>
      </c>
      <c r="BN126" s="31" t="str">
        <v/>
      </c>
      <c r="BO126" s="26" t="str">
        <v/>
      </c>
      <c r="BP126" s="27" t="str">
        <v/>
      </c>
      <c r="BQ126" s="27" t="str">
        <v/>
      </c>
      <c r="BR126" s="27" t="str">
        <v/>
      </c>
      <c r="BS126" s="28" t="str">
        <v/>
      </c>
      <c r="BT126" s="29" t="str">
        <v/>
      </c>
      <c r="BU126" s="30" t="str">
        <v/>
      </c>
      <c r="BV126" s="30" t="str">
        <v/>
      </c>
      <c r="BW126" s="30" t="str">
        <v/>
      </c>
      <c r="BX126" s="31" t="str">
        <v/>
      </c>
      <c r="BY126" s="26" t="str">
        <v/>
      </c>
      <c r="BZ126" s="27" t="str">
        <v/>
      </c>
      <c r="CA126" s="27" t="str">
        <v/>
      </c>
      <c r="CB126" s="27" t="str">
        <v/>
      </c>
      <c r="CC126" s="28" t="str">
        <v/>
      </c>
      <c r="CD126" s="29" t="str">
        <v/>
      </c>
      <c r="CE126" s="30" t="str">
        <v/>
      </c>
      <c r="CF126" s="30" t="str">
        <v/>
      </c>
      <c r="CG126" s="30" t="str">
        <v/>
      </c>
      <c r="CH126" s="31" t="str">
        <v/>
      </c>
      <c r="CI126" s="26" t="str">
        <v/>
      </c>
      <c r="CJ126" s="27" t="str">
        <v/>
      </c>
      <c r="CK126" s="27" t="str">
        <v/>
      </c>
      <c r="CL126" s="27" t="str">
        <v/>
      </c>
      <c r="CM126" s="28" t="str">
        <v/>
      </c>
      <c r="CN126" s="29" t="str">
        <v/>
      </c>
      <c r="CO126" s="30" t="str">
        <v/>
      </c>
      <c r="CP126" s="30" t="str">
        <v/>
      </c>
      <c r="CQ126" s="30" t="str">
        <v/>
      </c>
      <c r="CR126" s="31" t="str">
        <v/>
      </c>
      <c r="CS126" s="25">
        <f>SUM(R126,W126,AB126,AG126,AL126,AQ126,AV126,BA126,BF126,BK126,BP126,BU126,BZ126,CE126,CJ126,CO126)</f>
      </c>
      <c r="CT126" s="25">
        <f>SUM(S126,X126,AC126,AH126,AM126,AR126,AW126,BB126,BG126,BL126,BQ126,BV126,CA126,CF126,CK126,CP126)</f>
      </c>
      <c r="CU126" s="25">
        <f>SUM(T126,Y126,AD126,AI126,AN126,AS126,AX126,BC126,BH126,BM126,BR126,BW126,CB126,CG126,CL126,CQ126)</f>
      </c>
      <c r="CV126" s="25">
        <f>SUM(U126,Z126,AE126,AJ126,AO126,AT126,AY126,BD126,BI126,BN126,BS126,BX126,CC126,CH126,CM126,CR126)</f>
      </c>
      <c r="CW126" s="25">
        <f>MAX(CS126:CU126)</f>
      </c>
      <c r="CX126" s="25">
        <f>MIN(CS126:CU126)</f>
      </c>
      <c r="CY126" s="32">
        <f>IF(H126&gt;0,(CW126*SQRT(3)*IF(N126&gt;0,N126,IF(O126&gt;0,O126,IF(P126&gt;0,P126,415)))/(H126*1000))*100,0)</f>
      </c>
      <c r="CZ126" s="32">
        <f>IF(CY126&gt;70,"Upgrade","OK - No Upgrade")</f>
      </c>
      <c r="DA126" s="32">
        <f>IF(IF(AVERAGE(CS126:CU126)&gt;0,((CW126-AVERAGE(CS126:CU126))/AVERAGE(CS126:CU126))*100,0)&gt;10,"Need to Balance","OK - Balanced")</f>
      </c>
    </row>
    <row r="127" ht="15.75" customHeight="1">
      <c r="A127" s="25" t="str">
        <v>Ibri</v>
      </c>
      <c r="B127" s="25" t="str">
        <v>AL-MURTAFA</v>
      </c>
      <c r="C127" s="25" t="str">
        <v>K_LN1</v>
      </c>
      <c r="D127" s="25" t="str">
        <v/>
      </c>
      <c r="E127" s="25" t="str">
        <v>274</v>
      </c>
      <c r="F127" s="25" t="str">
        <v>Ground (GMT)</v>
      </c>
      <c r="G127" s="25" t="str">
        <v/>
      </c>
      <c r="H127" s="25">
        <v>1000</v>
      </c>
      <c r="I127" s="25" t="str">
        <v>28/05/2026, 14:09</v>
      </c>
      <c r="J127" s="25">
        <v>1</v>
      </c>
      <c r="K127" s="25">
        <v>244</v>
      </c>
      <c r="L127" s="25">
        <v>243</v>
      </c>
      <c r="M127" s="25">
        <v>246</v>
      </c>
      <c r="N127" s="25">
        <v>419</v>
      </c>
      <c r="O127" s="25">
        <v>426</v>
      </c>
      <c r="P127" s="25">
        <v>424</v>
      </c>
      <c r="Q127" s="26" t="str">
        <v/>
      </c>
      <c r="R127" s="27" t="str">
        <v/>
      </c>
      <c r="S127" s="27" t="str">
        <v/>
      </c>
      <c r="T127" s="27" t="str">
        <v/>
      </c>
      <c r="U127" s="28" t="str">
        <v/>
      </c>
      <c r="V127" s="29" t="str">
        <v/>
      </c>
      <c r="W127" s="30" t="str">
        <v/>
      </c>
      <c r="X127" s="30" t="str">
        <v/>
      </c>
      <c r="Y127" s="30" t="str">
        <v/>
      </c>
      <c r="Z127" s="31" t="str">
        <v/>
      </c>
      <c r="AA127" s="26" t="str">
        <v/>
      </c>
      <c r="AB127" s="27" t="str">
        <v/>
      </c>
      <c r="AC127" s="27" t="str">
        <v/>
      </c>
      <c r="AD127" s="27" t="str">
        <v/>
      </c>
      <c r="AE127" s="28" t="str">
        <v/>
      </c>
      <c r="AF127" s="29" t="str">
        <v>240 mm²</v>
      </c>
      <c r="AG127" s="30">
        <v>86</v>
      </c>
      <c r="AH127" s="30">
        <v>75</v>
      </c>
      <c r="AI127" s="30">
        <v>109</v>
      </c>
      <c r="AJ127" s="31">
        <v>32</v>
      </c>
      <c r="AK127" s="26" t="str">
        <v>240 mm²</v>
      </c>
      <c r="AL127" s="27">
        <v>107</v>
      </c>
      <c r="AM127" s="27">
        <v>50</v>
      </c>
      <c r="AN127" s="27">
        <v>120</v>
      </c>
      <c r="AO127" s="28">
        <v>47</v>
      </c>
      <c r="AP127" s="29" t="str">
        <v>240 mm²</v>
      </c>
      <c r="AQ127" s="30">
        <v>71</v>
      </c>
      <c r="AR127" s="30">
        <v>85</v>
      </c>
      <c r="AS127" s="30">
        <v>65</v>
      </c>
      <c r="AT127" s="31">
        <v>53</v>
      </c>
      <c r="AU127" s="26" t="str">
        <v>240 mm²</v>
      </c>
      <c r="AV127" s="27">
        <v>85</v>
      </c>
      <c r="AW127" s="27">
        <v>70</v>
      </c>
      <c r="AX127" s="27">
        <v>93</v>
      </c>
      <c r="AY127" s="28">
        <v>22</v>
      </c>
      <c r="AZ127" s="29" t="str">
        <v>240 mm²</v>
      </c>
      <c r="BA127" s="30">
        <v>85</v>
      </c>
      <c r="BB127" s="30">
        <v>34</v>
      </c>
      <c r="BC127" s="30">
        <v>35</v>
      </c>
      <c r="BD127" s="31">
        <v>35</v>
      </c>
      <c r="BE127" s="26" t="str">
        <v/>
      </c>
      <c r="BF127" s="27" t="str">
        <v/>
      </c>
      <c r="BG127" s="27" t="str">
        <v/>
      </c>
      <c r="BH127" s="27" t="str">
        <v/>
      </c>
      <c r="BI127" s="28" t="str">
        <v/>
      </c>
      <c r="BJ127" s="29" t="str">
        <v/>
      </c>
      <c r="BK127" s="30" t="str">
        <v/>
      </c>
      <c r="BL127" s="30" t="str">
        <v/>
      </c>
      <c r="BM127" s="30" t="str">
        <v/>
      </c>
      <c r="BN127" s="31" t="str">
        <v/>
      </c>
      <c r="BO127" s="26" t="str">
        <v/>
      </c>
      <c r="BP127" s="27" t="str">
        <v/>
      </c>
      <c r="BQ127" s="27" t="str">
        <v/>
      </c>
      <c r="BR127" s="27" t="str">
        <v/>
      </c>
      <c r="BS127" s="28" t="str">
        <v/>
      </c>
      <c r="BT127" s="29" t="str">
        <v/>
      </c>
      <c r="BU127" s="30" t="str">
        <v/>
      </c>
      <c r="BV127" s="30" t="str">
        <v/>
      </c>
      <c r="BW127" s="30" t="str">
        <v/>
      </c>
      <c r="BX127" s="31" t="str">
        <v/>
      </c>
      <c r="BY127" s="26" t="str">
        <v/>
      </c>
      <c r="BZ127" s="27" t="str">
        <v/>
      </c>
      <c r="CA127" s="27" t="str">
        <v/>
      </c>
      <c r="CB127" s="27" t="str">
        <v/>
      </c>
      <c r="CC127" s="28" t="str">
        <v/>
      </c>
      <c r="CD127" s="29" t="str">
        <v/>
      </c>
      <c r="CE127" s="30" t="str">
        <v/>
      </c>
      <c r="CF127" s="30" t="str">
        <v/>
      </c>
      <c r="CG127" s="30" t="str">
        <v/>
      </c>
      <c r="CH127" s="31" t="str">
        <v/>
      </c>
      <c r="CI127" s="26" t="str">
        <v/>
      </c>
      <c r="CJ127" s="27" t="str">
        <v/>
      </c>
      <c r="CK127" s="27" t="str">
        <v/>
      </c>
      <c r="CL127" s="27" t="str">
        <v/>
      </c>
      <c r="CM127" s="28" t="str">
        <v/>
      </c>
      <c r="CN127" s="29" t="str">
        <v/>
      </c>
      <c r="CO127" s="30" t="str">
        <v/>
      </c>
      <c r="CP127" s="30" t="str">
        <v/>
      </c>
      <c r="CQ127" s="30" t="str">
        <v/>
      </c>
      <c r="CR127" s="31" t="str">
        <v/>
      </c>
      <c r="CS127" s="25">
        <f>SUM(R127,W127,AB127,AG127,AL127,AQ127,AV127,BA127,BF127,BK127,BP127,BU127,BZ127,CE127,CJ127,CO127)</f>
      </c>
      <c r="CT127" s="25">
        <f>SUM(S127,X127,AC127,AH127,AM127,AR127,AW127,BB127,BG127,BL127,BQ127,BV127,CA127,CF127,CK127,CP127)</f>
      </c>
      <c r="CU127" s="25">
        <f>SUM(T127,Y127,AD127,AI127,AN127,AS127,AX127,BC127,BH127,BM127,BR127,BW127,CB127,CG127,CL127,CQ127)</f>
      </c>
      <c r="CV127" s="25">
        <f>SUM(U127,Z127,AE127,AJ127,AO127,AT127,AY127,BD127,BI127,BN127,BS127,BX127,CC127,CH127,CM127,CR127)</f>
      </c>
      <c r="CW127" s="25">
        <f>MAX(CS127:CU127)</f>
      </c>
      <c r="CX127" s="25">
        <f>MIN(CS127:CU127)</f>
      </c>
      <c r="CY127" s="32">
        <f>IF(H127&gt;0,(CW127*SQRT(3)*IF(N127&gt;0,N127,IF(O127&gt;0,O127,IF(P127&gt;0,P127,415)))/(H127*1000))*100,0)</f>
      </c>
      <c r="CZ127" s="32">
        <f>IF(CY127&gt;70,"Upgrade","OK - No Upgrade")</f>
      </c>
      <c r="DA127" s="32">
        <f>IF(IF(AVERAGE(CS127:CU127)&gt;0,((CW127-AVERAGE(CS127:CU127))/AVERAGE(CS127:CU127))*100,0)&gt;10,"Need to Balance","OK - Balanced")</f>
      </c>
    </row>
    <row r="128" ht="15.75" customHeight="1">
      <c r="A128" s="25" t="str">
        <v>Ibri</v>
      </c>
      <c r="B128" s="25" t="str">
        <v>AL-MURTAFA</v>
      </c>
      <c r="C128" s="25" t="str">
        <v>K_LN1</v>
      </c>
      <c r="D128" s="25" t="str">
        <v/>
      </c>
      <c r="E128" s="25" t="str">
        <v>274</v>
      </c>
      <c r="F128" s="25" t="str">
        <v>Ground (GMT)</v>
      </c>
      <c r="G128" s="25" t="str">
        <v>3</v>
      </c>
      <c r="H128" s="25">
        <v>1000</v>
      </c>
      <c r="I128" s="25" t="str">
        <v>09/06/2026, 20:43</v>
      </c>
      <c r="J128" s="25">
        <v>2</v>
      </c>
      <c r="K128" s="25">
        <v>247</v>
      </c>
      <c r="L128" s="25">
        <v>246</v>
      </c>
      <c r="M128" s="25">
        <v>249</v>
      </c>
      <c r="N128" s="25">
        <v>426</v>
      </c>
      <c r="O128" s="25">
        <v>431</v>
      </c>
      <c r="P128" s="25">
        <v>429</v>
      </c>
      <c r="Q128" s="26" t="str">
        <v/>
      </c>
      <c r="R128" s="27" t="str">
        <v/>
      </c>
      <c r="S128" s="27" t="str">
        <v/>
      </c>
      <c r="T128" s="27" t="str">
        <v/>
      </c>
      <c r="U128" s="28" t="str">
        <v/>
      </c>
      <c r="V128" s="29" t="str">
        <v/>
      </c>
      <c r="W128" s="30" t="str">
        <v/>
      </c>
      <c r="X128" s="30" t="str">
        <v/>
      </c>
      <c r="Y128" s="30" t="str">
        <v/>
      </c>
      <c r="Z128" s="31" t="str">
        <v/>
      </c>
      <c r="AA128" s="26" t="str">
        <v/>
      </c>
      <c r="AB128" s="27" t="str">
        <v/>
      </c>
      <c r="AC128" s="27" t="str">
        <v/>
      </c>
      <c r="AD128" s="27" t="str">
        <v/>
      </c>
      <c r="AE128" s="28" t="str">
        <v/>
      </c>
      <c r="AF128" s="29" t="str">
        <v>240 mm²</v>
      </c>
      <c r="AG128" s="30">
        <v>53</v>
      </c>
      <c r="AH128" s="30">
        <v>118</v>
      </c>
      <c r="AI128" s="30">
        <v>69</v>
      </c>
      <c r="AJ128" s="31">
        <v>59</v>
      </c>
      <c r="AK128" s="26" t="str">
        <v>240 mm²</v>
      </c>
      <c r="AL128" s="27">
        <v>74</v>
      </c>
      <c r="AM128" s="27">
        <v>40</v>
      </c>
      <c r="AN128" s="27">
        <v>108</v>
      </c>
      <c r="AO128" s="28">
        <v>42</v>
      </c>
      <c r="AP128" s="29" t="str">
        <v>240 mm²</v>
      </c>
      <c r="AQ128" s="30">
        <v>42</v>
      </c>
      <c r="AR128" s="30">
        <v>59</v>
      </c>
      <c r="AS128" s="30">
        <v>71</v>
      </c>
      <c r="AT128" s="31">
        <v>14</v>
      </c>
      <c r="AU128" s="26" t="str">
        <v>240 mm²</v>
      </c>
      <c r="AV128" s="27">
        <v>42</v>
      </c>
      <c r="AW128" s="27">
        <v>38</v>
      </c>
      <c r="AX128" s="27">
        <v>105</v>
      </c>
      <c r="AY128" s="28">
        <v>20</v>
      </c>
      <c r="AZ128" s="29" t="str">
        <v>240 mm²</v>
      </c>
      <c r="BA128" s="30">
        <v>32</v>
      </c>
      <c r="BB128" s="30">
        <v>27</v>
      </c>
      <c r="BC128" s="30">
        <v>24</v>
      </c>
      <c r="BD128" s="31">
        <v>35</v>
      </c>
      <c r="BE128" s="26" t="str">
        <v/>
      </c>
      <c r="BF128" s="27" t="str">
        <v/>
      </c>
      <c r="BG128" s="27" t="str">
        <v/>
      </c>
      <c r="BH128" s="27" t="str">
        <v/>
      </c>
      <c r="BI128" s="28" t="str">
        <v/>
      </c>
      <c r="BJ128" s="29" t="str">
        <v/>
      </c>
      <c r="BK128" s="30" t="str">
        <v/>
      </c>
      <c r="BL128" s="30" t="str">
        <v/>
      </c>
      <c r="BM128" s="30" t="str">
        <v/>
      </c>
      <c r="BN128" s="31" t="str">
        <v/>
      </c>
      <c r="BO128" s="26" t="str">
        <v/>
      </c>
      <c r="BP128" s="27" t="str">
        <v/>
      </c>
      <c r="BQ128" s="27" t="str">
        <v/>
      </c>
      <c r="BR128" s="27" t="str">
        <v/>
      </c>
      <c r="BS128" s="28" t="str">
        <v/>
      </c>
      <c r="BT128" s="29" t="str">
        <v/>
      </c>
      <c r="BU128" s="30" t="str">
        <v/>
      </c>
      <c r="BV128" s="30" t="str">
        <v/>
      </c>
      <c r="BW128" s="30" t="str">
        <v/>
      </c>
      <c r="BX128" s="31" t="str">
        <v/>
      </c>
      <c r="BY128" s="26" t="str">
        <v/>
      </c>
      <c r="BZ128" s="27" t="str">
        <v/>
      </c>
      <c r="CA128" s="27" t="str">
        <v/>
      </c>
      <c r="CB128" s="27" t="str">
        <v/>
      </c>
      <c r="CC128" s="28" t="str">
        <v/>
      </c>
      <c r="CD128" s="29" t="str">
        <v/>
      </c>
      <c r="CE128" s="30" t="str">
        <v/>
      </c>
      <c r="CF128" s="30" t="str">
        <v/>
      </c>
      <c r="CG128" s="30" t="str">
        <v/>
      </c>
      <c r="CH128" s="31" t="str">
        <v/>
      </c>
      <c r="CI128" s="26" t="str">
        <v/>
      </c>
      <c r="CJ128" s="27" t="str">
        <v/>
      </c>
      <c r="CK128" s="27" t="str">
        <v/>
      </c>
      <c r="CL128" s="27" t="str">
        <v/>
      </c>
      <c r="CM128" s="28" t="str">
        <v/>
      </c>
      <c r="CN128" s="29" t="str">
        <v/>
      </c>
      <c r="CO128" s="30" t="str">
        <v/>
      </c>
      <c r="CP128" s="30" t="str">
        <v/>
      </c>
      <c r="CQ128" s="30" t="str">
        <v/>
      </c>
      <c r="CR128" s="31" t="str">
        <v/>
      </c>
      <c r="CS128" s="25">
        <f>SUM(R128,W128,AB128,AG128,AL128,AQ128,AV128,BA128,BF128,BK128,BP128,BU128,BZ128,CE128,CJ128,CO128)</f>
      </c>
      <c r="CT128" s="25">
        <f>SUM(S128,X128,AC128,AH128,AM128,AR128,AW128,BB128,BG128,BL128,BQ128,BV128,CA128,CF128,CK128,CP128)</f>
      </c>
      <c r="CU128" s="25">
        <f>SUM(T128,Y128,AD128,AI128,AN128,AS128,AX128,BC128,BH128,BM128,BR128,BW128,CB128,CG128,CL128,CQ128)</f>
      </c>
      <c r="CV128" s="25">
        <f>SUM(U128,Z128,AE128,AJ128,AO128,AT128,AY128,BD128,BI128,BN128,BS128,BX128,CC128,CH128,CM128,CR128)</f>
      </c>
      <c r="CW128" s="25">
        <f>MAX(CS128:CU128)</f>
      </c>
      <c r="CX128" s="25">
        <f>MIN(CS128:CU128)</f>
      </c>
      <c r="CY128" s="32">
        <f>IF(H128&gt;0,(CW128*SQRT(3)*IF(N128&gt;0,N128,IF(O128&gt;0,O128,IF(P128&gt;0,P128,415)))/(H128*1000))*100,0)</f>
      </c>
      <c r="CZ128" s="32">
        <f>IF(CY128&gt;70,"Upgrade","OK - No Upgrade")</f>
      </c>
      <c r="DA128" s="32">
        <f>IF(IF(AVERAGE(CS128:CU128)&gt;0,((CW128-AVERAGE(CS128:CU128))/AVERAGE(CS128:CU128))*100,0)&gt;10,"Need to Balance","OK - Balanced")</f>
      </c>
    </row>
    <row r="129" ht="15.75" customHeight="1">
      <c r="A129" s="25" t="str">
        <v>Ibri</v>
      </c>
      <c r="B129" s="25" t="str">
        <v>AL-MURTAFA</v>
      </c>
      <c r="C129" s="25" t="str">
        <v>K_LN6</v>
      </c>
      <c r="D129" s="25" t="str">
        <v>23.230901, 56.519655</v>
      </c>
      <c r="E129" s="25" t="str">
        <v>283</v>
      </c>
      <c r="F129" s="25" t="str">
        <v>Ground (GMT)</v>
      </c>
      <c r="G129" s="25" t="str">
        <v>3</v>
      </c>
      <c r="H129" s="25">
        <v>1000</v>
      </c>
      <c r="I129" s="25" t="str">
        <v>09/06/2026, 21:53</v>
      </c>
      <c r="J129" s="25">
        <v>1</v>
      </c>
      <c r="K129" s="25">
        <v>240</v>
      </c>
      <c r="L129" s="25">
        <v>240</v>
      </c>
      <c r="M129" s="25">
        <v>243</v>
      </c>
      <c r="N129" s="25">
        <v>414</v>
      </c>
      <c r="O129" s="25">
        <v>420</v>
      </c>
      <c r="P129" s="25">
        <v>418</v>
      </c>
      <c r="Q129" s="26" t="str">
        <v/>
      </c>
      <c r="R129" s="27" t="str">
        <v/>
      </c>
      <c r="S129" s="27" t="str">
        <v/>
      </c>
      <c r="T129" s="27" t="str">
        <v/>
      </c>
      <c r="U129" s="28" t="str">
        <v/>
      </c>
      <c r="V129" s="29" t="str">
        <v>185 mm²</v>
      </c>
      <c r="W129" s="30">
        <v>62</v>
      </c>
      <c r="X129" s="30">
        <v>109</v>
      </c>
      <c r="Y129" s="30">
        <v>101</v>
      </c>
      <c r="Z129" s="31">
        <v>30</v>
      </c>
      <c r="AA129" s="26" t="str">
        <v>185 mm²</v>
      </c>
      <c r="AB129" s="27">
        <v>101</v>
      </c>
      <c r="AC129" s="27">
        <v>45</v>
      </c>
      <c r="AD129" s="27">
        <v>83</v>
      </c>
      <c r="AE129" s="28">
        <v>48</v>
      </c>
      <c r="AF129" s="29" t="str">
        <v>185 mm²</v>
      </c>
      <c r="AG129" s="30">
        <v>27</v>
      </c>
      <c r="AH129" s="30">
        <v>8</v>
      </c>
      <c r="AI129" s="30">
        <v>3</v>
      </c>
      <c r="AJ129" s="31">
        <v>16</v>
      </c>
      <c r="AK129" s="26" t="str">
        <v>185 mm²</v>
      </c>
      <c r="AL129" s="27">
        <v>88</v>
      </c>
      <c r="AM129" s="27">
        <v>100</v>
      </c>
      <c r="AN129" s="27">
        <v>47</v>
      </c>
      <c r="AO129" s="28">
        <v>32</v>
      </c>
      <c r="AP129" s="29" t="str">
        <v>185 mm²</v>
      </c>
      <c r="AQ129" s="30">
        <v>249</v>
      </c>
      <c r="AR129" s="30">
        <v>108</v>
      </c>
      <c r="AS129" s="30">
        <v>135</v>
      </c>
      <c r="AT129" s="31">
        <v>48</v>
      </c>
      <c r="AU129" s="26" t="str">
        <v>185 mm²</v>
      </c>
      <c r="AV129" s="27">
        <v>83</v>
      </c>
      <c r="AW129" s="27">
        <v>104</v>
      </c>
      <c r="AX129" s="27">
        <v>130</v>
      </c>
      <c r="AY129" s="28">
        <v>27</v>
      </c>
      <c r="AZ129" s="29" t="str">
        <v>185 mm²</v>
      </c>
      <c r="BA129" s="30">
        <v>142</v>
      </c>
      <c r="BB129" s="30">
        <v>156</v>
      </c>
      <c r="BC129" s="30">
        <v>141</v>
      </c>
      <c r="BD129" s="31">
        <v>22</v>
      </c>
      <c r="BE129" s="26" t="str">
        <v/>
      </c>
      <c r="BF129" s="27" t="str">
        <v/>
      </c>
      <c r="BG129" s="27" t="str">
        <v/>
      </c>
      <c r="BH129" s="27" t="str">
        <v/>
      </c>
      <c r="BI129" s="28" t="str">
        <v/>
      </c>
      <c r="BJ129" s="29" t="str">
        <v/>
      </c>
      <c r="BK129" s="30" t="str">
        <v/>
      </c>
      <c r="BL129" s="30" t="str">
        <v/>
      </c>
      <c r="BM129" s="30" t="str">
        <v/>
      </c>
      <c r="BN129" s="31" t="str">
        <v/>
      </c>
      <c r="BO129" s="26" t="str">
        <v/>
      </c>
      <c r="BP129" s="27" t="str">
        <v/>
      </c>
      <c r="BQ129" s="27" t="str">
        <v/>
      </c>
      <c r="BR129" s="27" t="str">
        <v/>
      </c>
      <c r="BS129" s="28" t="str">
        <v/>
      </c>
      <c r="BT129" s="29" t="str">
        <v/>
      </c>
      <c r="BU129" s="30" t="str">
        <v/>
      </c>
      <c r="BV129" s="30" t="str">
        <v/>
      </c>
      <c r="BW129" s="30" t="str">
        <v/>
      </c>
      <c r="BX129" s="31" t="str">
        <v/>
      </c>
      <c r="BY129" s="26" t="str">
        <v/>
      </c>
      <c r="BZ129" s="27" t="str">
        <v/>
      </c>
      <c r="CA129" s="27" t="str">
        <v/>
      </c>
      <c r="CB129" s="27" t="str">
        <v/>
      </c>
      <c r="CC129" s="28" t="str">
        <v/>
      </c>
      <c r="CD129" s="29" t="str">
        <v/>
      </c>
      <c r="CE129" s="30" t="str">
        <v/>
      </c>
      <c r="CF129" s="30" t="str">
        <v/>
      </c>
      <c r="CG129" s="30" t="str">
        <v/>
      </c>
      <c r="CH129" s="31" t="str">
        <v/>
      </c>
      <c r="CI129" s="26" t="str">
        <v/>
      </c>
      <c r="CJ129" s="27" t="str">
        <v/>
      </c>
      <c r="CK129" s="27" t="str">
        <v/>
      </c>
      <c r="CL129" s="27" t="str">
        <v/>
      </c>
      <c r="CM129" s="28" t="str">
        <v/>
      </c>
      <c r="CN129" s="29" t="str">
        <v/>
      </c>
      <c r="CO129" s="30" t="str">
        <v/>
      </c>
      <c r="CP129" s="30" t="str">
        <v/>
      </c>
      <c r="CQ129" s="30" t="str">
        <v/>
      </c>
      <c r="CR129" s="31" t="str">
        <v/>
      </c>
      <c r="CS129" s="25">
        <f>SUM(R129,W129,AB129,AG129,AL129,AQ129,AV129,BA129,BF129,BK129,BP129,BU129,BZ129,CE129,CJ129,CO129)</f>
      </c>
      <c r="CT129" s="25">
        <f>SUM(S129,X129,AC129,AH129,AM129,AR129,AW129,BB129,BG129,BL129,BQ129,BV129,CA129,CF129,CK129,CP129)</f>
      </c>
      <c r="CU129" s="25">
        <f>SUM(T129,Y129,AD129,AI129,AN129,AS129,AX129,BC129,BH129,BM129,BR129,BW129,CB129,CG129,CL129,CQ129)</f>
      </c>
      <c r="CV129" s="25">
        <f>SUM(U129,Z129,AE129,AJ129,AO129,AT129,AY129,BD129,BI129,BN129,BS129,BX129,CC129,CH129,CM129,CR129)</f>
      </c>
      <c r="CW129" s="25">
        <f>MAX(CS129:CU129)</f>
      </c>
      <c r="CX129" s="25">
        <f>MIN(CS129:CU129)</f>
      </c>
      <c r="CY129" s="32">
        <f>IF(H129&gt;0,(CW129*SQRT(3)*IF(N129&gt;0,N129,IF(O129&gt;0,O129,IF(P129&gt;0,P129,415)))/(H129*1000))*100,0)</f>
      </c>
      <c r="CZ129" s="32">
        <f>IF(CY129&gt;70,"Upgrade","OK - No Upgrade")</f>
      </c>
      <c r="DA129" s="32">
        <f>IF(IF(AVERAGE(CS129:CU129)&gt;0,((CW129-AVERAGE(CS129:CU129))/AVERAGE(CS129:CU129))*100,0)&gt;10,"Need to Balance","OK - Balanced")</f>
      </c>
    </row>
    <row r="130" ht="15.75" customHeight="1">
      <c r="A130" s="25" t="str">
        <v>Ibri</v>
      </c>
      <c r="B130" s="25" t="str">
        <v>AL-MURTAFA</v>
      </c>
      <c r="C130" s="25" t="str">
        <v>K_LN6</v>
      </c>
      <c r="D130" s="25" t="str">
        <v>23.230901, 56.519655</v>
      </c>
      <c r="E130" s="25" t="str">
        <v>283</v>
      </c>
      <c r="F130" s="25" t="str">
        <v>Ground (GMT)</v>
      </c>
      <c r="G130" s="25" t="str">
        <v>3</v>
      </c>
      <c r="H130" s="25">
        <v>1000</v>
      </c>
      <c r="I130" s="25" t="str">
        <v>09/06/2026, 22:00</v>
      </c>
      <c r="J130" s="25">
        <v>2</v>
      </c>
      <c r="K130" s="25">
        <v>246</v>
      </c>
      <c r="L130" s="25">
        <v>246</v>
      </c>
      <c r="M130" s="25">
        <v>247</v>
      </c>
      <c r="N130" s="25">
        <v>426</v>
      </c>
      <c r="O130" s="25">
        <v>428</v>
      </c>
      <c r="P130" s="25">
        <v>426</v>
      </c>
      <c r="Q130" s="26" t="str">
        <v/>
      </c>
      <c r="R130" s="27" t="str">
        <v/>
      </c>
      <c r="S130" s="27" t="str">
        <v/>
      </c>
      <c r="T130" s="27" t="str">
        <v/>
      </c>
      <c r="U130" s="28" t="str">
        <v/>
      </c>
      <c r="V130" s="29" t="str">
        <v>185 mm²</v>
      </c>
      <c r="W130" s="30">
        <v>67</v>
      </c>
      <c r="X130" s="30">
        <v>64</v>
      </c>
      <c r="Y130" s="30">
        <v>34</v>
      </c>
      <c r="Z130" s="31">
        <v>32</v>
      </c>
      <c r="AA130" s="26" t="str">
        <v>185 mm²</v>
      </c>
      <c r="AB130" s="27">
        <v>37</v>
      </c>
      <c r="AC130" s="27">
        <v>38</v>
      </c>
      <c r="AD130" s="27">
        <v>15</v>
      </c>
      <c r="AE130" s="28">
        <v>23</v>
      </c>
      <c r="AF130" s="29" t="str">
        <v>185 mm²</v>
      </c>
      <c r="AG130" s="30">
        <v>37</v>
      </c>
      <c r="AH130" s="30">
        <v>11</v>
      </c>
      <c r="AI130" s="30">
        <v>15</v>
      </c>
      <c r="AJ130" s="31">
        <v>20</v>
      </c>
      <c r="AK130" s="26" t="str">
        <v>185 mm²</v>
      </c>
      <c r="AL130" s="27">
        <v>61</v>
      </c>
      <c r="AM130" s="27">
        <v>51</v>
      </c>
      <c r="AN130" s="27">
        <v>72</v>
      </c>
      <c r="AO130" s="28">
        <v>14</v>
      </c>
      <c r="AP130" s="29" t="str">
        <v>185 mm²</v>
      </c>
      <c r="AQ130" s="30">
        <v>116</v>
      </c>
      <c r="AR130" s="30">
        <v>123</v>
      </c>
      <c r="AS130" s="30">
        <v>202</v>
      </c>
      <c r="AT130" s="31">
        <v>69</v>
      </c>
      <c r="AU130" s="26" t="str">
        <v>185 mm²</v>
      </c>
      <c r="AV130" s="27">
        <v>99</v>
      </c>
      <c r="AW130" s="27">
        <v>114</v>
      </c>
      <c r="AX130" s="27">
        <v>127</v>
      </c>
      <c r="AY130" s="28">
        <v>24</v>
      </c>
      <c r="AZ130" s="29" t="str">
        <v>185 mm²</v>
      </c>
      <c r="BA130" s="30">
        <v>35</v>
      </c>
      <c r="BB130" s="30">
        <v>89</v>
      </c>
      <c r="BC130" s="30">
        <v>52</v>
      </c>
      <c r="BD130" s="31">
        <v>32</v>
      </c>
      <c r="BE130" s="26" t="str">
        <v/>
      </c>
      <c r="BF130" s="27" t="str">
        <v/>
      </c>
      <c r="BG130" s="27" t="str">
        <v/>
      </c>
      <c r="BH130" s="27" t="str">
        <v/>
      </c>
      <c r="BI130" s="28" t="str">
        <v/>
      </c>
      <c r="BJ130" s="29" t="str">
        <v/>
      </c>
      <c r="BK130" s="30" t="str">
        <v/>
      </c>
      <c r="BL130" s="30" t="str">
        <v/>
      </c>
      <c r="BM130" s="30" t="str">
        <v/>
      </c>
      <c r="BN130" s="31" t="str">
        <v/>
      </c>
      <c r="BO130" s="26" t="str">
        <v/>
      </c>
      <c r="BP130" s="27" t="str">
        <v/>
      </c>
      <c r="BQ130" s="27" t="str">
        <v/>
      </c>
      <c r="BR130" s="27" t="str">
        <v/>
      </c>
      <c r="BS130" s="28" t="str">
        <v/>
      </c>
      <c r="BT130" s="29" t="str">
        <v/>
      </c>
      <c r="BU130" s="30" t="str">
        <v/>
      </c>
      <c r="BV130" s="30" t="str">
        <v/>
      </c>
      <c r="BW130" s="30" t="str">
        <v/>
      </c>
      <c r="BX130" s="31" t="str">
        <v/>
      </c>
      <c r="BY130" s="26" t="str">
        <v/>
      </c>
      <c r="BZ130" s="27" t="str">
        <v/>
      </c>
      <c r="CA130" s="27" t="str">
        <v/>
      </c>
      <c r="CB130" s="27" t="str">
        <v/>
      </c>
      <c r="CC130" s="28" t="str">
        <v/>
      </c>
      <c r="CD130" s="29" t="str">
        <v/>
      </c>
      <c r="CE130" s="30" t="str">
        <v/>
      </c>
      <c r="CF130" s="30" t="str">
        <v/>
      </c>
      <c r="CG130" s="30" t="str">
        <v/>
      </c>
      <c r="CH130" s="31" t="str">
        <v/>
      </c>
      <c r="CI130" s="26" t="str">
        <v/>
      </c>
      <c r="CJ130" s="27" t="str">
        <v/>
      </c>
      <c r="CK130" s="27" t="str">
        <v/>
      </c>
      <c r="CL130" s="27" t="str">
        <v/>
      </c>
      <c r="CM130" s="28" t="str">
        <v/>
      </c>
      <c r="CN130" s="29" t="str">
        <v/>
      </c>
      <c r="CO130" s="30" t="str">
        <v/>
      </c>
      <c r="CP130" s="30" t="str">
        <v/>
      </c>
      <c r="CQ130" s="30" t="str">
        <v/>
      </c>
      <c r="CR130" s="31" t="str">
        <v/>
      </c>
      <c r="CS130" s="25">
        <f>SUM(R130,W130,AB130,AG130,AL130,AQ130,AV130,BA130,BF130,BK130,BP130,BU130,BZ130,CE130,CJ130,CO130)</f>
      </c>
      <c r="CT130" s="25">
        <f>SUM(S130,X130,AC130,AH130,AM130,AR130,AW130,BB130,BG130,BL130,BQ130,BV130,CA130,CF130,CK130,CP130)</f>
      </c>
      <c r="CU130" s="25">
        <f>SUM(T130,Y130,AD130,AI130,AN130,AS130,AX130,BC130,BH130,BM130,BR130,BW130,CB130,CG130,CL130,CQ130)</f>
      </c>
      <c r="CV130" s="25">
        <f>SUM(U130,Z130,AE130,AJ130,AO130,AT130,AY130,BD130,BI130,BN130,BS130,BX130,CC130,CH130,CM130,CR130)</f>
      </c>
      <c r="CW130" s="25">
        <f>MAX(CS130:CU130)</f>
      </c>
      <c r="CX130" s="25">
        <f>MIN(CS130:CU130)</f>
      </c>
      <c r="CY130" s="32">
        <f>IF(H130&gt;0,(CW130*SQRT(3)*IF(N130&gt;0,N130,IF(O130&gt;0,O130,IF(P130&gt;0,P130,415)))/(H130*1000))*100,0)</f>
      </c>
      <c r="CZ130" s="32">
        <f>IF(CY130&gt;70,"Upgrade","OK - No Upgrade")</f>
      </c>
      <c r="DA130" s="32">
        <f>IF(IF(AVERAGE(CS130:CU130)&gt;0,((CW130-AVERAGE(CS130:CU130))/AVERAGE(CS130:CU130))*100,0)&gt;10,"Need to Balance","OK - Balanced")</f>
      </c>
    </row>
    <row r="131" ht="15.75" customHeight="1">
      <c r="A131" s="25" t="str">
        <v>Ibri</v>
      </c>
      <c r="B131" s="25" t="str">
        <v>AL-MURTAFA</v>
      </c>
      <c r="C131" s="25" t="str">
        <v>K_LN6</v>
      </c>
      <c r="D131" s="25" t="str">
        <v>23.23584, 56.519982</v>
      </c>
      <c r="E131" s="25" t="str">
        <v>922</v>
      </c>
      <c r="F131" s="25" t="str">
        <v>Ground (GMT)</v>
      </c>
      <c r="G131" s="25" t="str">
        <v/>
      </c>
      <c r="H131" s="25">
        <v>1000</v>
      </c>
      <c r="I131" s="25" t="str">
        <v>28/05/2026, 13:59</v>
      </c>
      <c r="J131" s="25">
        <v>1</v>
      </c>
      <c r="K131" s="25">
        <v>244</v>
      </c>
      <c r="L131" s="25">
        <v>244</v>
      </c>
      <c r="M131" s="25">
        <v>247</v>
      </c>
      <c r="N131" s="25">
        <v>423</v>
      </c>
      <c r="O131" s="25">
        <v>428</v>
      </c>
      <c r="P131" s="25">
        <v>427</v>
      </c>
      <c r="Q131" s="26" t="str">
        <v/>
      </c>
      <c r="R131" s="27" t="str">
        <v/>
      </c>
      <c r="S131" s="27" t="str">
        <v/>
      </c>
      <c r="T131" s="27" t="str">
        <v/>
      </c>
      <c r="U131" s="28" t="str">
        <v/>
      </c>
      <c r="V131" s="29" t="str">
        <v>120 mm²</v>
      </c>
      <c r="W131" s="30">
        <v>94</v>
      </c>
      <c r="X131" s="30">
        <v>67</v>
      </c>
      <c r="Y131" s="30">
        <v>45</v>
      </c>
      <c r="Z131" s="31">
        <v>24</v>
      </c>
      <c r="AA131" s="26" t="str">
        <v>120 mm²</v>
      </c>
      <c r="AB131" s="27">
        <v>37</v>
      </c>
      <c r="AC131" s="27">
        <v>6</v>
      </c>
      <c r="AD131" s="27">
        <v>28</v>
      </c>
      <c r="AE131" s="28">
        <v>23</v>
      </c>
      <c r="AF131" s="29" t="str">
        <v>185 mm²</v>
      </c>
      <c r="AG131" s="30">
        <v>0</v>
      </c>
      <c r="AH131" s="30">
        <v>0</v>
      </c>
      <c r="AI131" s="30">
        <v>0</v>
      </c>
      <c r="AJ131" s="31">
        <v>0</v>
      </c>
      <c r="AK131" s="26" t="str">
        <v>240 mm²</v>
      </c>
      <c r="AL131" s="27">
        <v>19</v>
      </c>
      <c r="AM131" s="27">
        <v>82</v>
      </c>
      <c r="AN131" s="27">
        <v>69</v>
      </c>
      <c r="AO131" s="28">
        <v>21</v>
      </c>
      <c r="AP131" s="29" t="str">
        <v>240 mm²</v>
      </c>
      <c r="AQ131" s="30">
        <v>32</v>
      </c>
      <c r="AR131" s="30">
        <v>51</v>
      </c>
      <c r="AS131" s="30">
        <v>32</v>
      </c>
      <c r="AT131" s="31">
        <v>15</v>
      </c>
      <c r="AU131" s="26" t="str">
        <v/>
      </c>
      <c r="AV131" s="27" t="str">
        <v/>
      </c>
      <c r="AW131" s="27" t="str">
        <v/>
      </c>
      <c r="AX131" s="27" t="str">
        <v/>
      </c>
      <c r="AY131" s="28" t="str">
        <v/>
      </c>
      <c r="AZ131" s="29" t="str">
        <v/>
      </c>
      <c r="BA131" s="30" t="str">
        <v/>
      </c>
      <c r="BB131" s="30" t="str">
        <v/>
      </c>
      <c r="BC131" s="30" t="str">
        <v/>
      </c>
      <c r="BD131" s="31" t="str">
        <v/>
      </c>
      <c r="BE131" s="26" t="str">
        <v/>
      </c>
      <c r="BF131" s="27" t="str">
        <v/>
      </c>
      <c r="BG131" s="27" t="str">
        <v/>
      </c>
      <c r="BH131" s="27" t="str">
        <v/>
      </c>
      <c r="BI131" s="28" t="str">
        <v/>
      </c>
      <c r="BJ131" s="29" t="str">
        <v/>
      </c>
      <c r="BK131" s="30" t="str">
        <v/>
      </c>
      <c r="BL131" s="30" t="str">
        <v/>
      </c>
      <c r="BM131" s="30" t="str">
        <v/>
      </c>
      <c r="BN131" s="31" t="str">
        <v/>
      </c>
      <c r="BO131" s="26" t="str">
        <v/>
      </c>
      <c r="BP131" s="27" t="str">
        <v/>
      </c>
      <c r="BQ131" s="27" t="str">
        <v/>
      </c>
      <c r="BR131" s="27" t="str">
        <v/>
      </c>
      <c r="BS131" s="28" t="str">
        <v/>
      </c>
      <c r="BT131" s="29" t="str">
        <v/>
      </c>
      <c r="BU131" s="30" t="str">
        <v/>
      </c>
      <c r="BV131" s="30" t="str">
        <v/>
      </c>
      <c r="BW131" s="30" t="str">
        <v/>
      </c>
      <c r="BX131" s="31" t="str">
        <v/>
      </c>
      <c r="BY131" s="26" t="str">
        <v/>
      </c>
      <c r="BZ131" s="27" t="str">
        <v/>
      </c>
      <c r="CA131" s="27" t="str">
        <v/>
      </c>
      <c r="CB131" s="27" t="str">
        <v/>
      </c>
      <c r="CC131" s="28" t="str">
        <v/>
      </c>
      <c r="CD131" s="29" t="str">
        <v/>
      </c>
      <c r="CE131" s="30" t="str">
        <v/>
      </c>
      <c r="CF131" s="30" t="str">
        <v/>
      </c>
      <c r="CG131" s="30" t="str">
        <v/>
      </c>
      <c r="CH131" s="31" t="str">
        <v/>
      </c>
      <c r="CI131" s="26" t="str">
        <v/>
      </c>
      <c r="CJ131" s="27" t="str">
        <v/>
      </c>
      <c r="CK131" s="27" t="str">
        <v/>
      </c>
      <c r="CL131" s="27" t="str">
        <v/>
      </c>
      <c r="CM131" s="28" t="str">
        <v/>
      </c>
      <c r="CN131" s="29" t="str">
        <v/>
      </c>
      <c r="CO131" s="30" t="str">
        <v/>
      </c>
      <c r="CP131" s="30" t="str">
        <v/>
      </c>
      <c r="CQ131" s="30" t="str">
        <v/>
      </c>
      <c r="CR131" s="31" t="str">
        <v/>
      </c>
      <c r="CS131" s="25">
        <f>SUM(R131,W131,AB131,AG131,AL131,AQ131,AV131,BA131,BF131,BK131,BP131,BU131,BZ131,CE131,CJ131,CO131)</f>
      </c>
      <c r="CT131" s="25">
        <f>SUM(S131,X131,AC131,AH131,AM131,AR131,AW131,BB131,BG131,BL131,BQ131,BV131,CA131,CF131,CK131,CP131)</f>
      </c>
      <c r="CU131" s="25">
        <f>SUM(T131,Y131,AD131,AI131,AN131,AS131,AX131,BC131,BH131,BM131,BR131,BW131,CB131,CG131,CL131,CQ131)</f>
      </c>
      <c r="CV131" s="25">
        <f>SUM(U131,Z131,AE131,AJ131,AO131,AT131,AY131,BD131,BI131,BN131,BS131,BX131,CC131,CH131,CM131,CR131)</f>
      </c>
      <c r="CW131" s="25">
        <f>MAX(CS131:CU131)</f>
      </c>
      <c r="CX131" s="25">
        <f>MIN(CS131:CU131)</f>
      </c>
      <c r="CY131" s="32">
        <f>IF(H131&gt;0,(CW131*SQRT(3)*IF(N131&gt;0,N131,IF(O131&gt;0,O131,IF(P131&gt;0,P131,415)))/(H131*1000))*100,0)</f>
      </c>
      <c r="CZ131" s="32">
        <f>IF(CY131&gt;70,"Upgrade","OK - No Upgrade")</f>
      </c>
      <c r="DA131" s="32">
        <f>IF(IF(AVERAGE(CS131:CU131)&gt;0,((CW131-AVERAGE(CS131:CU131))/AVERAGE(CS131:CU131))*100,0)&gt;10,"Need to Balance","OK - Balanced")</f>
      </c>
    </row>
    <row r="132" ht="15.75" customHeight="1">
      <c r="A132" s="25" t="str">
        <v>Ibri</v>
      </c>
      <c r="B132" s="25" t="str">
        <v>AL-MURTAFA</v>
      </c>
      <c r="C132" s="25" t="str">
        <v>K_LN6</v>
      </c>
      <c r="D132" s="25" t="str">
        <v>23.23584, 56.519982</v>
      </c>
      <c r="E132" s="25" t="str">
        <v>922</v>
      </c>
      <c r="F132" s="25" t="str">
        <v>Ground (GMT)</v>
      </c>
      <c r="G132" s="25" t="str">
        <v>3</v>
      </c>
      <c r="H132" s="25">
        <v>1000</v>
      </c>
      <c r="I132" s="25" t="str">
        <v>09/06/2026, 20:44</v>
      </c>
      <c r="J132" s="25">
        <v>2</v>
      </c>
      <c r="K132" s="25">
        <v>248</v>
      </c>
      <c r="L132" s="25">
        <v>247</v>
      </c>
      <c r="M132" s="25">
        <v>249</v>
      </c>
      <c r="N132" s="25">
        <v>430</v>
      </c>
      <c r="O132" s="25">
        <v>433</v>
      </c>
      <c r="P132" s="25">
        <v>430</v>
      </c>
      <c r="Q132" s="26" t="str">
        <v/>
      </c>
      <c r="R132" s="27" t="str">
        <v/>
      </c>
      <c r="S132" s="27" t="str">
        <v/>
      </c>
      <c r="T132" s="27" t="str">
        <v/>
      </c>
      <c r="U132" s="28" t="str">
        <v/>
      </c>
      <c r="V132" s="29" t="str">
        <v>120 mm²</v>
      </c>
      <c r="W132" s="30">
        <v>75</v>
      </c>
      <c r="X132" s="30">
        <v>69</v>
      </c>
      <c r="Y132" s="30">
        <v>84</v>
      </c>
      <c r="Z132" s="31">
        <v>30</v>
      </c>
      <c r="AA132" s="26" t="str">
        <v>120 mm²</v>
      </c>
      <c r="AB132" s="27">
        <v>20</v>
      </c>
      <c r="AC132" s="27">
        <v>14</v>
      </c>
      <c r="AD132" s="27">
        <v>29</v>
      </c>
      <c r="AE132" s="28">
        <v>8</v>
      </c>
      <c r="AF132" s="29" t="str">
        <v>185 mm²</v>
      </c>
      <c r="AG132" s="30">
        <v>0</v>
      </c>
      <c r="AH132" s="30">
        <v>0</v>
      </c>
      <c r="AI132" s="30">
        <v>0</v>
      </c>
      <c r="AJ132" s="31">
        <v>0</v>
      </c>
      <c r="AK132" s="26" t="str">
        <v>240 mm²</v>
      </c>
      <c r="AL132" s="27">
        <v>30</v>
      </c>
      <c r="AM132" s="27">
        <v>84</v>
      </c>
      <c r="AN132" s="27">
        <v>59</v>
      </c>
      <c r="AO132" s="28">
        <v>10</v>
      </c>
      <c r="AP132" s="29" t="str">
        <v>240 mm²</v>
      </c>
      <c r="AQ132" s="30">
        <v>44</v>
      </c>
      <c r="AR132" s="30">
        <v>47</v>
      </c>
      <c r="AS132" s="30">
        <v>90</v>
      </c>
      <c r="AT132" s="31">
        <v>41</v>
      </c>
      <c r="AU132" s="26" t="str">
        <v/>
      </c>
      <c r="AV132" s="27" t="str">
        <v/>
      </c>
      <c r="AW132" s="27" t="str">
        <v/>
      </c>
      <c r="AX132" s="27" t="str">
        <v/>
      </c>
      <c r="AY132" s="28" t="str">
        <v/>
      </c>
      <c r="AZ132" s="29" t="str">
        <v/>
      </c>
      <c r="BA132" s="30" t="str">
        <v/>
      </c>
      <c r="BB132" s="30" t="str">
        <v/>
      </c>
      <c r="BC132" s="30" t="str">
        <v/>
      </c>
      <c r="BD132" s="31" t="str">
        <v/>
      </c>
      <c r="BE132" s="26" t="str">
        <v/>
      </c>
      <c r="BF132" s="27" t="str">
        <v/>
      </c>
      <c r="BG132" s="27" t="str">
        <v/>
      </c>
      <c r="BH132" s="27" t="str">
        <v/>
      </c>
      <c r="BI132" s="28" t="str">
        <v/>
      </c>
      <c r="BJ132" s="29" t="str">
        <v/>
      </c>
      <c r="BK132" s="30" t="str">
        <v/>
      </c>
      <c r="BL132" s="30" t="str">
        <v/>
      </c>
      <c r="BM132" s="30" t="str">
        <v/>
      </c>
      <c r="BN132" s="31" t="str">
        <v/>
      </c>
      <c r="BO132" s="26" t="str">
        <v/>
      </c>
      <c r="BP132" s="27" t="str">
        <v/>
      </c>
      <c r="BQ132" s="27" t="str">
        <v/>
      </c>
      <c r="BR132" s="27" t="str">
        <v/>
      </c>
      <c r="BS132" s="28" t="str">
        <v/>
      </c>
      <c r="BT132" s="29" t="str">
        <v/>
      </c>
      <c r="BU132" s="30" t="str">
        <v/>
      </c>
      <c r="BV132" s="30" t="str">
        <v/>
      </c>
      <c r="BW132" s="30" t="str">
        <v/>
      </c>
      <c r="BX132" s="31" t="str">
        <v/>
      </c>
      <c r="BY132" s="26" t="str">
        <v/>
      </c>
      <c r="BZ132" s="27" t="str">
        <v/>
      </c>
      <c r="CA132" s="27" t="str">
        <v/>
      </c>
      <c r="CB132" s="27" t="str">
        <v/>
      </c>
      <c r="CC132" s="28" t="str">
        <v/>
      </c>
      <c r="CD132" s="29" t="str">
        <v/>
      </c>
      <c r="CE132" s="30" t="str">
        <v/>
      </c>
      <c r="CF132" s="30" t="str">
        <v/>
      </c>
      <c r="CG132" s="30" t="str">
        <v/>
      </c>
      <c r="CH132" s="31" t="str">
        <v/>
      </c>
      <c r="CI132" s="26" t="str">
        <v/>
      </c>
      <c r="CJ132" s="27" t="str">
        <v/>
      </c>
      <c r="CK132" s="27" t="str">
        <v/>
      </c>
      <c r="CL132" s="27" t="str">
        <v/>
      </c>
      <c r="CM132" s="28" t="str">
        <v/>
      </c>
      <c r="CN132" s="29" t="str">
        <v/>
      </c>
      <c r="CO132" s="30" t="str">
        <v/>
      </c>
      <c r="CP132" s="30" t="str">
        <v/>
      </c>
      <c r="CQ132" s="30" t="str">
        <v/>
      </c>
      <c r="CR132" s="31" t="str">
        <v/>
      </c>
      <c r="CS132" s="25">
        <f>SUM(R132,W132,AB132,AG132,AL132,AQ132,AV132,BA132,BF132,BK132,BP132,BU132,BZ132,CE132,CJ132,CO132)</f>
      </c>
      <c r="CT132" s="25">
        <f>SUM(S132,X132,AC132,AH132,AM132,AR132,AW132,BB132,BG132,BL132,BQ132,BV132,CA132,CF132,CK132,CP132)</f>
      </c>
      <c r="CU132" s="25">
        <f>SUM(T132,Y132,AD132,AI132,AN132,AS132,AX132,BC132,BH132,BM132,BR132,BW132,CB132,CG132,CL132,CQ132)</f>
      </c>
      <c r="CV132" s="25">
        <f>SUM(U132,Z132,AE132,AJ132,AO132,AT132,AY132,BD132,BI132,BN132,BS132,BX132,CC132,CH132,CM132,CR132)</f>
      </c>
      <c r="CW132" s="25">
        <f>MAX(CS132:CU132)</f>
      </c>
      <c r="CX132" s="25">
        <f>MIN(CS132:CU132)</f>
      </c>
      <c r="CY132" s="32">
        <f>IF(H132&gt;0,(CW132*SQRT(3)*IF(N132&gt;0,N132,IF(O132&gt;0,O132,IF(P132&gt;0,P132,415)))/(H132*1000))*100,0)</f>
      </c>
      <c r="CZ132" s="32">
        <f>IF(CY132&gt;70,"Upgrade","OK - No Upgrade")</f>
      </c>
      <c r="DA132" s="32">
        <f>IF(IF(AVERAGE(CS132:CU132)&gt;0,((CW132-AVERAGE(CS132:CU132))/AVERAGE(CS132:CU132))*100,0)&gt;10,"Need to Balance","OK - Balanced")</f>
      </c>
    </row>
    <row r="133" ht="15.75" customHeight="1">
      <c r="A133" s="25" t="str">
        <v>Ibri</v>
      </c>
      <c r="B133" s="25" t="str">
        <v>AL-MURTAFA</v>
      </c>
      <c r="C133" s="25" t="str">
        <v>K_LN1</v>
      </c>
      <c r="D133" s="25" t="str">
        <v/>
      </c>
      <c r="E133" s="25" t="str">
        <v>275</v>
      </c>
      <c r="F133" s="25" t="str">
        <v>Ground (GMT)</v>
      </c>
      <c r="G133" s="25" t="str">
        <v/>
      </c>
      <c r="H133" s="25">
        <v>1000</v>
      </c>
      <c r="I133" s="25" t="str">
        <v>28/05/2026, 14:00</v>
      </c>
      <c r="J133" s="25">
        <v>1</v>
      </c>
      <c r="K133" s="25">
        <v>245</v>
      </c>
      <c r="L133" s="25">
        <v>244</v>
      </c>
      <c r="M133" s="25">
        <v>248</v>
      </c>
      <c r="N133" s="25">
        <v>422</v>
      </c>
      <c r="O133" s="25">
        <v>430</v>
      </c>
      <c r="P133" s="25">
        <v>424</v>
      </c>
      <c r="Q133" s="26" t="str">
        <v>185 mm²</v>
      </c>
      <c r="R133" s="27">
        <v>87</v>
      </c>
      <c r="S133" s="27">
        <v>54</v>
      </c>
      <c r="T133" s="27">
        <v>49</v>
      </c>
      <c r="U133" s="28">
        <v>35</v>
      </c>
      <c r="V133" s="29" t="str">
        <v>185 mm²</v>
      </c>
      <c r="W133" s="30">
        <v>12</v>
      </c>
      <c r="X133" s="30">
        <v>14</v>
      </c>
      <c r="Y133" s="30">
        <v>14</v>
      </c>
      <c r="Z133" s="31">
        <v>3</v>
      </c>
      <c r="AA133" s="26" t="str">
        <v>185 mm²</v>
      </c>
      <c r="AB133" s="27">
        <v>46</v>
      </c>
      <c r="AC133" s="27">
        <v>39</v>
      </c>
      <c r="AD133" s="27">
        <v>4</v>
      </c>
      <c r="AE133" s="28">
        <v>34</v>
      </c>
      <c r="AF133" s="29" t="str">
        <v>185 mm²</v>
      </c>
      <c r="AG133" s="30">
        <v>154</v>
      </c>
      <c r="AH133" s="30">
        <v>97</v>
      </c>
      <c r="AI133" s="30">
        <v>118</v>
      </c>
      <c r="AJ133" s="31">
        <v>60</v>
      </c>
      <c r="AK133" s="26" t="str">
        <v>185 mm²</v>
      </c>
      <c r="AL133" s="27">
        <v>57</v>
      </c>
      <c r="AM133" s="27">
        <v>74</v>
      </c>
      <c r="AN133" s="27">
        <v>34</v>
      </c>
      <c r="AO133" s="28">
        <v>28</v>
      </c>
      <c r="AP133" s="29" t="str">
        <v>185 mm²</v>
      </c>
      <c r="AQ133" s="30">
        <v>20</v>
      </c>
      <c r="AR133" s="30">
        <v>9</v>
      </c>
      <c r="AS133" s="30">
        <v>10</v>
      </c>
      <c r="AT133" s="31">
        <v>9</v>
      </c>
      <c r="AU133" s="26" t="str">
        <v/>
      </c>
      <c r="AV133" s="27" t="str">
        <v/>
      </c>
      <c r="AW133" s="27" t="str">
        <v/>
      </c>
      <c r="AX133" s="27" t="str">
        <v/>
      </c>
      <c r="AY133" s="28" t="str">
        <v/>
      </c>
      <c r="AZ133" s="29" t="str">
        <v/>
      </c>
      <c r="BA133" s="30" t="str">
        <v/>
      </c>
      <c r="BB133" s="30" t="str">
        <v/>
      </c>
      <c r="BC133" s="30" t="str">
        <v/>
      </c>
      <c r="BD133" s="31" t="str">
        <v/>
      </c>
      <c r="BE133" s="26" t="str">
        <v/>
      </c>
      <c r="BF133" s="27" t="str">
        <v/>
      </c>
      <c r="BG133" s="27" t="str">
        <v/>
      </c>
      <c r="BH133" s="27" t="str">
        <v/>
      </c>
      <c r="BI133" s="28" t="str">
        <v/>
      </c>
      <c r="BJ133" s="29" t="str">
        <v/>
      </c>
      <c r="BK133" s="30" t="str">
        <v/>
      </c>
      <c r="BL133" s="30" t="str">
        <v/>
      </c>
      <c r="BM133" s="30" t="str">
        <v/>
      </c>
      <c r="BN133" s="31" t="str">
        <v/>
      </c>
      <c r="BO133" s="26" t="str">
        <v/>
      </c>
      <c r="BP133" s="27" t="str">
        <v/>
      </c>
      <c r="BQ133" s="27" t="str">
        <v/>
      </c>
      <c r="BR133" s="27" t="str">
        <v/>
      </c>
      <c r="BS133" s="28" t="str">
        <v/>
      </c>
      <c r="BT133" s="29" t="str">
        <v/>
      </c>
      <c r="BU133" s="30" t="str">
        <v/>
      </c>
      <c r="BV133" s="30" t="str">
        <v/>
      </c>
      <c r="BW133" s="30" t="str">
        <v/>
      </c>
      <c r="BX133" s="31" t="str">
        <v/>
      </c>
      <c r="BY133" s="26" t="str">
        <v/>
      </c>
      <c r="BZ133" s="27" t="str">
        <v/>
      </c>
      <c r="CA133" s="27" t="str">
        <v/>
      </c>
      <c r="CB133" s="27" t="str">
        <v/>
      </c>
      <c r="CC133" s="28" t="str">
        <v/>
      </c>
      <c r="CD133" s="29" t="str">
        <v/>
      </c>
      <c r="CE133" s="30" t="str">
        <v/>
      </c>
      <c r="CF133" s="30" t="str">
        <v/>
      </c>
      <c r="CG133" s="30" t="str">
        <v/>
      </c>
      <c r="CH133" s="31" t="str">
        <v/>
      </c>
      <c r="CI133" s="26" t="str">
        <v/>
      </c>
      <c r="CJ133" s="27" t="str">
        <v/>
      </c>
      <c r="CK133" s="27" t="str">
        <v/>
      </c>
      <c r="CL133" s="27" t="str">
        <v/>
      </c>
      <c r="CM133" s="28" t="str">
        <v/>
      </c>
      <c r="CN133" s="29" t="str">
        <v/>
      </c>
      <c r="CO133" s="30" t="str">
        <v/>
      </c>
      <c r="CP133" s="30" t="str">
        <v/>
      </c>
      <c r="CQ133" s="30" t="str">
        <v/>
      </c>
      <c r="CR133" s="31" t="str">
        <v/>
      </c>
      <c r="CS133" s="25">
        <f>SUM(R133,W133,AB133,AG133,AL133,AQ133,AV133,BA133,BF133,BK133,BP133,BU133,BZ133,CE133,CJ133,CO133)</f>
      </c>
      <c r="CT133" s="25">
        <f>SUM(S133,X133,AC133,AH133,AM133,AR133,AW133,BB133,BG133,BL133,BQ133,BV133,CA133,CF133,CK133,CP133)</f>
      </c>
      <c r="CU133" s="25">
        <f>SUM(T133,Y133,AD133,AI133,AN133,AS133,AX133,BC133,BH133,BM133,BR133,BW133,CB133,CG133,CL133,CQ133)</f>
      </c>
      <c r="CV133" s="25">
        <f>SUM(U133,Z133,AE133,AJ133,AO133,AT133,AY133,BD133,BI133,BN133,BS133,BX133,CC133,CH133,CM133,CR133)</f>
      </c>
      <c r="CW133" s="25">
        <f>MAX(CS133:CU133)</f>
      </c>
      <c r="CX133" s="25">
        <f>MIN(CS133:CU133)</f>
      </c>
      <c r="CY133" s="32">
        <f>IF(H133&gt;0,(CW133*SQRT(3)*IF(N133&gt;0,N133,IF(O133&gt;0,O133,IF(P133&gt;0,P133,415)))/(H133*1000))*100,0)</f>
      </c>
      <c r="CZ133" s="32">
        <f>IF(CY133&gt;70,"Upgrade","OK - No Upgrade")</f>
      </c>
      <c r="DA133" s="32">
        <f>IF(IF(AVERAGE(CS133:CU133)&gt;0,((CW133-AVERAGE(CS133:CU133))/AVERAGE(CS133:CU133))*100,0)&gt;10,"Need to Balance","OK - Balanced")</f>
      </c>
    </row>
    <row r="134" ht="15.75" customHeight="1">
      <c r="A134" s="25" t="str">
        <v>Ibri</v>
      </c>
      <c r="B134" s="25" t="str">
        <v>AL-MURTAFA</v>
      </c>
      <c r="C134" s="25" t="str">
        <v>K_LN1</v>
      </c>
      <c r="D134" s="25" t="str">
        <v/>
      </c>
      <c r="E134" s="25" t="str">
        <v>275</v>
      </c>
      <c r="F134" s="25" t="str">
        <v>Ground (GMT)</v>
      </c>
      <c r="G134" s="25" t="str">
        <v/>
      </c>
      <c r="H134" s="25">
        <v>1000</v>
      </c>
      <c r="I134" s="25" t="str">
        <v>09/06/2026, 20:52</v>
      </c>
      <c r="J134" s="25">
        <v>2</v>
      </c>
      <c r="K134" s="25">
        <v>251</v>
      </c>
      <c r="L134" s="25">
        <v>248</v>
      </c>
      <c r="M134" s="25">
        <v>249</v>
      </c>
      <c r="N134" s="25">
        <v>431</v>
      </c>
      <c r="O134" s="25">
        <v>434</v>
      </c>
      <c r="P134" s="25">
        <v>431</v>
      </c>
      <c r="Q134" s="26" t="str">
        <v>185 mm²</v>
      </c>
      <c r="R134" s="27">
        <v>25</v>
      </c>
      <c r="S134" s="27">
        <v>14</v>
      </c>
      <c r="T134" s="27">
        <v>25</v>
      </c>
      <c r="U134" s="28">
        <v>8</v>
      </c>
      <c r="V134" s="29" t="str">
        <v>185 mm²</v>
      </c>
      <c r="W134" s="30">
        <v>0</v>
      </c>
      <c r="X134" s="30">
        <v>19</v>
      </c>
      <c r="Y134" s="30">
        <v>15</v>
      </c>
      <c r="Z134" s="31">
        <v>25</v>
      </c>
      <c r="AA134" s="26" t="str">
        <v>185 mm²</v>
      </c>
      <c r="AB134" s="27">
        <v>25</v>
      </c>
      <c r="AC134" s="27">
        <v>35</v>
      </c>
      <c r="AD134" s="27">
        <v>6</v>
      </c>
      <c r="AE134" s="28">
        <v>33</v>
      </c>
      <c r="AF134" s="29" t="str">
        <v>185 mm²</v>
      </c>
      <c r="AG134" s="30">
        <v>136</v>
      </c>
      <c r="AH134" s="30">
        <v>76</v>
      </c>
      <c r="AI134" s="30">
        <v>83</v>
      </c>
      <c r="AJ134" s="31">
        <v>61</v>
      </c>
      <c r="AK134" s="26" t="str">
        <v>185 mm²</v>
      </c>
      <c r="AL134" s="27">
        <v>39</v>
      </c>
      <c r="AM134" s="27">
        <v>58</v>
      </c>
      <c r="AN134" s="27">
        <v>24</v>
      </c>
      <c r="AO134" s="28">
        <v>46</v>
      </c>
      <c r="AP134" s="29" t="str">
        <v>185 mm²</v>
      </c>
      <c r="AQ134" s="30">
        <v>23</v>
      </c>
      <c r="AR134" s="30">
        <v>1</v>
      </c>
      <c r="AS134" s="30">
        <v>4</v>
      </c>
      <c r="AT134" s="31">
        <v>19</v>
      </c>
      <c r="AU134" s="26" t="str">
        <v/>
      </c>
      <c r="AV134" s="27" t="str">
        <v/>
      </c>
      <c r="AW134" s="27" t="str">
        <v/>
      </c>
      <c r="AX134" s="27" t="str">
        <v/>
      </c>
      <c r="AY134" s="28" t="str">
        <v/>
      </c>
      <c r="AZ134" s="29" t="str">
        <v/>
      </c>
      <c r="BA134" s="30" t="str">
        <v/>
      </c>
      <c r="BB134" s="30" t="str">
        <v/>
      </c>
      <c r="BC134" s="30" t="str">
        <v/>
      </c>
      <c r="BD134" s="31" t="str">
        <v/>
      </c>
      <c r="BE134" s="26" t="str">
        <v/>
      </c>
      <c r="BF134" s="27" t="str">
        <v/>
      </c>
      <c r="BG134" s="27" t="str">
        <v/>
      </c>
      <c r="BH134" s="27" t="str">
        <v/>
      </c>
      <c r="BI134" s="28" t="str">
        <v/>
      </c>
      <c r="BJ134" s="29" t="str">
        <v/>
      </c>
      <c r="BK134" s="30" t="str">
        <v/>
      </c>
      <c r="BL134" s="30" t="str">
        <v/>
      </c>
      <c r="BM134" s="30" t="str">
        <v/>
      </c>
      <c r="BN134" s="31" t="str">
        <v/>
      </c>
      <c r="BO134" s="26" t="str">
        <v/>
      </c>
      <c r="BP134" s="27" t="str">
        <v/>
      </c>
      <c r="BQ134" s="27" t="str">
        <v/>
      </c>
      <c r="BR134" s="27" t="str">
        <v/>
      </c>
      <c r="BS134" s="28" t="str">
        <v/>
      </c>
      <c r="BT134" s="29" t="str">
        <v/>
      </c>
      <c r="BU134" s="30" t="str">
        <v/>
      </c>
      <c r="BV134" s="30" t="str">
        <v/>
      </c>
      <c r="BW134" s="30" t="str">
        <v/>
      </c>
      <c r="BX134" s="31" t="str">
        <v/>
      </c>
      <c r="BY134" s="26" t="str">
        <v/>
      </c>
      <c r="BZ134" s="27" t="str">
        <v/>
      </c>
      <c r="CA134" s="27" t="str">
        <v/>
      </c>
      <c r="CB134" s="27" t="str">
        <v/>
      </c>
      <c r="CC134" s="28" t="str">
        <v/>
      </c>
      <c r="CD134" s="29" t="str">
        <v/>
      </c>
      <c r="CE134" s="30" t="str">
        <v/>
      </c>
      <c r="CF134" s="30" t="str">
        <v/>
      </c>
      <c r="CG134" s="30" t="str">
        <v/>
      </c>
      <c r="CH134" s="31" t="str">
        <v/>
      </c>
      <c r="CI134" s="26" t="str">
        <v/>
      </c>
      <c r="CJ134" s="27" t="str">
        <v/>
      </c>
      <c r="CK134" s="27" t="str">
        <v/>
      </c>
      <c r="CL134" s="27" t="str">
        <v/>
      </c>
      <c r="CM134" s="28" t="str">
        <v/>
      </c>
      <c r="CN134" s="29" t="str">
        <v/>
      </c>
      <c r="CO134" s="30" t="str">
        <v/>
      </c>
      <c r="CP134" s="30" t="str">
        <v/>
      </c>
      <c r="CQ134" s="30" t="str">
        <v/>
      </c>
      <c r="CR134" s="31" t="str">
        <v/>
      </c>
      <c r="CS134" s="25">
        <f>SUM(R134,W134,AB134,AG134,AL134,AQ134,AV134,BA134,BF134,BK134,BP134,BU134,BZ134,CE134,CJ134,CO134)</f>
      </c>
      <c r="CT134" s="25">
        <f>SUM(S134,X134,AC134,AH134,AM134,AR134,AW134,BB134,BG134,BL134,BQ134,BV134,CA134,CF134,CK134,CP134)</f>
      </c>
      <c r="CU134" s="25">
        <f>SUM(T134,Y134,AD134,AI134,AN134,AS134,AX134,BC134,BH134,BM134,BR134,BW134,CB134,CG134,CL134,CQ134)</f>
      </c>
      <c r="CV134" s="25">
        <f>SUM(U134,Z134,AE134,AJ134,AO134,AT134,AY134,BD134,BI134,BN134,BS134,BX134,CC134,CH134,CM134,CR134)</f>
      </c>
      <c r="CW134" s="25">
        <f>MAX(CS134:CU134)</f>
      </c>
      <c r="CX134" s="25">
        <f>MIN(CS134:CU134)</f>
      </c>
      <c r="CY134" s="32">
        <f>IF(H134&gt;0,(CW134*SQRT(3)*IF(N134&gt;0,N134,IF(O134&gt;0,O134,IF(P134&gt;0,P134,415)))/(H134*1000))*100,0)</f>
      </c>
      <c r="CZ134" s="32">
        <f>IF(CY134&gt;70,"Upgrade","OK - No Upgrade")</f>
      </c>
      <c r="DA134" s="32">
        <f>IF(IF(AVERAGE(CS134:CU134)&gt;0,((CW134-AVERAGE(CS134:CU134))/AVERAGE(CS134:CU134))*100,0)&gt;10,"Need to Balance","OK - Balanced")</f>
      </c>
    </row>
    <row r="135" ht="15.75" customHeight="1">
      <c r="A135" s="25" t="str">
        <v>Ibri</v>
      </c>
      <c r="B135" s="25" t="str">
        <v>AL-MURTAFA</v>
      </c>
      <c r="C135" s="25" t="str">
        <v>K_LN6</v>
      </c>
      <c r="D135" s="25" t="str">
        <v>23.234252, 56.523602</v>
      </c>
      <c r="E135" s="25" t="str">
        <v>281</v>
      </c>
      <c r="F135" s="25" t="str">
        <v>Ground (GMT)</v>
      </c>
      <c r="G135" s="25" t="str">
        <v/>
      </c>
      <c r="H135" s="25">
        <v>1000</v>
      </c>
      <c r="I135" s="25" t="str">
        <v>28/05/2026, 13:50</v>
      </c>
      <c r="J135" s="25">
        <v>1</v>
      </c>
      <c r="K135" s="25">
        <v>238</v>
      </c>
      <c r="L135" s="25">
        <v>238</v>
      </c>
      <c r="M135" s="25">
        <v>241</v>
      </c>
      <c r="N135" s="25">
        <v>412</v>
      </c>
      <c r="O135" s="25">
        <v>416</v>
      </c>
      <c r="P135" s="25">
        <v>414</v>
      </c>
      <c r="Q135" s="26" t="str">
        <v/>
      </c>
      <c r="R135" s="27" t="str">
        <v/>
      </c>
      <c r="S135" s="27" t="str">
        <v/>
      </c>
      <c r="T135" s="27" t="str">
        <v/>
      </c>
      <c r="U135" s="28" t="str">
        <v/>
      </c>
      <c r="V135" s="29" t="str">
        <v>120 mm²</v>
      </c>
      <c r="W135" s="30">
        <v>75</v>
      </c>
      <c r="X135" s="30">
        <v>67</v>
      </c>
      <c r="Y135" s="30">
        <v>39</v>
      </c>
      <c r="Z135" s="31">
        <v>29</v>
      </c>
      <c r="AA135" s="26" t="str">
        <v>120 mm²</v>
      </c>
      <c r="AB135" s="27">
        <v>12</v>
      </c>
      <c r="AC135" s="27">
        <v>40</v>
      </c>
      <c r="AD135" s="27">
        <v>47</v>
      </c>
      <c r="AE135" s="28">
        <v>30</v>
      </c>
      <c r="AF135" s="29" t="str">
        <v>185 mm²</v>
      </c>
      <c r="AG135" s="30">
        <v>87</v>
      </c>
      <c r="AH135" s="30">
        <v>91</v>
      </c>
      <c r="AI135" s="30">
        <v>154</v>
      </c>
      <c r="AJ135" s="31">
        <v>48</v>
      </c>
      <c r="AK135" s="26" t="str">
        <v>185 mm²</v>
      </c>
      <c r="AL135" s="27">
        <v>47</v>
      </c>
      <c r="AM135" s="27">
        <v>16</v>
      </c>
      <c r="AN135" s="27">
        <v>0</v>
      </c>
      <c r="AO135" s="28">
        <v>29</v>
      </c>
      <c r="AP135" s="29" t="str">
        <v>185 mm²</v>
      </c>
      <c r="AQ135" s="30">
        <v>106</v>
      </c>
      <c r="AR135" s="30">
        <v>70</v>
      </c>
      <c r="AS135" s="30">
        <v>115</v>
      </c>
      <c r="AT135" s="31">
        <v>33</v>
      </c>
      <c r="AU135" s="26" t="str">
        <v/>
      </c>
      <c r="AV135" s="27" t="str">
        <v/>
      </c>
      <c r="AW135" s="27" t="str">
        <v/>
      </c>
      <c r="AX135" s="27" t="str">
        <v/>
      </c>
      <c r="AY135" s="28" t="str">
        <v/>
      </c>
      <c r="AZ135" s="29" t="str">
        <v/>
      </c>
      <c r="BA135" s="30" t="str">
        <v/>
      </c>
      <c r="BB135" s="30" t="str">
        <v/>
      </c>
      <c r="BC135" s="30" t="str">
        <v/>
      </c>
      <c r="BD135" s="31" t="str">
        <v/>
      </c>
      <c r="BE135" s="26" t="str">
        <v/>
      </c>
      <c r="BF135" s="27" t="str">
        <v/>
      </c>
      <c r="BG135" s="27" t="str">
        <v/>
      </c>
      <c r="BH135" s="27" t="str">
        <v/>
      </c>
      <c r="BI135" s="28" t="str">
        <v/>
      </c>
      <c r="BJ135" s="29" t="str">
        <v/>
      </c>
      <c r="BK135" s="30" t="str">
        <v/>
      </c>
      <c r="BL135" s="30" t="str">
        <v/>
      </c>
      <c r="BM135" s="30" t="str">
        <v/>
      </c>
      <c r="BN135" s="31" t="str">
        <v/>
      </c>
      <c r="BO135" s="26" t="str">
        <v/>
      </c>
      <c r="BP135" s="27" t="str">
        <v/>
      </c>
      <c r="BQ135" s="27" t="str">
        <v/>
      </c>
      <c r="BR135" s="27" t="str">
        <v/>
      </c>
      <c r="BS135" s="28" t="str">
        <v/>
      </c>
      <c r="BT135" s="29" t="str">
        <v/>
      </c>
      <c r="BU135" s="30" t="str">
        <v/>
      </c>
      <c r="BV135" s="30" t="str">
        <v/>
      </c>
      <c r="BW135" s="30" t="str">
        <v/>
      </c>
      <c r="BX135" s="31" t="str">
        <v/>
      </c>
      <c r="BY135" s="26" t="str">
        <v/>
      </c>
      <c r="BZ135" s="27" t="str">
        <v/>
      </c>
      <c r="CA135" s="27" t="str">
        <v/>
      </c>
      <c r="CB135" s="27" t="str">
        <v/>
      </c>
      <c r="CC135" s="28" t="str">
        <v/>
      </c>
      <c r="CD135" s="29" t="str">
        <v/>
      </c>
      <c r="CE135" s="30" t="str">
        <v/>
      </c>
      <c r="CF135" s="30" t="str">
        <v/>
      </c>
      <c r="CG135" s="30" t="str">
        <v/>
      </c>
      <c r="CH135" s="31" t="str">
        <v/>
      </c>
      <c r="CI135" s="26" t="str">
        <v/>
      </c>
      <c r="CJ135" s="27" t="str">
        <v/>
      </c>
      <c r="CK135" s="27" t="str">
        <v/>
      </c>
      <c r="CL135" s="27" t="str">
        <v/>
      </c>
      <c r="CM135" s="28" t="str">
        <v/>
      </c>
      <c r="CN135" s="29" t="str">
        <v/>
      </c>
      <c r="CO135" s="30" t="str">
        <v/>
      </c>
      <c r="CP135" s="30" t="str">
        <v/>
      </c>
      <c r="CQ135" s="30" t="str">
        <v/>
      </c>
      <c r="CR135" s="31" t="str">
        <v/>
      </c>
      <c r="CS135" s="25">
        <f>SUM(R135,W135,AB135,AG135,AL135,AQ135,AV135,BA135,BF135,BK135,BP135,BU135,BZ135,CE135,CJ135,CO135)</f>
      </c>
      <c r="CT135" s="25">
        <f>SUM(S135,X135,AC135,AH135,AM135,AR135,AW135,BB135,BG135,BL135,BQ135,BV135,CA135,CF135,CK135,CP135)</f>
      </c>
      <c r="CU135" s="25">
        <f>SUM(T135,Y135,AD135,AI135,AN135,AS135,AX135,BC135,BH135,BM135,BR135,BW135,CB135,CG135,CL135,CQ135)</f>
      </c>
      <c r="CV135" s="25">
        <f>SUM(U135,Z135,AE135,AJ135,AO135,AT135,AY135,BD135,BI135,BN135,BS135,BX135,CC135,CH135,CM135,CR135)</f>
      </c>
      <c r="CW135" s="25">
        <f>MAX(CS135:CU135)</f>
      </c>
      <c r="CX135" s="25">
        <f>MIN(CS135:CU135)</f>
      </c>
      <c r="CY135" s="32">
        <f>IF(H135&gt;0,(CW135*SQRT(3)*IF(N135&gt;0,N135,IF(O135&gt;0,O135,IF(P135&gt;0,P135,415)))/(H135*1000))*100,0)</f>
      </c>
      <c r="CZ135" s="32">
        <f>IF(CY135&gt;70,"Upgrade","OK - No Upgrade")</f>
      </c>
      <c r="DA135" s="32">
        <f>IF(IF(AVERAGE(CS135:CU135)&gt;0,((CW135-AVERAGE(CS135:CU135))/AVERAGE(CS135:CU135))*100,0)&gt;10,"Need to Balance","OK - Balanced")</f>
      </c>
    </row>
    <row r="136" ht="15.75" customHeight="1">
      <c r="A136" s="25" t="str">
        <v>Ibri</v>
      </c>
      <c r="B136" s="25" t="str">
        <v>AL-MURTAFA</v>
      </c>
      <c r="C136" s="25" t="str">
        <v>K_LN6</v>
      </c>
      <c r="D136" s="25" t="str">
        <v>23.234252, 56.523602</v>
      </c>
      <c r="E136" s="25" t="str">
        <v>281</v>
      </c>
      <c r="F136" s="25" t="str">
        <v>Ground (GMT)</v>
      </c>
      <c r="G136" s="25" t="str">
        <v>3</v>
      </c>
      <c r="H136" s="25">
        <v>1000</v>
      </c>
      <c r="I136" s="25" t="str">
        <v>09/06/2026, 20:37</v>
      </c>
      <c r="J136" s="25">
        <v>2</v>
      </c>
      <c r="K136" s="25">
        <v>242</v>
      </c>
      <c r="L136" s="25">
        <v>241</v>
      </c>
      <c r="M136" s="25">
        <v>243</v>
      </c>
      <c r="N136" s="25">
        <v>418</v>
      </c>
      <c r="O136" s="25">
        <v>412</v>
      </c>
      <c r="P136" s="25">
        <v>420</v>
      </c>
      <c r="Q136" s="26" t="str">
        <v/>
      </c>
      <c r="R136" s="27" t="str">
        <v/>
      </c>
      <c r="S136" s="27" t="str">
        <v/>
      </c>
      <c r="T136" s="27" t="str">
        <v/>
      </c>
      <c r="U136" s="28" t="str">
        <v/>
      </c>
      <c r="V136" s="29" t="str">
        <v>120 mm²</v>
      </c>
      <c r="W136" s="30">
        <v>76</v>
      </c>
      <c r="X136" s="30">
        <v>48</v>
      </c>
      <c r="Y136" s="30">
        <v>56</v>
      </c>
      <c r="Z136" s="31">
        <v>15</v>
      </c>
      <c r="AA136" s="26" t="str">
        <v>120 mm²</v>
      </c>
      <c r="AB136" s="27">
        <v>27</v>
      </c>
      <c r="AC136" s="27">
        <v>43</v>
      </c>
      <c r="AD136" s="27">
        <v>33</v>
      </c>
      <c r="AE136" s="28">
        <v>12</v>
      </c>
      <c r="AF136" s="29" t="str">
        <v>185 mm²</v>
      </c>
      <c r="AG136" s="30">
        <v>70</v>
      </c>
      <c r="AH136" s="30">
        <v>60</v>
      </c>
      <c r="AI136" s="30">
        <v>62</v>
      </c>
      <c r="AJ136" s="31">
        <v>19</v>
      </c>
      <c r="AK136" s="26" t="str">
        <v>185 mm²</v>
      </c>
      <c r="AL136" s="27">
        <v>50</v>
      </c>
      <c r="AM136" s="27">
        <v>34</v>
      </c>
      <c r="AN136" s="27">
        <v>25</v>
      </c>
      <c r="AO136" s="28">
        <v>27</v>
      </c>
      <c r="AP136" s="29" t="str">
        <v>185 mm²</v>
      </c>
      <c r="AQ136" s="30">
        <v>87</v>
      </c>
      <c r="AR136" s="30">
        <v>65</v>
      </c>
      <c r="AS136" s="30">
        <v>63</v>
      </c>
      <c r="AT136" s="31">
        <v>26</v>
      </c>
      <c r="AU136" s="26" t="str">
        <v/>
      </c>
      <c r="AV136" s="27" t="str">
        <v/>
      </c>
      <c r="AW136" s="27" t="str">
        <v/>
      </c>
      <c r="AX136" s="27" t="str">
        <v/>
      </c>
      <c r="AY136" s="28" t="str">
        <v/>
      </c>
      <c r="AZ136" s="29" t="str">
        <v/>
      </c>
      <c r="BA136" s="30" t="str">
        <v/>
      </c>
      <c r="BB136" s="30" t="str">
        <v/>
      </c>
      <c r="BC136" s="30" t="str">
        <v/>
      </c>
      <c r="BD136" s="31" t="str">
        <v/>
      </c>
      <c r="BE136" s="26" t="str">
        <v/>
      </c>
      <c r="BF136" s="27" t="str">
        <v/>
      </c>
      <c r="BG136" s="27" t="str">
        <v/>
      </c>
      <c r="BH136" s="27" t="str">
        <v/>
      </c>
      <c r="BI136" s="28" t="str">
        <v/>
      </c>
      <c r="BJ136" s="29" t="str">
        <v/>
      </c>
      <c r="BK136" s="30" t="str">
        <v/>
      </c>
      <c r="BL136" s="30" t="str">
        <v/>
      </c>
      <c r="BM136" s="30" t="str">
        <v/>
      </c>
      <c r="BN136" s="31" t="str">
        <v/>
      </c>
      <c r="BO136" s="26" t="str">
        <v/>
      </c>
      <c r="BP136" s="27" t="str">
        <v/>
      </c>
      <c r="BQ136" s="27" t="str">
        <v/>
      </c>
      <c r="BR136" s="27" t="str">
        <v/>
      </c>
      <c r="BS136" s="28" t="str">
        <v/>
      </c>
      <c r="BT136" s="29" t="str">
        <v/>
      </c>
      <c r="BU136" s="30" t="str">
        <v/>
      </c>
      <c r="BV136" s="30" t="str">
        <v/>
      </c>
      <c r="BW136" s="30" t="str">
        <v/>
      </c>
      <c r="BX136" s="31" t="str">
        <v/>
      </c>
      <c r="BY136" s="26" t="str">
        <v/>
      </c>
      <c r="BZ136" s="27" t="str">
        <v/>
      </c>
      <c r="CA136" s="27" t="str">
        <v/>
      </c>
      <c r="CB136" s="27" t="str">
        <v/>
      </c>
      <c r="CC136" s="28" t="str">
        <v/>
      </c>
      <c r="CD136" s="29" t="str">
        <v/>
      </c>
      <c r="CE136" s="30" t="str">
        <v/>
      </c>
      <c r="CF136" s="30" t="str">
        <v/>
      </c>
      <c r="CG136" s="30" t="str">
        <v/>
      </c>
      <c r="CH136" s="31" t="str">
        <v/>
      </c>
      <c r="CI136" s="26" t="str">
        <v/>
      </c>
      <c r="CJ136" s="27" t="str">
        <v/>
      </c>
      <c r="CK136" s="27" t="str">
        <v/>
      </c>
      <c r="CL136" s="27" t="str">
        <v/>
      </c>
      <c r="CM136" s="28" t="str">
        <v/>
      </c>
      <c r="CN136" s="29" t="str">
        <v/>
      </c>
      <c r="CO136" s="30" t="str">
        <v/>
      </c>
      <c r="CP136" s="30" t="str">
        <v/>
      </c>
      <c r="CQ136" s="30" t="str">
        <v/>
      </c>
      <c r="CR136" s="31" t="str">
        <v/>
      </c>
      <c r="CS136" s="25">
        <f>SUM(R136,W136,AB136,AG136,AL136,AQ136,AV136,BA136,BF136,BK136,BP136,BU136,BZ136,CE136,CJ136,CO136)</f>
      </c>
      <c r="CT136" s="25">
        <f>SUM(S136,X136,AC136,AH136,AM136,AR136,AW136,BB136,BG136,BL136,BQ136,BV136,CA136,CF136,CK136,CP136)</f>
      </c>
      <c r="CU136" s="25">
        <f>SUM(T136,Y136,AD136,AI136,AN136,AS136,AX136,BC136,BH136,BM136,BR136,BW136,CB136,CG136,CL136,CQ136)</f>
      </c>
      <c r="CV136" s="25">
        <f>SUM(U136,Z136,AE136,AJ136,AO136,AT136,AY136,BD136,BI136,BN136,BS136,BX136,CC136,CH136,CM136,CR136)</f>
      </c>
      <c r="CW136" s="25">
        <f>MAX(CS136:CU136)</f>
      </c>
      <c r="CX136" s="25">
        <f>MIN(CS136:CU136)</f>
      </c>
      <c r="CY136" s="32">
        <f>IF(H136&gt;0,(CW136*SQRT(3)*IF(N136&gt;0,N136,IF(O136&gt;0,O136,IF(P136&gt;0,P136,415)))/(H136*1000))*100,0)</f>
      </c>
      <c r="CZ136" s="32">
        <f>IF(CY136&gt;70,"Upgrade","OK - No Upgrade")</f>
      </c>
      <c r="DA136" s="32">
        <f>IF(IF(AVERAGE(CS136:CU136)&gt;0,((CW136-AVERAGE(CS136:CU136))/AVERAGE(CS136:CU136))*100,0)&gt;10,"Need to Balance","OK - Balanced")</f>
      </c>
    </row>
    <row r="137" ht="15.75" customHeight="1">
      <c r="A137" s="25" t="str">
        <v>Ibri</v>
      </c>
      <c r="B137" s="25" t="str">
        <v>AL-MURTAFA</v>
      </c>
      <c r="C137" s="25" t="str">
        <v>K_LN1</v>
      </c>
      <c r="D137" s="25" t="str">
        <v/>
      </c>
      <c r="E137" s="25" t="str">
        <v>276</v>
      </c>
      <c r="F137" s="25" t="str">
        <v>Ground (GMT)</v>
      </c>
      <c r="G137" s="25" t="str">
        <v/>
      </c>
      <c r="H137" s="25">
        <v>500</v>
      </c>
      <c r="I137" s="25" t="str">
        <v>28/05/2026, 13:46</v>
      </c>
      <c r="J137" s="25">
        <v>1</v>
      </c>
      <c r="K137" s="25">
        <v>241</v>
      </c>
      <c r="L137" s="25">
        <v>242</v>
      </c>
      <c r="M137" s="25">
        <v>245</v>
      </c>
      <c r="N137" s="25">
        <v>418</v>
      </c>
      <c r="O137" s="25">
        <v>421</v>
      </c>
      <c r="P137" s="25">
        <v>421</v>
      </c>
      <c r="Q137" s="26" t="str">
        <v>185 mm²</v>
      </c>
      <c r="R137" s="27">
        <v>65</v>
      </c>
      <c r="S137" s="27">
        <v>30</v>
      </c>
      <c r="T137" s="27">
        <v>123</v>
      </c>
      <c r="U137" s="28">
        <v>39</v>
      </c>
      <c r="V137" s="29" t="str">
        <v>120 mm²</v>
      </c>
      <c r="W137" s="30">
        <v>99</v>
      </c>
      <c r="X137" s="30">
        <v>133</v>
      </c>
      <c r="Y137" s="30">
        <v>62</v>
      </c>
      <c r="Z137" s="31">
        <v>65</v>
      </c>
      <c r="AA137" s="26" t="str">
        <v>185 mm²</v>
      </c>
      <c r="AB137" s="27">
        <v>100</v>
      </c>
      <c r="AC137" s="27">
        <v>51</v>
      </c>
      <c r="AD137" s="27">
        <v>131</v>
      </c>
      <c r="AE137" s="28">
        <v>17</v>
      </c>
      <c r="AF137" s="29" t="str">
        <v>185 mm²</v>
      </c>
      <c r="AG137" s="30">
        <v>45</v>
      </c>
      <c r="AH137" s="30">
        <v>60</v>
      </c>
      <c r="AI137" s="30">
        <v>58</v>
      </c>
      <c r="AJ137" s="31">
        <v>14</v>
      </c>
      <c r="AK137" s="26" t="str">
        <v>185 mm²</v>
      </c>
      <c r="AL137" s="27">
        <v>99</v>
      </c>
      <c r="AM137" s="27">
        <v>66</v>
      </c>
      <c r="AN137" s="27">
        <v>94</v>
      </c>
      <c r="AO137" s="28">
        <v>21</v>
      </c>
      <c r="AP137" s="29" t="str">
        <v/>
      </c>
      <c r="AQ137" s="30" t="str">
        <v/>
      </c>
      <c r="AR137" s="30" t="str">
        <v/>
      </c>
      <c r="AS137" s="30" t="str">
        <v/>
      </c>
      <c r="AT137" s="31" t="str">
        <v/>
      </c>
      <c r="AU137" s="26" t="str">
        <v/>
      </c>
      <c r="AV137" s="27" t="str">
        <v/>
      </c>
      <c r="AW137" s="27" t="str">
        <v/>
      </c>
      <c r="AX137" s="27" t="str">
        <v/>
      </c>
      <c r="AY137" s="28" t="str">
        <v/>
      </c>
      <c r="AZ137" s="29" t="str">
        <v/>
      </c>
      <c r="BA137" s="30" t="str">
        <v/>
      </c>
      <c r="BB137" s="30" t="str">
        <v/>
      </c>
      <c r="BC137" s="30" t="str">
        <v/>
      </c>
      <c r="BD137" s="31" t="str">
        <v/>
      </c>
      <c r="BE137" s="26" t="str">
        <v/>
      </c>
      <c r="BF137" s="27" t="str">
        <v/>
      </c>
      <c r="BG137" s="27" t="str">
        <v/>
      </c>
      <c r="BH137" s="27" t="str">
        <v/>
      </c>
      <c r="BI137" s="28" t="str">
        <v/>
      </c>
      <c r="BJ137" s="29" t="str">
        <v/>
      </c>
      <c r="BK137" s="30" t="str">
        <v/>
      </c>
      <c r="BL137" s="30" t="str">
        <v/>
      </c>
      <c r="BM137" s="30" t="str">
        <v/>
      </c>
      <c r="BN137" s="31" t="str">
        <v/>
      </c>
      <c r="BO137" s="26" t="str">
        <v/>
      </c>
      <c r="BP137" s="27" t="str">
        <v/>
      </c>
      <c r="BQ137" s="27" t="str">
        <v/>
      </c>
      <c r="BR137" s="27" t="str">
        <v/>
      </c>
      <c r="BS137" s="28" t="str">
        <v/>
      </c>
      <c r="BT137" s="29" t="str">
        <v/>
      </c>
      <c r="BU137" s="30" t="str">
        <v/>
      </c>
      <c r="BV137" s="30" t="str">
        <v/>
      </c>
      <c r="BW137" s="30" t="str">
        <v/>
      </c>
      <c r="BX137" s="31" t="str">
        <v/>
      </c>
      <c r="BY137" s="26" t="str">
        <v/>
      </c>
      <c r="BZ137" s="27" t="str">
        <v/>
      </c>
      <c r="CA137" s="27" t="str">
        <v/>
      </c>
      <c r="CB137" s="27" t="str">
        <v/>
      </c>
      <c r="CC137" s="28" t="str">
        <v/>
      </c>
      <c r="CD137" s="29" t="str">
        <v/>
      </c>
      <c r="CE137" s="30" t="str">
        <v/>
      </c>
      <c r="CF137" s="30" t="str">
        <v/>
      </c>
      <c r="CG137" s="30" t="str">
        <v/>
      </c>
      <c r="CH137" s="31" t="str">
        <v/>
      </c>
      <c r="CI137" s="26" t="str">
        <v/>
      </c>
      <c r="CJ137" s="27" t="str">
        <v/>
      </c>
      <c r="CK137" s="27" t="str">
        <v/>
      </c>
      <c r="CL137" s="27" t="str">
        <v/>
      </c>
      <c r="CM137" s="28" t="str">
        <v/>
      </c>
      <c r="CN137" s="29" t="str">
        <v/>
      </c>
      <c r="CO137" s="30" t="str">
        <v/>
      </c>
      <c r="CP137" s="30" t="str">
        <v/>
      </c>
      <c r="CQ137" s="30" t="str">
        <v/>
      </c>
      <c r="CR137" s="31" t="str">
        <v/>
      </c>
      <c r="CS137" s="25">
        <f>SUM(R137,W137,AB137,AG137,AL137,AQ137,AV137,BA137,BF137,BK137,BP137,BU137,BZ137,CE137,CJ137,CO137)</f>
      </c>
      <c r="CT137" s="25">
        <f>SUM(S137,X137,AC137,AH137,AM137,AR137,AW137,BB137,BG137,BL137,BQ137,BV137,CA137,CF137,CK137,CP137)</f>
      </c>
      <c r="CU137" s="25">
        <f>SUM(T137,Y137,AD137,AI137,AN137,AS137,AX137,BC137,BH137,BM137,BR137,BW137,CB137,CG137,CL137,CQ137)</f>
      </c>
      <c r="CV137" s="25">
        <f>SUM(U137,Z137,AE137,AJ137,AO137,AT137,AY137,BD137,BI137,BN137,BS137,BX137,CC137,CH137,CM137,CR137)</f>
      </c>
      <c r="CW137" s="25">
        <f>MAX(CS137:CU137)</f>
      </c>
      <c r="CX137" s="25">
        <f>MIN(CS137:CU137)</f>
      </c>
      <c r="CY137" s="32">
        <f>IF(H137&gt;0,(CW137*SQRT(3)*IF(N137&gt;0,N137,IF(O137&gt;0,O137,IF(P137&gt;0,P137,415)))/(H137*1000))*100,0)</f>
      </c>
      <c r="CZ137" s="32">
        <f>IF(CY137&gt;70,"Upgrade","OK - No Upgrade")</f>
      </c>
      <c r="DA137" s="32">
        <f>IF(IF(AVERAGE(CS137:CU137)&gt;0,((CW137-AVERAGE(CS137:CU137))/AVERAGE(CS137:CU137))*100,0)&gt;10,"Need to Balance","OK - Balanced")</f>
      </c>
    </row>
    <row r="138" ht="15.75" customHeight="1">
      <c r="A138" s="25" t="str">
        <v>Ibri</v>
      </c>
      <c r="B138" s="25" t="str">
        <v>AL-MURTAFA</v>
      </c>
      <c r="C138" s="25" t="str">
        <v>K_LN1</v>
      </c>
      <c r="D138" s="25" t="str">
        <v/>
      </c>
      <c r="E138" s="25" t="str">
        <v>276</v>
      </c>
      <c r="F138" s="25" t="str">
        <v>Ground (GMT)</v>
      </c>
      <c r="G138" s="25" t="str">
        <v>3</v>
      </c>
      <c r="H138" s="25">
        <v>500</v>
      </c>
      <c r="I138" s="25" t="str">
        <v>09/06/2026, 20:35</v>
      </c>
      <c r="J138" s="25">
        <v>2</v>
      </c>
      <c r="K138" s="25">
        <v>245</v>
      </c>
      <c r="L138" s="25">
        <v>245</v>
      </c>
      <c r="M138" s="25">
        <v>248</v>
      </c>
      <c r="N138" s="25">
        <v>423</v>
      </c>
      <c r="O138" s="25">
        <v>428</v>
      </c>
      <c r="P138" s="25">
        <v>424</v>
      </c>
      <c r="Q138" s="26" t="str">
        <v>185 mm²</v>
      </c>
      <c r="R138" s="27">
        <v>73</v>
      </c>
      <c r="S138" s="27">
        <v>32</v>
      </c>
      <c r="T138" s="27">
        <v>90</v>
      </c>
      <c r="U138" s="28">
        <v>16</v>
      </c>
      <c r="V138" s="29" t="str">
        <v>185 mm²</v>
      </c>
      <c r="W138" s="30">
        <v>50</v>
      </c>
      <c r="X138" s="30">
        <v>112</v>
      </c>
      <c r="Y138" s="30">
        <v>24</v>
      </c>
      <c r="Z138" s="31">
        <v>72</v>
      </c>
      <c r="AA138" s="26" t="str">
        <v>185 mm²</v>
      </c>
      <c r="AB138" s="27">
        <v>120</v>
      </c>
      <c r="AC138" s="27">
        <v>101</v>
      </c>
      <c r="AD138" s="27">
        <v>88</v>
      </c>
      <c r="AE138" s="28">
        <v>50</v>
      </c>
      <c r="AF138" s="29" t="str">
        <v>185 mm²</v>
      </c>
      <c r="AG138" s="30">
        <v>13</v>
      </c>
      <c r="AH138" s="30">
        <v>30</v>
      </c>
      <c r="AI138" s="30">
        <v>16</v>
      </c>
      <c r="AJ138" s="31">
        <v>16</v>
      </c>
      <c r="AK138" s="26" t="str">
        <v>185 mm²</v>
      </c>
      <c r="AL138" s="27">
        <v>93</v>
      </c>
      <c r="AM138" s="27">
        <v>40</v>
      </c>
      <c r="AN138" s="27">
        <v>52</v>
      </c>
      <c r="AO138" s="28">
        <v>70</v>
      </c>
      <c r="AP138" s="29" t="str">
        <v/>
      </c>
      <c r="AQ138" s="30" t="str">
        <v/>
      </c>
      <c r="AR138" s="30" t="str">
        <v/>
      </c>
      <c r="AS138" s="30" t="str">
        <v/>
      </c>
      <c r="AT138" s="31" t="str">
        <v/>
      </c>
      <c r="AU138" s="26" t="str">
        <v/>
      </c>
      <c r="AV138" s="27" t="str">
        <v/>
      </c>
      <c r="AW138" s="27" t="str">
        <v/>
      </c>
      <c r="AX138" s="27" t="str">
        <v/>
      </c>
      <c r="AY138" s="28" t="str">
        <v/>
      </c>
      <c r="AZ138" s="29" t="str">
        <v/>
      </c>
      <c r="BA138" s="30" t="str">
        <v/>
      </c>
      <c r="BB138" s="30" t="str">
        <v/>
      </c>
      <c r="BC138" s="30" t="str">
        <v/>
      </c>
      <c r="BD138" s="31" t="str">
        <v/>
      </c>
      <c r="BE138" s="26" t="str">
        <v/>
      </c>
      <c r="BF138" s="27" t="str">
        <v/>
      </c>
      <c r="BG138" s="27" t="str">
        <v/>
      </c>
      <c r="BH138" s="27" t="str">
        <v/>
      </c>
      <c r="BI138" s="28" t="str">
        <v/>
      </c>
      <c r="BJ138" s="29" t="str">
        <v/>
      </c>
      <c r="BK138" s="30" t="str">
        <v/>
      </c>
      <c r="BL138" s="30" t="str">
        <v/>
      </c>
      <c r="BM138" s="30" t="str">
        <v/>
      </c>
      <c r="BN138" s="31" t="str">
        <v/>
      </c>
      <c r="BO138" s="26" t="str">
        <v/>
      </c>
      <c r="BP138" s="27" t="str">
        <v/>
      </c>
      <c r="BQ138" s="27" t="str">
        <v/>
      </c>
      <c r="BR138" s="27" t="str">
        <v/>
      </c>
      <c r="BS138" s="28" t="str">
        <v/>
      </c>
      <c r="BT138" s="29" t="str">
        <v/>
      </c>
      <c r="BU138" s="30" t="str">
        <v/>
      </c>
      <c r="BV138" s="30" t="str">
        <v/>
      </c>
      <c r="BW138" s="30" t="str">
        <v/>
      </c>
      <c r="BX138" s="31" t="str">
        <v/>
      </c>
      <c r="BY138" s="26" t="str">
        <v/>
      </c>
      <c r="BZ138" s="27" t="str">
        <v/>
      </c>
      <c r="CA138" s="27" t="str">
        <v/>
      </c>
      <c r="CB138" s="27" t="str">
        <v/>
      </c>
      <c r="CC138" s="28" t="str">
        <v/>
      </c>
      <c r="CD138" s="29" t="str">
        <v/>
      </c>
      <c r="CE138" s="30" t="str">
        <v/>
      </c>
      <c r="CF138" s="30" t="str">
        <v/>
      </c>
      <c r="CG138" s="30" t="str">
        <v/>
      </c>
      <c r="CH138" s="31" t="str">
        <v/>
      </c>
      <c r="CI138" s="26" t="str">
        <v/>
      </c>
      <c r="CJ138" s="27" t="str">
        <v/>
      </c>
      <c r="CK138" s="27" t="str">
        <v/>
      </c>
      <c r="CL138" s="27" t="str">
        <v/>
      </c>
      <c r="CM138" s="28" t="str">
        <v/>
      </c>
      <c r="CN138" s="29" t="str">
        <v/>
      </c>
      <c r="CO138" s="30" t="str">
        <v/>
      </c>
      <c r="CP138" s="30" t="str">
        <v/>
      </c>
      <c r="CQ138" s="30" t="str">
        <v/>
      </c>
      <c r="CR138" s="31" t="str">
        <v/>
      </c>
      <c r="CS138" s="25">
        <f>SUM(R138,W138,AB138,AG138,AL138,AQ138,AV138,BA138,BF138,BK138,BP138,BU138,BZ138,CE138,CJ138,CO138)</f>
      </c>
      <c r="CT138" s="25">
        <f>SUM(S138,X138,AC138,AH138,AM138,AR138,AW138,BB138,BG138,BL138,BQ138,BV138,CA138,CF138,CK138,CP138)</f>
      </c>
      <c r="CU138" s="25">
        <f>SUM(T138,Y138,AD138,AI138,AN138,AS138,AX138,BC138,BH138,BM138,BR138,BW138,CB138,CG138,CL138,CQ138)</f>
      </c>
      <c r="CV138" s="25">
        <f>SUM(U138,Z138,AE138,AJ138,AO138,AT138,AY138,BD138,BI138,BN138,BS138,BX138,CC138,CH138,CM138,CR138)</f>
      </c>
      <c r="CW138" s="25">
        <f>MAX(CS138:CU138)</f>
      </c>
      <c r="CX138" s="25">
        <f>MIN(CS138:CU138)</f>
      </c>
      <c r="CY138" s="32">
        <f>IF(H138&gt;0,(CW138*SQRT(3)*IF(N138&gt;0,N138,IF(O138&gt;0,O138,IF(P138&gt;0,P138,415)))/(H138*1000))*100,0)</f>
      </c>
      <c r="CZ138" s="32">
        <f>IF(CY138&gt;70,"Upgrade","OK - No Upgrade")</f>
      </c>
      <c r="DA138" s="32">
        <f>IF(IF(AVERAGE(CS138:CU138)&gt;0,((CW138-AVERAGE(CS138:CU138))/AVERAGE(CS138:CU138))*100,0)&gt;10,"Need to Balance","OK - Balanced")</f>
      </c>
    </row>
    <row r="139" ht="15.75" customHeight="1">
      <c r="A139" s="25" t="str">
        <v>Ibri</v>
      </c>
      <c r="B139" s="25" t="str">
        <v>AL-MURTAFA</v>
      </c>
      <c r="C139" s="25" t="str">
        <v>K_LN6</v>
      </c>
      <c r="D139" s="25" t="str">
        <v>23.231087, 56.522025</v>
      </c>
      <c r="E139" s="25" t="str">
        <v>280</v>
      </c>
      <c r="F139" s="25" t="str">
        <v>Ground (GMT)</v>
      </c>
      <c r="G139" s="25" t="str">
        <v/>
      </c>
      <c r="H139" s="25">
        <v>500</v>
      </c>
      <c r="I139" s="25" t="str">
        <v>28/05/2026, 13:39</v>
      </c>
      <c r="J139" s="25">
        <v>1</v>
      </c>
      <c r="K139" s="25">
        <v>242</v>
      </c>
      <c r="L139" s="25">
        <v>243</v>
      </c>
      <c r="M139" s="25">
        <v>246</v>
      </c>
      <c r="N139" s="25">
        <v>420</v>
      </c>
      <c r="O139" s="25">
        <v>425</v>
      </c>
      <c r="P139" s="25">
        <v>424</v>
      </c>
      <c r="Q139" s="26" t="str">
        <v/>
      </c>
      <c r="R139" s="27" t="str">
        <v/>
      </c>
      <c r="S139" s="27" t="str">
        <v/>
      </c>
      <c r="T139" s="27" t="str">
        <v/>
      </c>
      <c r="U139" s="28" t="str">
        <v/>
      </c>
      <c r="V139" s="29" t="str">
        <v/>
      </c>
      <c r="W139" s="30" t="str">
        <v/>
      </c>
      <c r="X139" s="30" t="str">
        <v/>
      </c>
      <c r="Y139" s="30" t="str">
        <v/>
      </c>
      <c r="Z139" s="31" t="str">
        <v/>
      </c>
      <c r="AA139" s="26" t="str">
        <v>185 mm²</v>
      </c>
      <c r="AB139" s="27">
        <v>182</v>
      </c>
      <c r="AC139" s="27">
        <v>66</v>
      </c>
      <c r="AD139" s="27">
        <v>114</v>
      </c>
      <c r="AE139" s="28">
        <v>20</v>
      </c>
      <c r="AF139" s="29" t="str">
        <v>185 mm²</v>
      </c>
      <c r="AG139" s="30">
        <v>32</v>
      </c>
      <c r="AH139" s="30">
        <v>60</v>
      </c>
      <c r="AI139" s="30">
        <v>87</v>
      </c>
      <c r="AJ139" s="31">
        <v>22</v>
      </c>
      <c r="AK139" s="26" t="str">
        <v>185 mm²</v>
      </c>
      <c r="AL139" s="27">
        <v>86</v>
      </c>
      <c r="AM139" s="27">
        <v>87</v>
      </c>
      <c r="AN139" s="27">
        <v>85</v>
      </c>
      <c r="AO139" s="28">
        <v>11</v>
      </c>
      <c r="AP139" s="29" t="str">
        <v/>
      </c>
      <c r="AQ139" s="30" t="str">
        <v/>
      </c>
      <c r="AR139" s="30" t="str">
        <v/>
      </c>
      <c r="AS139" s="30" t="str">
        <v/>
      </c>
      <c r="AT139" s="31" t="str">
        <v/>
      </c>
      <c r="AU139" s="26" t="str">
        <v/>
      </c>
      <c r="AV139" s="27" t="str">
        <v/>
      </c>
      <c r="AW139" s="27" t="str">
        <v/>
      </c>
      <c r="AX139" s="27" t="str">
        <v/>
      </c>
      <c r="AY139" s="28" t="str">
        <v/>
      </c>
      <c r="AZ139" s="29" t="str">
        <v/>
      </c>
      <c r="BA139" s="30" t="str">
        <v/>
      </c>
      <c r="BB139" s="30" t="str">
        <v/>
      </c>
      <c r="BC139" s="30" t="str">
        <v/>
      </c>
      <c r="BD139" s="31" t="str">
        <v/>
      </c>
      <c r="BE139" s="26" t="str">
        <v/>
      </c>
      <c r="BF139" s="27" t="str">
        <v/>
      </c>
      <c r="BG139" s="27" t="str">
        <v/>
      </c>
      <c r="BH139" s="27" t="str">
        <v/>
      </c>
      <c r="BI139" s="28" t="str">
        <v/>
      </c>
      <c r="BJ139" s="29" t="str">
        <v/>
      </c>
      <c r="BK139" s="30" t="str">
        <v/>
      </c>
      <c r="BL139" s="30" t="str">
        <v/>
      </c>
      <c r="BM139" s="30" t="str">
        <v/>
      </c>
      <c r="BN139" s="31" t="str">
        <v/>
      </c>
      <c r="BO139" s="26" t="str">
        <v/>
      </c>
      <c r="BP139" s="27" t="str">
        <v/>
      </c>
      <c r="BQ139" s="27" t="str">
        <v/>
      </c>
      <c r="BR139" s="27" t="str">
        <v/>
      </c>
      <c r="BS139" s="28" t="str">
        <v/>
      </c>
      <c r="BT139" s="29" t="str">
        <v/>
      </c>
      <c r="BU139" s="30" t="str">
        <v/>
      </c>
      <c r="BV139" s="30" t="str">
        <v/>
      </c>
      <c r="BW139" s="30" t="str">
        <v/>
      </c>
      <c r="BX139" s="31" t="str">
        <v/>
      </c>
      <c r="BY139" s="26" t="str">
        <v/>
      </c>
      <c r="BZ139" s="27" t="str">
        <v/>
      </c>
      <c r="CA139" s="27" t="str">
        <v/>
      </c>
      <c r="CB139" s="27" t="str">
        <v/>
      </c>
      <c r="CC139" s="28" t="str">
        <v/>
      </c>
      <c r="CD139" s="29" t="str">
        <v/>
      </c>
      <c r="CE139" s="30" t="str">
        <v/>
      </c>
      <c r="CF139" s="30" t="str">
        <v/>
      </c>
      <c r="CG139" s="30" t="str">
        <v/>
      </c>
      <c r="CH139" s="31" t="str">
        <v/>
      </c>
      <c r="CI139" s="26" t="str">
        <v/>
      </c>
      <c r="CJ139" s="27" t="str">
        <v/>
      </c>
      <c r="CK139" s="27" t="str">
        <v/>
      </c>
      <c r="CL139" s="27" t="str">
        <v/>
      </c>
      <c r="CM139" s="28" t="str">
        <v/>
      </c>
      <c r="CN139" s="29" t="str">
        <v/>
      </c>
      <c r="CO139" s="30" t="str">
        <v/>
      </c>
      <c r="CP139" s="30" t="str">
        <v/>
      </c>
      <c r="CQ139" s="30" t="str">
        <v/>
      </c>
      <c r="CR139" s="31" t="str">
        <v/>
      </c>
      <c r="CS139" s="25">
        <f>SUM(R139,W139,AB139,AG139,AL139,AQ139,AV139,BA139,BF139,BK139,BP139,BU139,BZ139,CE139,CJ139,CO139)</f>
      </c>
      <c r="CT139" s="25">
        <f>SUM(S139,X139,AC139,AH139,AM139,AR139,AW139,BB139,BG139,BL139,BQ139,BV139,CA139,CF139,CK139,CP139)</f>
      </c>
      <c r="CU139" s="25">
        <f>SUM(T139,Y139,AD139,AI139,AN139,AS139,AX139,BC139,BH139,BM139,BR139,BW139,CB139,CG139,CL139,CQ139)</f>
      </c>
      <c r="CV139" s="25">
        <f>SUM(U139,Z139,AE139,AJ139,AO139,AT139,AY139,BD139,BI139,BN139,BS139,BX139,CC139,CH139,CM139,CR139)</f>
      </c>
      <c r="CW139" s="25">
        <f>MAX(CS139:CU139)</f>
      </c>
      <c r="CX139" s="25">
        <f>MIN(CS139:CU139)</f>
      </c>
      <c r="CY139" s="32">
        <f>IF(H139&gt;0,(CW139*SQRT(3)*IF(N139&gt;0,N139,IF(O139&gt;0,O139,IF(P139&gt;0,P139,415)))/(H139*1000))*100,0)</f>
      </c>
      <c r="CZ139" s="32">
        <f>IF(CY139&gt;70,"Upgrade","OK - No Upgrade")</f>
      </c>
      <c r="DA139" s="32">
        <f>IF(IF(AVERAGE(CS139:CU139)&gt;0,((CW139-AVERAGE(CS139:CU139))/AVERAGE(CS139:CU139))*100,0)&gt;10,"Need to Balance","OK - Balanced")</f>
      </c>
    </row>
    <row r="140" ht="15.75" customHeight="1">
      <c r="A140" s="25" t="str">
        <v>Ibri</v>
      </c>
      <c r="B140" s="25" t="str">
        <v>AL-MURTAFA</v>
      </c>
      <c r="C140" s="25" t="str">
        <v>K_LN6</v>
      </c>
      <c r="D140" s="25" t="str">
        <v>23.231087, 56.522025</v>
      </c>
      <c r="E140" s="25" t="str">
        <v>280</v>
      </c>
      <c r="F140" s="25" t="str">
        <v>Ground (GMT)</v>
      </c>
      <c r="G140" s="25" t="str">
        <v>3</v>
      </c>
      <c r="H140" s="25">
        <v>500</v>
      </c>
      <c r="I140" s="25" t="str">
        <v>09/06/2026, 20:29</v>
      </c>
      <c r="J140" s="25">
        <v>2</v>
      </c>
      <c r="K140" s="25">
        <v>246</v>
      </c>
      <c r="L140" s="25">
        <v>246</v>
      </c>
      <c r="M140" s="25">
        <v>248</v>
      </c>
      <c r="N140" s="25">
        <v>425</v>
      </c>
      <c r="O140" s="25">
        <v>430</v>
      </c>
      <c r="P140" s="25">
        <v>428</v>
      </c>
      <c r="Q140" s="26" t="str">
        <v/>
      </c>
      <c r="R140" s="27" t="str">
        <v/>
      </c>
      <c r="S140" s="27" t="str">
        <v/>
      </c>
      <c r="T140" s="27" t="str">
        <v/>
      </c>
      <c r="U140" s="28" t="str">
        <v/>
      </c>
      <c r="V140" s="29" t="str">
        <v/>
      </c>
      <c r="W140" s="30" t="str">
        <v/>
      </c>
      <c r="X140" s="30" t="str">
        <v/>
      </c>
      <c r="Y140" s="30" t="str">
        <v/>
      </c>
      <c r="Z140" s="31" t="str">
        <v/>
      </c>
      <c r="AA140" s="26" t="str">
        <v>185 mm²</v>
      </c>
      <c r="AB140" s="27">
        <v>60</v>
      </c>
      <c r="AC140" s="27">
        <v>66</v>
      </c>
      <c r="AD140" s="27">
        <v>82</v>
      </c>
      <c r="AE140" s="28">
        <v>25</v>
      </c>
      <c r="AF140" s="29" t="str">
        <v>185 mm²</v>
      </c>
      <c r="AG140" s="30">
        <v>27</v>
      </c>
      <c r="AH140" s="30">
        <v>73</v>
      </c>
      <c r="AI140" s="30">
        <v>85</v>
      </c>
      <c r="AJ140" s="31">
        <v>30</v>
      </c>
      <c r="AK140" s="26" t="str">
        <v>185 mm²</v>
      </c>
      <c r="AL140" s="27">
        <v>98</v>
      </c>
      <c r="AM140" s="27">
        <v>76</v>
      </c>
      <c r="AN140" s="27">
        <v>84</v>
      </c>
      <c r="AO140" s="28">
        <v>20</v>
      </c>
      <c r="AP140" s="29" t="str">
        <v/>
      </c>
      <c r="AQ140" s="30" t="str">
        <v/>
      </c>
      <c r="AR140" s="30" t="str">
        <v/>
      </c>
      <c r="AS140" s="30" t="str">
        <v/>
      </c>
      <c r="AT140" s="31" t="str">
        <v/>
      </c>
      <c r="AU140" s="26" t="str">
        <v/>
      </c>
      <c r="AV140" s="27" t="str">
        <v/>
      </c>
      <c r="AW140" s="27" t="str">
        <v/>
      </c>
      <c r="AX140" s="27" t="str">
        <v/>
      </c>
      <c r="AY140" s="28" t="str">
        <v/>
      </c>
      <c r="AZ140" s="29" t="str">
        <v/>
      </c>
      <c r="BA140" s="30" t="str">
        <v/>
      </c>
      <c r="BB140" s="30" t="str">
        <v/>
      </c>
      <c r="BC140" s="30" t="str">
        <v/>
      </c>
      <c r="BD140" s="31" t="str">
        <v/>
      </c>
      <c r="BE140" s="26" t="str">
        <v/>
      </c>
      <c r="BF140" s="27" t="str">
        <v/>
      </c>
      <c r="BG140" s="27" t="str">
        <v/>
      </c>
      <c r="BH140" s="27" t="str">
        <v/>
      </c>
      <c r="BI140" s="28" t="str">
        <v/>
      </c>
      <c r="BJ140" s="29" t="str">
        <v/>
      </c>
      <c r="BK140" s="30" t="str">
        <v/>
      </c>
      <c r="BL140" s="30" t="str">
        <v/>
      </c>
      <c r="BM140" s="30" t="str">
        <v/>
      </c>
      <c r="BN140" s="31" t="str">
        <v/>
      </c>
      <c r="BO140" s="26" t="str">
        <v/>
      </c>
      <c r="BP140" s="27" t="str">
        <v/>
      </c>
      <c r="BQ140" s="27" t="str">
        <v/>
      </c>
      <c r="BR140" s="27" t="str">
        <v/>
      </c>
      <c r="BS140" s="28" t="str">
        <v/>
      </c>
      <c r="BT140" s="29" t="str">
        <v/>
      </c>
      <c r="BU140" s="30" t="str">
        <v/>
      </c>
      <c r="BV140" s="30" t="str">
        <v/>
      </c>
      <c r="BW140" s="30" t="str">
        <v/>
      </c>
      <c r="BX140" s="31" t="str">
        <v/>
      </c>
      <c r="BY140" s="26" t="str">
        <v/>
      </c>
      <c r="BZ140" s="27" t="str">
        <v/>
      </c>
      <c r="CA140" s="27" t="str">
        <v/>
      </c>
      <c r="CB140" s="27" t="str">
        <v/>
      </c>
      <c r="CC140" s="28" t="str">
        <v/>
      </c>
      <c r="CD140" s="29" t="str">
        <v/>
      </c>
      <c r="CE140" s="30" t="str">
        <v/>
      </c>
      <c r="CF140" s="30" t="str">
        <v/>
      </c>
      <c r="CG140" s="30" t="str">
        <v/>
      </c>
      <c r="CH140" s="31" t="str">
        <v/>
      </c>
      <c r="CI140" s="26" t="str">
        <v/>
      </c>
      <c r="CJ140" s="27" t="str">
        <v/>
      </c>
      <c r="CK140" s="27" t="str">
        <v/>
      </c>
      <c r="CL140" s="27" t="str">
        <v/>
      </c>
      <c r="CM140" s="28" t="str">
        <v/>
      </c>
      <c r="CN140" s="29" t="str">
        <v/>
      </c>
      <c r="CO140" s="30" t="str">
        <v/>
      </c>
      <c r="CP140" s="30" t="str">
        <v/>
      </c>
      <c r="CQ140" s="30" t="str">
        <v/>
      </c>
      <c r="CR140" s="31" t="str">
        <v/>
      </c>
      <c r="CS140" s="25">
        <f>SUM(R140,W140,AB140,AG140,AL140,AQ140,AV140,BA140,BF140,BK140,BP140,BU140,BZ140,CE140,CJ140,CO140)</f>
      </c>
      <c r="CT140" s="25">
        <f>SUM(S140,X140,AC140,AH140,AM140,AR140,AW140,BB140,BG140,BL140,BQ140,BV140,CA140,CF140,CK140,CP140)</f>
      </c>
      <c r="CU140" s="25">
        <f>SUM(T140,Y140,AD140,AI140,AN140,AS140,AX140,BC140,BH140,BM140,BR140,BW140,CB140,CG140,CL140,CQ140)</f>
      </c>
      <c r="CV140" s="25">
        <f>SUM(U140,Z140,AE140,AJ140,AO140,AT140,AY140,BD140,BI140,BN140,BS140,BX140,CC140,CH140,CM140,CR140)</f>
      </c>
      <c r="CW140" s="25">
        <f>MAX(CS140:CU140)</f>
      </c>
      <c r="CX140" s="25">
        <f>MIN(CS140:CU140)</f>
      </c>
      <c r="CY140" s="32">
        <f>IF(H140&gt;0,(CW140*SQRT(3)*IF(N140&gt;0,N140,IF(O140&gt;0,O140,IF(P140&gt;0,P140,415)))/(H140*1000))*100,0)</f>
      </c>
      <c r="CZ140" s="32">
        <f>IF(CY140&gt;70,"Upgrade","OK - No Upgrade")</f>
      </c>
      <c r="DA140" s="32">
        <f>IF(IF(AVERAGE(CS140:CU140)&gt;0,((CW140-AVERAGE(CS140:CU140))/AVERAGE(CS140:CU140))*100,0)&gt;10,"Need to Balance","OK - Balanced")</f>
      </c>
    </row>
    <row r="141" ht="15.75" customHeight="1">
      <c r="A141" s="25" t="str">
        <v>Ibri</v>
      </c>
      <c r="B141" s="25" t="str">
        <v>AL-MURTAFA</v>
      </c>
      <c r="C141" s="25" t="str">
        <v>K_LN8</v>
      </c>
      <c r="D141" s="25" t="str">
        <v/>
      </c>
      <c r="E141" s="25" t="str">
        <v>129</v>
      </c>
      <c r="F141" s="25" t="str">
        <v>Ground (GMT)</v>
      </c>
      <c r="G141" s="25" t="str">
        <v/>
      </c>
      <c r="H141" s="25">
        <v>500</v>
      </c>
      <c r="I141" s="25" t="str">
        <v>04/05/2026, 09:25</v>
      </c>
      <c r="J141" s="25">
        <v>1</v>
      </c>
      <c r="K141" s="25">
        <v>245</v>
      </c>
      <c r="L141" s="25">
        <v>245</v>
      </c>
      <c r="M141" s="25">
        <v>248</v>
      </c>
      <c r="N141" s="25">
        <v>424</v>
      </c>
      <c r="O141" s="25">
        <v>428</v>
      </c>
      <c r="P141" s="25">
        <v>427</v>
      </c>
      <c r="Q141" s="26" t="str">
        <v/>
      </c>
      <c r="R141" s="27" t="str">
        <v/>
      </c>
      <c r="S141" s="27" t="str">
        <v/>
      </c>
      <c r="T141" s="27" t="str">
        <v/>
      </c>
      <c r="U141" s="28" t="str">
        <v/>
      </c>
      <c r="V141" s="29" t="str">
        <v/>
      </c>
      <c r="W141" s="30" t="str">
        <v/>
      </c>
      <c r="X141" s="30" t="str">
        <v/>
      </c>
      <c r="Y141" s="30" t="str">
        <v/>
      </c>
      <c r="Z141" s="31" t="str">
        <v/>
      </c>
      <c r="AA141" s="26" t="str">
        <v>240 mm²</v>
      </c>
      <c r="AB141" s="27">
        <v>197</v>
      </c>
      <c r="AC141" s="27">
        <v>160</v>
      </c>
      <c r="AD141" s="27">
        <v>176</v>
      </c>
      <c r="AE141" s="28">
        <v>40</v>
      </c>
      <c r="AF141" s="29" t="str">
        <v/>
      </c>
      <c r="AG141" s="30" t="str">
        <v/>
      </c>
      <c r="AH141" s="30" t="str">
        <v/>
      </c>
      <c r="AI141" s="30" t="str">
        <v/>
      </c>
      <c r="AJ141" s="31" t="str">
        <v/>
      </c>
      <c r="AK141" s="26" t="str">
        <v>240 mm²</v>
      </c>
      <c r="AL141" s="27">
        <v>130</v>
      </c>
      <c r="AM141" s="27">
        <v>147</v>
      </c>
      <c r="AN141" s="27">
        <v>136</v>
      </c>
      <c r="AO141" s="28">
        <v>65</v>
      </c>
      <c r="AP141" s="29" t="str">
        <v/>
      </c>
      <c r="AQ141" s="30" t="str">
        <v/>
      </c>
      <c r="AR141" s="30" t="str">
        <v/>
      </c>
      <c r="AS141" s="30" t="str">
        <v/>
      </c>
      <c r="AT141" s="31" t="str">
        <v/>
      </c>
      <c r="AU141" s="26" t="str">
        <v/>
      </c>
      <c r="AV141" s="27" t="str">
        <v/>
      </c>
      <c r="AW141" s="27" t="str">
        <v/>
      </c>
      <c r="AX141" s="27" t="str">
        <v/>
      </c>
      <c r="AY141" s="28" t="str">
        <v/>
      </c>
      <c r="AZ141" s="29" t="str">
        <v/>
      </c>
      <c r="BA141" s="30" t="str">
        <v/>
      </c>
      <c r="BB141" s="30" t="str">
        <v/>
      </c>
      <c r="BC141" s="30" t="str">
        <v/>
      </c>
      <c r="BD141" s="31" t="str">
        <v/>
      </c>
      <c r="BE141" s="26" t="str">
        <v/>
      </c>
      <c r="BF141" s="27" t="str">
        <v/>
      </c>
      <c r="BG141" s="27" t="str">
        <v/>
      </c>
      <c r="BH141" s="27" t="str">
        <v/>
      </c>
      <c r="BI141" s="28" t="str">
        <v/>
      </c>
      <c r="BJ141" s="29" t="str">
        <v/>
      </c>
      <c r="BK141" s="30" t="str">
        <v/>
      </c>
      <c r="BL141" s="30" t="str">
        <v/>
      </c>
      <c r="BM141" s="30" t="str">
        <v/>
      </c>
      <c r="BN141" s="31" t="str">
        <v/>
      </c>
      <c r="BO141" s="26" t="str">
        <v/>
      </c>
      <c r="BP141" s="27" t="str">
        <v/>
      </c>
      <c r="BQ141" s="27" t="str">
        <v/>
      </c>
      <c r="BR141" s="27" t="str">
        <v/>
      </c>
      <c r="BS141" s="28" t="str">
        <v/>
      </c>
      <c r="BT141" s="29" t="str">
        <v/>
      </c>
      <c r="BU141" s="30" t="str">
        <v/>
      </c>
      <c r="BV141" s="30" t="str">
        <v/>
      </c>
      <c r="BW141" s="30" t="str">
        <v/>
      </c>
      <c r="BX141" s="31" t="str">
        <v/>
      </c>
      <c r="BY141" s="26" t="str">
        <v/>
      </c>
      <c r="BZ141" s="27" t="str">
        <v/>
      </c>
      <c r="CA141" s="27" t="str">
        <v/>
      </c>
      <c r="CB141" s="27" t="str">
        <v/>
      </c>
      <c r="CC141" s="28" t="str">
        <v/>
      </c>
      <c r="CD141" s="29" t="str">
        <v/>
      </c>
      <c r="CE141" s="30" t="str">
        <v/>
      </c>
      <c r="CF141" s="30" t="str">
        <v/>
      </c>
      <c r="CG141" s="30" t="str">
        <v/>
      </c>
      <c r="CH141" s="31" t="str">
        <v/>
      </c>
      <c r="CI141" s="26" t="str">
        <v/>
      </c>
      <c r="CJ141" s="27" t="str">
        <v/>
      </c>
      <c r="CK141" s="27" t="str">
        <v/>
      </c>
      <c r="CL141" s="27" t="str">
        <v/>
      </c>
      <c r="CM141" s="28" t="str">
        <v/>
      </c>
      <c r="CN141" s="29" t="str">
        <v/>
      </c>
      <c r="CO141" s="30" t="str">
        <v/>
      </c>
      <c r="CP141" s="30" t="str">
        <v/>
      </c>
      <c r="CQ141" s="30" t="str">
        <v/>
      </c>
      <c r="CR141" s="31" t="str">
        <v/>
      </c>
      <c r="CS141" s="25">
        <f>SUM(R141,W141,AB141,AG141,AL141,AQ141,AV141,BA141,BF141,BK141,BP141,BU141,BZ141,CE141,CJ141,CO141)</f>
      </c>
      <c r="CT141" s="25">
        <f>SUM(S141,X141,AC141,AH141,AM141,AR141,AW141,BB141,BG141,BL141,BQ141,BV141,CA141,CF141,CK141,CP141)</f>
      </c>
      <c r="CU141" s="25">
        <f>SUM(T141,Y141,AD141,AI141,AN141,AS141,AX141,BC141,BH141,BM141,BR141,BW141,CB141,CG141,CL141,CQ141)</f>
      </c>
      <c r="CV141" s="25">
        <f>SUM(U141,Z141,AE141,AJ141,AO141,AT141,AY141,BD141,BI141,BN141,BS141,BX141,CC141,CH141,CM141,CR141)</f>
      </c>
      <c r="CW141" s="25">
        <f>MAX(CS141:CU141)</f>
      </c>
      <c r="CX141" s="25">
        <f>MIN(CS141:CU141)</f>
      </c>
      <c r="CY141" s="32">
        <f>IF(H141&gt;0,(CW141*SQRT(3)*IF(N141&gt;0,N141,IF(O141&gt;0,O141,IF(P141&gt;0,P141,415)))/(H141*1000))*100,0)</f>
      </c>
      <c r="CZ141" s="32">
        <f>IF(CY141&gt;70,"Upgrade","OK - No Upgrade")</f>
      </c>
      <c r="DA141" s="32">
        <f>IF(IF(AVERAGE(CS141:CU141)&gt;0,((CW141-AVERAGE(CS141:CU141))/AVERAGE(CS141:CU141))*100,0)&gt;10,"Need to Balance","OK - Balanced")</f>
      </c>
    </row>
    <row r="142" ht="15.75" customHeight="1">
      <c r="A142" s="25" t="str">
        <v>Ibri</v>
      </c>
      <c r="B142" s="25" t="str">
        <v>AL-MURTAFA</v>
      </c>
      <c r="C142" s="25" t="str">
        <v>K_LN2</v>
      </c>
      <c r="D142" s="25" t="str">
        <v/>
      </c>
      <c r="E142" s="25" t="str">
        <v>279</v>
      </c>
      <c r="F142" s="25" t="str">
        <v>Ground (GMT)</v>
      </c>
      <c r="G142" s="25" t="str">
        <v/>
      </c>
      <c r="H142" s="25">
        <v>500</v>
      </c>
      <c r="I142" s="25" t="str">
        <v>03/05/2026, 09:24</v>
      </c>
      <c r="J142" s="25">
        <v>1</v>
      </c>
      <c r="K142" s="25">
        <v>245</v>
      </c>
      <c r="L142" s="25">
        <v>245</v>
      </c>
      <c r="M142" s="25">
        <v>247</v>
      </c>
      <c r="N142" s="25">
        <v>424</v>
      </c>
      <c r="O142" s="25">
        <v>428</v>
      </c>
      <c r="P142" s="25">
        <v>428</v>
      </c>
      <c r="Q142" s="26" t="str">
        <v/>
      </c>
      <c r="R142" s="27" t="str">
        <v/>
      </c>
      <c r="S142" s="27" t="str">
        <v/>
      </c>
      <c r="T142" s="27" t="str">
        <v/>
      </c>
      <c r="U142" s="28" t="str">
        <v/>
      </c>
      <c r="V142" s="29" t="str">
        <v>240 mm²</v>
      </c>
      <c r="W142" s="30">
        <v>151</v>
      </c>
      <c r="X142" s="30">
        <v>133</v>
      </c>
      <c r="Y142" s="30">
        <v>143</v>
      </c>
      <c r="Z142" s="31">
        <v>40</v>
      </c>
      <c r="AA142" s="26" t="str">
        <v>240 mm²</v>
      </c>
      <c r="AB142" s="27">
        <v>90</v>
      </c>
      <c r="AC142" s="27">
        <v>80</v>
      </c>
      <c r="AD142" s="27">
        <v>91</v>
      </c>
      <c r="AE142" s="28">
        <v>35</v>
      </c>
      <c r="AF142" s="29" t="str">
        <v/>
      </c>
      <c r="AG142" s="30" t="str">
        <v/>
      </c>
      <c r="AH142" s="30" t="str">
        <v/>
      </c>
      <c r="AI142" s="30" t="str">
        <v/>
      </c>
      <c r="AJ142" s="31" t="str">
        <v/>
      </c>
      <c r="AK142" s="26" t="str">
        <v/>
      </c>
      <c r="AL142" s="27" t="str">
        <v/>
      </c>
      <c r="AM142" s="27" t="str">
        <v/>
      </c>
      <c r="AN142" s="27" t="str">
        <v/>
      </c>
      <c r="AO142" s="28" t="str">
        <v/>
      </c>
      <c r="AP142" s="29" t="str">
        <v/>
      </c>
      <c r="AQ142" s="30" t="str">
        <v/>
      </c>
      <c r="AR142" s="30" t="str">
        <v/>
      </c>
      <c r="AS142" s="30" t="str">
        <v/>
      </c>
      <c r="AT142" s="31" t="str">
        <v/>
      </c>
      <c r="AU142" s="26" t="str">
        <v/>
      </c>
      <c r="AV142" s="27" t="str">
        <v/>
      </c>
      <c r="AW142" s="27" t="str">
        <v/>
      </c>
      <c r="AX142" s="27" t="str">
        <v/>
      </c>
      <c r="AY142" s="28" t="str">
        <v/>
      </c>
      <c r="AZ142" s="29" t="str">
        <v/>
      </c>
      <c r="BA142" s="30" t="str">
        <v/>
      </c>
      <c r="BB142" s="30" t="str">
        <v/>
      </c>
      <c r="BC142" s="30" t="str">
        <v/>
      </c>
      <c r="BD142" s="31" t="str">
        <v/>
      </c>
      <c r="BE142" s="26" t="str">
        <v/>
      </c>
      <c r="BF142" s="27" t="str">
        <v/>
      </c>
      <c r="BG142" s="27" t="str">
        <v/>
      </c>
      <c r="BH142" s="27" t="str">
        <v/>
      </c>
      <c r="BI142" s="28" t="str">
        <v/>
      </c>
      <c r="BJ142" s="29" t="str">
        <v/>
      </c>
      <c r="BK142" s="30" t="str">
        <v/>
      </c>
      <c r="BL142" s="30" t="str">
        <v/>
      </c>
      <c r="BM142" s="30" t="str">
        <v/>
      </c>
      <c r="BN142" s="31" t="str">
        <v/>
      </c>
      <c r="BO142" s="26" t="str">
        <v/>
      </c>
      <c r="BP142" s="27" t="str">
        <v/>
      </c>
      <c r="BQ142" s="27" t="str">
        <v/>
      </c>
      <c r="BR142" s="27" t="str">
        <v/>
      </c>
      <c r="BS142" s="28" t="str">
        <v/>
      </c>
      <c r="BT142" s="29" t="str">
        <v/>
      </c>
      <c r="BU142" s="30" t="str">
        <v/>
      </c>
      <c r="BV142" s="30" t="str">
        <v/>
      </c>
      <c r="BW142" s="30" t="str">
        <v/>
      </c>
      <c r="BX142" s="31" t="str">
        <v/>
      </c>
      <c r="BY142" s="26" t="str">
        <v/>
      </c>
      <c r="BZ142" s="27" t="str">
        <v/>
      </c>
      <c r="CA142" s="27" t="str">
        <v/>
      </c>
      <c r="CB142" s="27" t="str">
        <v/>
      </c>
      <c r="CC142" s="28" t="str">
        <v/>
      </c>
      <c r="CD142" s="29" t="str">
        <v/>
      </c>
      <c r="CE142" s="30" t="str">
        <v/>
      </c>
      <c r="CF142" s="30" t="str">
        <v/>
      </c>
      <c r="CG142" s="30" t="str">
        <v/>
      </c>
      <c r="CH142" s="31" t="str">
        <v/>
      </c>
      <c r="CI142" s="26" t="str">
        <v/>
      </c>
      <c r="CJ142" s="27" t="str">
        <v/>
      </c>
      <c r="CK142" s="27" t="str">
        <v/>
      </c>
      <c r="CL142" s="27" t="str">
        <v/>
      </c>
      <c r="CM142" s="28" t="str">
        <v/>
      </c>
      <c r="CN142" s="29" t="str">
        <v/>
      </c>
      <c r="CO142" s="30" t="str">
        <v/>
      </c>
      <c r="CP142" s="30" t="str">
        <v/>
      </c>
      <c r="CQ142" s="30" t="str">
        <v/>
      </c>
      <c r="CR142" s="31" t="str">
        <v/>
      </c>
      <c r="CS142" s="25">
        <f>SUM(R142,W142,AB142,AG142,AL142,AQ142,AV142,BA142,BF142,BK142,BP142,BU142,BZ142,CE142,CJ142,CO142)</f>
      </c>
      <c r="CT142" s="25">
        <f>SUM(S142,X142,AC142,AH142,AM142,AR142,AW142,BB142,BG142,BL142,BQ142,BV142,CA142,CF142,CK142,CP142)</f>
      </c>
      <c r="CU142" s="25">
        <f>SUM(T142,Y142,AD142,AI142,AN142,AS142,AX142,BC142,BH142,BM142,BR142,BW142,CB142,CG142,CL142,CQ142)</f>
      </c>
      <c r="CV142" s="25">
        <f>SUM(U142,Z142,AE142,AJ142,AO142,AT142,AY142,BD142,BI142,BN142,BS142,BX142,CC142,CH142,CM142,CR142)</f>
      </c>
      <c r="CW142" s="25">
        <f>MAX(CS142:CU142)</f>
      </c>
      <c r="CX142" s="25">
        <f>MIN(CS142:CU142)</f>
      </c>
      <c r="CY142" s="32">
        <f>IF(H142&gt;0,(CW142*SQRT(3)*IF(N142&gt;0,N142,IF(O142&gt;0,O142,IF(P142&gt;0,P142,415)))/(H142*1000))*100,0)</f>
      </c>
      <c r="CZ142" s="32">
        <f>IF(CY142&gt;70,"Upgrade","OK - No Upgrade")</f>
      </c>
      <c r="DA142" s="32">
        <f>IF(IF(AVERAGE(CS142:CU142)&gt;0,((CW142-AVERAGE(CS142:CU142))/AVERAGE(CS142:CU142))*100,0)&gt;10,"Need to Balance","OK - Balanced")</f>
      </c>
    </row>
    <row r="143" ht="15.75" customHeight="1">
      <c r="A143" s="25" t="str">
        <v>Ibri</v>
      </c>
      <c r="B143" s="25" t="str">
        <v>AL-MURTAFA</v>
      </c>
      <c r="C143" s="25" t="str">
        <v>K_LN2</v>
      </c>
      <c r="D143" s="25" t="str">
        <v>23.230764, 56.523867</v>
      </c>
      <c r="E143" s="25" t="str">
        <v>278</v>
      </c>
      <c r="F143" s="25" t="str">
        <v>Ground (GMT)</v>
      </c>
      <c r="G143" s="25" t="str">
        <v/>
      </c>
      <c r="H143" s="25">
        <v>1000</v>
      </c>
      <c r="I143" s="25" t="str">
        <v>03/05/2026, 09:20</v>
      </c>
      <c r="J143" s="25">
        <v>1</v>
      </c>
      <c r="K143" s="25">
        <v>245</v>
      </c>
      <c r="L143" s="25">
        <v>243</v>
      </c>
      <c r="M143" s="25">
        <v>245</v>
      </c>
      <c r="N143" s="25">
        <v>420</v>
      </c>
      <c r="O143" s="25">
        <v>423</v>
      </c>
      <c r="P143" s="25">
        <v>425</v>
      </c>
      <c r="Q143" s="26" t="str">
        <v/>
      </c>
      <c r="R143" s="27" t="str">
        <v/>
      </c>
      <c r="S143" s="27" t="str">
        <v/>
      </c>
      <c r="T143" s="27" t="str">
        <v/>
      </c>
      <c r="U143" s="28" t="str">
        <v/>
      </c>
      <c r="V143" s="29" t="str">
        <v/>
      </c>
      <c r="W143" s="30" t="str">
        <v/>
      </c>
      <c r="X143" s="30" t="str">
        <v/>
      </c>
      <c r="Y143" s="30" t="str">
        <v/>
      </c>
      <c r="Z143" s="31" t="str">
        <v/>
      </c>
      <c r="AA143" s="26" t="str">
        <v/>
      </c>
      <c r="AB143" s="27" t="str">
        <v/>
      </c>
      <c r="AC143" s="27" t="str">
        <v/>
      </c>
      <c r="AD143" s="27" t="str">
        <v/>
      </c>
      <c r="AE143" s="28" t="str">
        <v/>
      </c>
      <c r="AF143" s="29" t="str">
        <v/>
      </c>
      <c r="AG143" s="30" t="str">
        <v/>
      </c>
      <c r="AH143" s="30" t="str">
        <v/>
      </c>
      <c r="AI143" s="30" t="str">
        <v/>
      </c>
      <c r="AJ143" s="31" t="str">
        <v/>
      </c>
      <c r="AK143" s="26" t="str">
        <v>120 mm²</v>
      </c>
      <c r="AL143" s="27">
        <v>36</v>
      </c>
      <c r="AM143" s="27">
        <v>31</v>
      </c>
      <c r="AN143" s="27">
        <v>45</v>
      </c>
      <c r="AO143" s="28">
        <v>31</v>
      </c>
      <c r="AP143" s="29" t="str">
        <v>120 mm²</v>
      </c>
      <c r="AQ143" s="30">
        <v>70</v>
      </c>
      <c r="AR143" s="30">
        <v>22</v>
      </c>
      <c r="AS143" s="30">
        <v>6</v>
      </c>
      <c r="AT143" s="31">
        <v>61</v>
      </c>
      <c r="AU143" s="26" t="str">
        <v>120 mm²</v>
      </c>
      <c r="AV143" s="27">
        <v>50</v>
      </c>
      <c r="AW143" s="27">
        <v>39</v>
      </c>
      <c r="AX143" s="27">
        <v>37</v>
      </c>
      <c r="AY143" s="28">
        <v>12</v>
      </c>
      <c r="AZ143" s="29" t="str">
        <v>120 mm²</v>
      </c>
      <c r="BA143" s="30">
        <v>96</v>
      </c>
      <c r="BB143" s="30">
        <v>99</v>
      </c>
      <c r="BC143" s="30">
        <v>116</v>
      </c>
      <c r="BD143" s="31">
        <v>28</v>
      </c>
      <c r="BE143" s="26" t="str">
        <v/>
      </c>
      <c r="BF143" s="27" t="str">
        <v/>
      </c>
      <c r="BG143" s="27" t="str">
        <v/>
      </c>
      <c r="BH143" s="27" t="str">
        <v/>
      </c>
      <c r="BI143" s="28" t="str">
        <v/>
      </c>
      <c r="BJ143" s="29" t="str">
        <v/>
      </c>
      <c r="BK143" s="30" t="str">
        <v/>
      </c>
      <c r="BL143" s="30" t="str">
        <v/>
      </c>
      <c r="BM143" s="30" t="str">
        <v/>
      </c>
      <c r="BN143" s="31" t="str">
        <v/>
      </c>
      <c r="BO143" s="26" t="str">
        <v/>
      </c>
      <c r="BP143" s="27" t="str">
        <v/>
      </c>
      <c r="BQ143" s="27" t="str">
        <v/>
      </c>
      <c r="BR143" s="27" t="str">
        <v/>
      </c>
      <c r="BS143" s="28" t="str">
        <v/>
      </c>
      <c r="BT143" s="29" t="str">
        <v/>
      </c>
      <c r="BU143" s="30" t="str">
        <v/>
      </c>
      <c r="BV143" s="30" t="str">
        <v/>
      </c>
      <c r="BW143" s="30" t="str">
        <v/>
      </c>
      <c r="BX143" s="31" t="str">
        <v/>
      </c>
      <c r="BY143" s="26" t="str">
        <v/>
      </c>
      <c r="BZ143" s="27" t="str">
        <v/>
      </c>
      <c r="CA143" s="27" t="str">
        <v/>
      </c>
      <c r="CB143" s="27" t="str">
        <v/>
      </c>
      <c r="CC143" s="28" t="str">
        <v/>
      </c>
      <c r="CD143" s="29" t="str">
        <v/>
      </c>
      <c r="CE143" s="30" t="str">
        <v/>
      </c>
      <c r="CF143" s="30" t="str">
        <v/>
      </c>
      <c r="CG143" s="30" t="str">
        <v/>
      </c>
      <c r="CH143" s="31" t="str">
        <v/>
      </c>
      <c r="CI143" s="26" t="str">
        <v/>
      </c>
      <c r="CJ143" s="27" t="str">
        <v/>
      </c>
      <c r="CK143" s="27" t="str">
        <v/>
      </c>
      <c r="CL143" s="27" t="str">
        <v/>
      </c>
      <c r="CM143" s="28" t="str">
        <v/>
      </c>
      <c r="CN143" s="29" t="str">
        <v/>
      </c>
      <c r="CO143" s="30" t="str">
        <v/>
      </c>
      <c r="CP143" s="30" t="str">
        <v/>
      </c>
      <c r="CQ143" s="30" t="str">
        <v/>
      </c>
      <c r="CR143" s="31" t="str">
        <v/>
      </c>
      <c r="CS143" s="25">
        <f>SUM(R143,W143,AB143,AG143,AL143,AQ143,AV143,BA143,BF143,BK143,BP143,BU143,BZ143,CE143,CJ143,CO143)</f>
      </c>
      <c r="CT143" s="25">
        <f>SUM(S143,X143,AC143,AH143,AM143,AR143,AW143,BB143,BG143,BL143,BQ143,BV143,CA143,CF143,CK143,CP143)</f>
      </c>
      <c r="CU143" s="25">
        <f>SUM(T143,Y143,AD143,AI143,AN143,AS143,AX143,BC143,BH143,BM143,BR143,BW143,CB143,CG143,CL143,CQ143)</f>
      </c>
      <c r="CV143" s="25">
        <f>SUM(U143,Z143,AE143,AJ143,AO143,AT143,AY143,BD143,BI143,BN143,BS143,BX143,CC143,CH143,CM143,CR143)</f>
      </c>
      <c r="CW143" s="25">
        <f>MAX(CS143:CU143)</f>
      </c>
      <c r="CX143" s="25">
        <f>MIN(CS143:CU143)</f>
      </c>
      <c r="CY143" s="32">
        <f>IF(H143&gt;0,(CW143*SQRT(3)*IF(N143&gt;0,N143,IF(O143&gt;0,O143,IF(P143&gt;0,P143,415)))/(H143*1000))*100,0)</f>
      </c>
      <c r="CZ143" s="32">
        <f>IF(CY143&gt;70,"Upgrade","OK - No Upgrade")</f>
      </c>
      <c r="DA143" s="32">
        <f>IF(IF(AVERAGE(CS143:CU143)&gt;0,((CW143-AVERAGE(CS143:CU143))/AVERAGE(CS143:CU143))*100,0)&gt;10,"Need to Balance","OK - Balanced")</f>
      </c>
    </row>
    <row r="144" ht="15.75" customHeight="1">
      <c r="A144" s="25" t="str">
        <v>Ibri</v>
      </c>
      <c r="B144" s="25" t="str">
        <v>AL-MURTAFA</v>
      </c>
      <c r="C144" s="25" t="str">
        <v>K_LN2</v>
      </c>
      <c r="D144" s="25" t="str">
        <v>23.230764, 56.523867</v>
      </c>
      <c r="E144" s="25" t="str">
        <v>278</v>
      </c>
      <c r="F144" s="25" t="str">
        <v>Ground (GMT)</v>
      </c>
      <c r="G144" s="25" t="str">
        <v>3</v>
      </c>
      <c r="H144" s="25">
        <v>1000</v>
      </c>
      <c r="I144" s="25" t="str">
        <v>28/05/2026, 13:29</v>
      </c>
      <c r="J144" s="25">
        <v>2</v>
      </c>
      <c r="K144" s="25">
        <v>245</v>
      </c>
      <c r="L144" s="25">
        <v>245</v>
      </c>
      <c r="M144" s="25">
        <v>248</v>
      </c>
      <c r="N144" s="25">
        <v>425</v>
      </c>
      <c r="O144" s="25">
        <v>430</v>
      </c>
      <c r="P144" s="25">
        <v>428</v>
      </c>
      <c r="Q144" s="26" t="str">
        <v/>
      </c>
      <c r="R144" s="27" t="str">
        <v/>
      </c>
      <c r="S144" s="27" t="str">
        <v/>
      </c>
      <c r="T144" s="27" t="str">
        <v/>
      </c>
      <c r="U144" s="28" t="str">
        <v/>
      </c>
      <c r="V144" s="29" t="str">
        <v/>
      </c>
      <c r="W144" s="30" t="str">
        <v/>
      </c>
      <c r="X144" s="30" t="str">
        <v/>
      </c>
      <c r="Y144" s="30" t="str">
        <v/>
      </c>
      <c r="Z144" s="31" t="str">
        <v/>
      </c>
      <c r="AA144" s="26" t="str">
        <v/>
      </c>
      <c r="AB144" s="27" t="str">
        <v/>
      </c>
      <c r="AC144" s="27" t="str">
        <v/>
      </c>
      <c r="AD144" s="27" t="str">
        <v/>
      </c>
      <c r="AE144" s="28" t="str">
        <v/>
      </c>
      <c r="AF144" s="29" t="str">
        <v/>
      </c>
      <c r="AG144" s="30" t="str">
        <v/>
      </c>
      <c r="AH144" s="30" t="str">
        <v/>
      </c>
      <c r="AI144" s="30" t="str">
        <v/>
      </c>
      <c r="AJ144" s="31" t="str">
        <v/>
      </c>
      <c r="AK144" s="26" t="str">
        <v>120 mm²</v>
      </c>
      <c r="AL144" s="27">
        <v>81</v>
      </c>
      <c r="AM144" s="27">
        <v>77</v>
      </c>
      <c r="AN144" s="27">
        <v>107</v>
      </c>
      <c r="AO144" s="28">
        <v>21</v>
      </c>
      <c r="AP144" s="29" t="str">
        <v>120 mm²</v>
      </c>
      <c r="AQ144" s="30">
        <v>70</v>
      </c>
      <c r="AR144" s="30">
        <v>48</v>
      </c>
      <c r="AS144" s="30">
        <v>38</v>
      </c>
      <c r="AT144" s="31">
        <v>32</v>
      </c>
      <c r="AU144" s="26" t="str">
        <v>120 mm²</v>
      </c>
      <c r="AV144" s="27">
        <v>136</v>
      </c>
      <c r="AW144" s="27">
        <v>122</v>
      </c>
      <c r="AX144" s="27">
        <v>127</v>
      </c>
      <c r="AY144" s="28">
        <v>22</v>
      </c>
      <c r="AZ144" s="29" t="str">
        <v>120 mm²</v>
      </c>
      <c r="BA144" s="30">
        <v>0</v>
      </c>
      <c r="BB144" s="30">
        <v>0</v>
      </c>
      <c r="BC144" s="30">
        <v>0</v>
      </c>
      <c r="BD144" s="31">
        <v>0</v>
      </c>
      <c r="BE144" s="26" t="str">
        <v/>
      </c>
      <c r="BF144" s="27" t="str">
        <v/>
      </c>
      <c r="BG144" s="27" t="str">
        <v/>
      </c>
      <c r="BH144" s="27" t="str">
        <v/>
      </c>
      <c r="BI144" s="28" t="str">
        <v/>
      </c>
      <c r="BJ144" s="29" t="str">
        <v/>
      </c>
      <c r="BK144" s="30" t="str">
        <v/>
      </c>
      <c r="BL144" s="30" t="str">
        <v/>
      </c>
      <c r="BM144" s="30" t="str">
        <v/>
      </c>
      <c r="BN144" s="31" t="str">
        <v/>
      </c>
      <c r="BO144" s="26" t="str">
        <v/>
      </c>
      <c r="BP144" s="27" t="str">
        <v/>
      </c>
      <c r="BQ144" s="27" t="str">
        <v/>
      </c>
      <c r="BR144" s="27" t="str">
        <v/>
      </c>
      <c r="BS144" s="28" t="str">
        <v/>
      </c>
      <c r="BT144" s="29" t="str">
        <v/>
      </c>
      <c r="BU144" s="30" t="str">
        <v/>
      </c>
      <c r="BV144" s="30" t="str">
        <v/>
      </c>
      <c r="BW144" s="30" t="str">
        <v/>
      </c>
      <c r="BX144" s="31" t="str">
        <v/>
      </c>
      <c r="BY144" s="26" t="str">
        <v/>
      </c>
      <c r="BZ144" s="27" t="str">
        <v/>
      </c>
      <c r="CA144" s="27" t="str">
        <v/>
      </c>
      <c r="CB144" s="27" t="str">
        <v/>
      </c>
      <c r="CC144" s="28" t="str">
        <v/>
      </c>
      <c r="CD144" s="29" t="str">
        <v/>
      </c>
      <c r="CE144" s="30" t="str">
        <v/>
      </c>
      <c r="CF144" s="30" t="str">
        <v/>
      </c>
      <c r="CG144" s="30" t="str">
        <v/>
      </c>
      <c r="CH144" s="31" t="str">
        <v/>
      </c>
      <c r="CI144" s="26" t="str">
        <v/>
      </c>
      <c r="CJ144" s="27" t="str">
        <v/>
      </c>
      <c r="CK144" s="27" t="str">
        <v/>
      </c>
      <c r="CL144" s="27" t="str">
        <v/>
      </c>
      <c r="CM144" s="28" t="str">
        <v/>
      </c>
      <c r="CN144" s="29" t="str">
        <v/>
      </c>
      <c r="CO144" s="30" t="str">
        <v/>
      </c>
      <c r="CP144" s="30" t="str">
        <v/>
      </c>
      <c r="CQ144" s="30" t="str">
        <v/>
      </c>
      <c r="CR144" s="31" t="str">
        <v/>
      </c>
      <c r="CS144" s="25">
        <f>SUM(R144,W144,AB144,AG144,AL144,AQ144,AV144,BA144,BF144,BK144,BP144,BU144,BZ144,CE144,CJ144,CO144)</f>
      </c>
      <c r="CT144" s="25">
        <f>SUM(S144,X144,AC144,AH144,AM144,AR144,AW144,BB144,BG144,BL144,BQ144,BV144,CA144,CF144,CK144,CP144)</f>
      </c>
      <c r="CU144" s="25">
        <f>SUM(T144,Y144,AD144,AI144,AN144,AS144,AX144,BC144,BH144,BM144,BR144,BW144,CB144,CG144,CL144,CQ144)</f>
      </c>
      <c r="CV144" s="25">
        <f>SUM(U144,Z144,AE144,AJ144,AO144,AT144,AY144,BD144,BI144,BN144,BS144,BX144,CC144,CH144,CM144,CR144)</f>
      </c>
      <c r="CW144" s="25">
        <f>MAX(CS144:CU144)</f>
      </c>
      <c r="CX144" s="25">
        <f>MIN(CS144:CU144)</f>
      </c>
      <c r="CY144" s="32">
        <f>IF(H144&gt;0,(CW144*SQRT(3)*IF(N144&gt;0,N144,IF(O144&gt;0,O144,IF(P144&gt;0,P144,415)))/(H144*1000))*100,0)</f>
      </c>
      <c r="CZ144" s="32">
        <f>IF(CY144&gt;70,"Upgrade","OK - No Upgrade")</f>
      </c>
      <c r="DA144" s="32">
        <f>IF(IF(AVERAGE(CS144:CU144)&gt;0,((CW144-AVERAGE(CS144:CU144))/AVERAGE(CS144:CU144))*100,0)&gt;10,"Need to Balance","OK - Balanced")</f>
      </c>
    </row>
    <row r="145" ht="15.75" customHeight="1">
      <c r="A145" s="25" t="str">
        <v>Ibri</v>
      </c>
      <c r="B145" s="25" t="str">
        <v>AL-MURTAFA</v>
      </c>
      <c r="C145" s="25" t="str">
        <v>K_LN2</v>
      </c>
      <c r="D145" s="25" t="str">
        <v>23.230764, 56.523867</v>
      </c>
      <c r="E145" s="25" t="str">
        <v>278</v>
      </c>
      <c r="F145" s="25" t="str">
        <v>Ground (GMT)</v>
      </c>
      <c r="G145" s="25" t="str">
        <v>3</v>
      </c>
      <c r="H145" s="25">
        <v>1000</v>
      </c>
      <c r="I145" s="25" t="str">
        <v>09/06/2026, 20:23</v>
      </c>
      <c r="J145" s="25">
        <v>3</v>
      </c>
      <c r="K145" s="25">
        <v>248</v>
      </c>
      <c r="L145" s="25">
        <v>248</v>
      </c>
      <c r="M145" s="25">
        <v>250</v>
      </c>
      <c r="N145" s="25">
        <v>431</v>
      </c>
      <c r="O145" s="25">
        <v>435</v>
      </c>
      <c r="P145" s="25">
        <v>431</v>
      </c>
      <c r="Q145" s="26" t="str">
        <v/>
      </c>
      <c r="R145" s="27" t="str">
        <v/>
      </c>
      <c r="S145" s="27" t="str">
        <v/>
      </c>
      <c r="T145" s="27" t="str">
        <v/>
      </c>
      <c r="U145" s="28" t="str">
        <v/>
      </c>
      <c r="V145" s="29" t="str">
        <v/>
      </c>
      <c r="W145" s="30" t="str">
        <v/>
      </c>
      <c r="X145" s="30" t="str">
        <v/>
      </c>
      <c r="Y145" s="30" t="str">
        <v/>
      </c>
      <c r="Z145" s="31" t="str">
        <v/>
      </c>
      <c r="AA145" s="26" t="str">
        <v/>
      </c>
      <c r="AB145" s="27" t="str">
        <v/>
      </c>
      <c r="AC145" s="27" t="str">
        <v/>
      </c>
      <c r="AD145" s="27" t="str">
        <v/>
      </c>
      <c r="AE145" s="28" t="str">
        <v/>
      </c>
      <c r="AF145" s="29" t="str">
        <v/>
      </c>
      <c r="AG145" s="30" t="str">
        <v/>
      </c>
      <c r="AH145" s="30" t="str">
        <v/>
      </c>
      <c r="AI145" s="30" t="str">
        <v/>
      </c>
      <c r="AJ145" s="31" t="str">
        <v/>
      </c>
      <c r="AK145" s="26" t="str">
        <v>120 mm²</v>
      </c>
      <c r="AL145" s="27">
        <v>51</v>
      </c>
      <c r="AM145" s="27">
        <v>60</v>
      </c>
      <c r="AN145" s="27">
        <v>62</v>
      </c>
      <c r="AO145" s="28">
        <v>12</v>
      </c>
      <c r="AP145" s="29" t="str">
        <v>120 mm²</v>
      </c>
      <c r="AQ145" s="30">
        <v>52</v>
      </c>
      <c r="AR145" s="30">
        <v>25</v>
      </c>
      <c r="AS145" s="30">
        <v>61</v>
      </c>
      <c r="AT145" s="31">
        <v>28</v>
      </c>
      <c r="AU145" s="26" t="str">
        <v>120 mm²</v>
      </c>
      <c r="AV145" s="27">
        <v>77</v>
      </c>
      <c r="AW145" s="27">
        <v>102</v>
      </c>
      <c r="AX145" s="27">
        <v>104</v>
      </c>
      <c r="AY145" s="28">
        <v>42</v>
      </c>
      <c r="AZ145" s="29" t="str">
        <v>120 mm²</v>
      </c>
      <c r="BA145" s="30">
        <v>1</v>
      </c>
      <c r="BB145" s="30">
        <v>3</v>
      </c>
      <c r="BC145" s="30">
        <v>0</v>
      </c>
      <c r="BD145" s="31">
        <v>5</v>
      </c>
      <c r="BE145" s="26" t="str">
        <v/>
      </c>
      <c r="BF145" s="27" t="str">
        <v/>
      </c>
      <c r="BG145" s="27" t="str">
        <v/>
      </c>
      <c r="BH145" s="27" t="str">
        <v/>
      </c>
      <c r="BI145" s="28" t="str">
        <v/>
      </c>
      <c r="BJ145" s="29" t="str">
        <v/>
      </c>
      <c r="BK145" s="30" t="str">
        <v/>
      </c>
      <c r="BL145" s="30" t="str">
        <v/>
      </c>
      <c r="BM145" s="30" t="str">
        <v/>
      </c>
      <c r="BN145" s="31" t="str">
        <v/>
      </c>
      <c r="BO145" s="26" t="str">
        <v/>
      </c>
      <c r="BP145" s="27" t="str">
        <v/>
      </c>
      <c r="BQ145" s="27" t="str">
        <v/>
      </c>
      <c r="BR145" s="27" t="str">
        <v/>
      </c>
      <c r="BS145" s="28" t="str">
        <v/>
      </c>
      <c r="BT145" s="29" t="str">
        <v/>
      </c>
      <c r="BU145" s="30" t="str">
        <v/>
      </c>
      <c r="BV145" s="30" t="str">
        <v/>
      </c>
      <c r="BW145" s="30" t="str">
        <v/>
      </c>
      <c r="BX145" s="31" t="str">
        <v/>
      </c>
      <c r="BY145" s="26" t="str">
        <v/>
      </c>
      <c r="BZ145" s="27" t="str">
        <v/>
      </c>
      <c r="CA145" s="27" t="str">
        <v/>
      </c>
      <c r="CB145" s="27" t="str">
        <v/>
      </c>
      <c r="CC145" s="28" t="str">
        <v/>
      </c>
      <c r="CD145" s="29" t="str">
        <v/>
      </c>
      <c r="CE145" s="30" t="str">
        <v/>
      </c>
      <c r="CF145" s="30" t="str">
        <v/>
      </c>
      <c r="CG145" s="30" t="str">
        <v/>
      </c>
      <c r="CH145" s="31" t="str">
        <v/>
      </c>
      <c r="CI145" s="26" t="str">
        <v/>
      </c>
      <c r="CJ145" s="27" t="str">
        <v/>
      </c>
      <c r="CK145" s="27" t="str">
        <v/>
      </c>
      <c r="CL145" s="27" t="str">
        <v/>
      </c>
      <c r="CM145" s="28" t="str">
        <v/>
      </c>
      <c r="CN145" s="29" t="str">
        <v/>
      </c>
      <c r="CO145" s="30" t="str">
        <v/>
      </c>
      <c r="CP145" s="30" t="str">
        <v/>
      </c>
      <c r="CQ145" s="30" t="str">
        <v/>
      </c>
      <c r="CR145" s="31" t="str">
        <v/>
      </c>
      <c r="CS145" s="25">
        <f>SUM(R145,W145,AB145,AG145,AL145,AQ145,AV145,BA145,BF145,BK145,BP145,BU145,BZ145,CE145,CJ145,CO145)</f>
      </c>
      <c r="CT145" s="25">
        <f>SUM(S145,X145,AC145,AH145,AM145,AR145,AW145,BB145,BG145,BL145,BQ145,BV145,CA145,CF145,CK145,CP145)</f>
      </c>
      <c r="CU145" s="25">
        <f>SUM(T145,Y145,AD145,AI145,AN145,AS145,AX145,BC145,BH145,BM145,BR145,BW145,CB145,CG145,CL145,CQ145)</f>
      </c>
      <c r="CV145" s="25">
        <f>SUM(U145,Z145,AE145,AJ145,AO145,AT145,AY145,BD145,BI145,BN145,BS145,BX145,CC145,CH145,CM145,CR145)</f>
      </c>
      <c r="CW145" s="25">
        <f>MAX(CS145:CU145)</f>
      </c>
      <c r="CX145" s="25">
        <f>MIN(CS145:CU145)</f>
      </c>
      <c r="CY145" s="32">
        <f>IF(H145&gt;0,(CW145*SQRT(3)*IF(N145&gt;0,N145,IF(O145&gt;0,O145,IF(P145&gt;0,P145,415)))/(H145*1000))*100,0)</f>
      </c>
      <c r="CZ145" s="32">
        <f>IF(CY145&gt;70,"Upgrade","OK - No Upgrade")</f>
      </c>
      <c r="DA145" s="32">
        <f>IF(IF(AVERAGE(CS145:CU145)&gt;0,((CW145-AVERAGE(CS145:CU145))/AVERAGE(CS145:CU145))*100,0)&gt;10,"Need to Balance","OK - Balanced")</f>
      </c>
    </row>
  </sheetData>
  <mergeCells count="11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N1"/>
    <mergeCell ref="BJ2:BJ3"/>
    <mergeCell ref="BK2:BK3"/>
    <mergeCell ref="BL2:BL3"/>
    <mergeCell ref="BM2:BM3"/>
    <mergeCell ref="BN2:BN3"/>
    <mergeCell ref="BO1:BS1"/>
    <mergeCell ref="BO2:BO3"/>
    <mergeCell ref="BP2:BP3"/>
    <mergeCell ref="BQ2:BQ3"/>
    <mergeCell ref="BR2:BR3"/>
    <mergeCell ref="BS2:BS3"/>
    <mergeCell ref="BT1:BX1"/>
    <mergeCell ref="BT2:BT3"/>
    <mergeCell ref="BU2:BU3"/>
    <mergeCell ref="BV2:BV3"/>
    <mergeCell ref="BW2:BW3"/>
    <mergeCell ref="BX2:BX3"/>
    <mergeCell ref="BY1:CC1"/>
    <mergeCell ref="BY2:BY3"/>
    <mergeCell ref="BZ2:BZ3"/>
    <mergeCell ref="CA2:CA3"/>
    <mergeCell ref="CB2:CB3"/>
    <mergeCell ref="CC2:CC3"/>
    <mergeCell ref="CD1:CH1"/>
    <mergeCell ref="CD2:CD3"/>
    <mergeCell ref="CE2:CE3"/>
    <mergeCell ref="CF2:CF3"/>
    <mergeCell ref="CG2:CG3"/>
    <mergeCell ref="CH2:CH3"/>
    <mergeCell ref="CI1:CM1"/>
    <mergeCell ref="CI2:CI3"/>
    <mergeCell ref="CJ2:CJ3"/>
    <mergeCell ref="CK2:CK3"/>
    <mergeCell ref="CL2:CL3"/>
    <mergeCell ref="CM2:CM3"/>
    <mergeCell ref="CN1:CR1"/>
    <mergeCell ref="CN2:CN3"/>
    <mergeCell ref="CO2:CO3"/>
    <mergeCell ref="CP2:CP3"/>
    <mergeCell ref="CQ2:CQ3"/>
    <mergeCell ref="CR2:CR3"/>
    <mergeCell ref="CS1:CV1"/>
    <mergeCell ref="CS2:CS3"/>
    <mergeCell ref="CT2:CT3"/>
    <mergeCell ref="CU2:CU3"/>
    <mergeCell ref="CV2:CV3"/>
    <mergeCell ref="CW1:CW3"/>
    <mergeCell ref="CX1:CX3"/>
    <mergeCell ref="CY1:CY3"/>
    <mergeCell ref="CZ1:CZ3"/>
    <mergeCell ref="DA1:DA3"/>
  </mergeCells>
  <ignoredErrors>
    <ignoredError numberStoredAsText="1" sqref="A1:DA1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M7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MAZERA BIN KHATER</v>
      </c>
      <c r="C4" s="25" t="str">
        <v>K_LN5</v>
      </c>
      <c r="D4" s="25" t="str">
        <v>23.211917, 56.489541</v>
      </c>
      <c r="E4" s="25" t="str">
        <v>453</v>
      </c>
      <c r="F4" s="25" t="str">
        <v>Ground (GMT)</v>
      </c>
      <c r="G4" s="25" t="str">
        <v>3</v>
      </c>
      <c r="H4" s="25">
        <v>1000</v>
      </c>
      <c r="I4" s="25" t="str">
        <v>04/06/2026, 15:22</v>
      </c>
      <c r="J4" s="25">
        <v>1</v>
      </c>
      <c r="K4" s="25">
        <v>249</v>
      </c>
      <c r="L4" s="25">
        <v>250</v>
      </c>
      <c r="M4" s="25">
        <v>248</v>
      </c>
      <c r="N4" s="25">
        <v>436</v>
      </c>
      <c r="O4" s="25">
        <v>430</v>
      </c>
      <c r="P4" s="25">
        <v>432</v>
      </c>
      <c r="Q4" s="26" t="str">
        <v>185 mm²</v>
      </c>
      <c r="R4" s="27">
        <v>18</v>
      </c>
      <c r="S4" s="27">
        <v>36</v>
      </c>
      <c r="T4" s="27">
        <v>14</v>
      </c>
      <c r="U4" s="28">
        <v>17</v>
      </c>
      <c r="V4" s="29" t="str">
        <v>185 mm²</v>
      </c>
      <c r="W4" s="30">
        <v>21</v>
      </c>
      <c r="X4" s="30">
        <v>41</v>
      </c>
      <c r="Y4" s="30">
        <v>69</v>
      </c>
      <c r="Z4" s="31">
        <v>12</v>
      </c>
      <c r="AA4" s="26" t="str">
        <v>185 mm²</v>
      </c>
      <c r="AB4" s="27">
        <v>14</v>
      </c>
      <c r="AC4" s="27">
        <v>8</v>
      </c>
      <c r="AD4" s="27">
        <v>11</v>
      </c>
      <c r="AE4" s="28">
        <v>4</v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>70 mm²</v>
      </c>
      <c r="AQ4" s="30">
        <v>0</v>
      </c>
      <c r="AR4" s="30">
        <v>15</v>
      </c>
      <c r="AS4" s="30">
        <v>2</v>
      </c>
      <c r="AT4" s="31">
        <v>13</v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MAZERA BIN KHATER</v>
      </c>
      <c r="C5" s="25" t="str">
        <v>K_LN9</v>
      </c>
      <c r="D5" s="25" t="str">
        <v>23.190284, 56.480694</v>
      </c>
      <c r="E5" s="25" t="str">
        <v>168</v>
      </c>
      <c r="F5" s="25" t="str">
        <v>Ground (GMT)</v>
      </c>
      <c r="G5" s="25" t="str">
        <v>3</v>
      </c>
      <c r="H5" s="25">
        <v>1000</v>
      </c>
      <c r="I5" s="25" t="str">
        <v>04/06/2026, 15:22</v>
      </c>
      <c r="J5" s="25">
        <v>1</v>
      </c>
      <c r="K5" s="25">
        <v>246</v>
      </c>
      <c r="L5" s="25">
        <v>245</v>
      </c>
      <c r="M5" s="25">
        <v>247</v>
      </c>
      <c r="N5" s="25">
        <v>424</v>
      </c>
      <c r="O5" s="25">
        <v>438</v>
      </c>
      <c r="P5" s="25">
        <v>428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>185 mm²</v>
      </c>
      <c r="AG5" s="30">
        <v>30</v>
      </c>
      <c r="AH5" s="30">
        <v>30</v>
      </c>
      <c r="AI5" s="30">
        <v>28</v>
      </c>
      <c r="AJ5" s="31">
        <v>9</v>
      </c>
      <c r="AK5" s="26" t="str">
        <v>185 mm²</v>
      </c>
      <c r="AL5" s="27">
        <v>45</v>
      </c>
      <c r="AM5" s="27">
        <v>7</v>
      </c>
      <c r="AN5" s="27">
        <v>53</v>
      </c>
      <c r="AO5" s="28">
        <v>35</v>
      </c>
      <c r="AP5" s="29" t="str">
        <v>120 mm²</v>
      </c>
      <c r="AQ5" s="30">
        <v>51</v>
      </c>
      <c r="AR5" s="30">
        <v>54</v>
      </c>
      <c r="AS5" s="30">
        <v>63</v>
      </c>
      <c r="AT5" s="31">
        <v>11</v>
      </c>
      <c r="AU5" s="26" t="str">
        <v>120 mm²</v>
      </c>
      <c r="AV5" s="27">
        <v>34</v>
      </c>
      <c r="AW5" s="27">
        <v>50</v>
      </c>
      <c r="AX5" s="27">
        <v>44</v>
      </c>
      <c r="AY5" s="28">
        <v>29</v>
      </c>
      <c r="AZ5" s="29" t="str">
        <v>120 mm²</v>
      </c>
      <c r="BA5" s="30">
        <v>62</v>
      </c>
      <c r="BB5" s="30">
        <v>66</v>
      </c>
      <c r="BC5" s="30">
        <v>92</v>
      </c>
      <c r="BD5" s="31">
        <v>23</v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MAZERA BIN KHATER</v>
      </c>
      <c r="C6" s="25" t="str">
        <v>K_LN9</v>
      </c>
      <c r="D6" s="25" t="str">
        <v>23.19115, 56.475179</v>
      </c>
      <c r="E6" s="25" t="str">
        <v>4141</v>
      </c>
      <c r="F6" s="25" t="str">
        <v>Ground (GMT)</v>
      </c>
      <c r="G6" s="25" t="str">
        <v>3</v>
      </c>
      <c r="H6" s="25">
        <v>1000</v>
      </c>
      <c r="I6" s="25" t="str">
        <v>04/06/2026, 15:14</v>
      </c>
      <c r="J6" s="25">
        <v>1</v>
      </c>
      <c r="K6" s="25">
        <v>245</v>
      </c>
      <c r="L6" s="25">
        <v>246</v>
      </c>
      <c r="M6" s="25">
        <v>247</v>
      </c>
      <c r="N6" s="25">
        <v>426</v>
      </c>
      <c r="O6" s="25">
        <v>426</v>
      </c>
      <c r="P6" s="25">
        <v>430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>240 mm²</v>
      </c>
      <c r="AQ6" s="30">
        <v>0</v>
      </c>
      <c r="AR6" s="30">
        <v>0</v>
      </c>
      <c r="AS6" s="30">
        <v>0</v>
      </c>
      <c r="AT6" s="31">
        <v>0</v>
      </c>
      <c r="AU6" s="26" t="str">
        <v>185 mm²</v>
      </c>
      <c r="AV6" s="27">
        <v>60</v>
      </c>
      <c r="AW6" s="27">
        <v>66</v>
      </c>
      <c r="AX6" s="27">
        <v>54</v>
      </c>
      <c r="AY6" s="28">
        <v>12</v>
      </c>
      <c r="AZ6" s="29" t="str">
        <v>185 mm²</v>
      </c>
      <c r="BA6" s="30">
        <v>41</v>
      </c>
      <c r="BB6" s="30">
        <v>81</v>
      </c>
      <c r="BC6" s="30">
        <v>77</v>
      </c>
      <c r="BD6" s="31">
        <v>38</v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MAZERA BIN KHATER</v>
      </c>
      <c r="C7" s="25" t="str">
        <v>K_LN5</v>
      </c>
      <c r="D7" s="25" t="str">
        <v>23.210753, 56.488183</v>
      </c>
      <c r="E7" s="25" t="str">
        <v>1770</v>
      </c>
      <c r="F7" s="25" t="str">
        <v>Ground (GMT)</v>
      </c>
      <c r="G7" s="25" t="str">
        <v>3</v>
      </c>
      <c r="H7" s="25">
        <v>1000</v>
      </c>
      <c r="I7" s="25" t="str">
        <v>04/06/2026, 15:14</v>
      </c>
      <c r="J7" s="25">
        <v>1</v>
      </c>
      <c r="K7" s="25">
        <v>248</v>
      </c>
      <c r="L7" s="25">
        <v>249</v>
      </c>
      <c r="M7" s="25">
        <v>247</v>
      </c>
      <c r="N7" s="25">
        <v>432</v>
      </c>
      <c r="O7" s="25">
        <v>427</v>
      </c>
      <c r="P7" s="25">
        <v>430</v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>185 mm²</v>
      </c>
      <c r="AB7" s="27">
        <v>88</v>
      </c>
      <c r="AC7" s="27">
        <v>39</v>
      </c>
      <c r="AD7" s="27">
        <v>14</v>
      </c>
      <c r="AE7" s="28">
        <v>57</v>
      </c>
      <c r="AF7" s="29" t="str">
        <v>185 mm²</v>
      </c>
      <c r="AG7" s="30">
        <v>37</v>
      </c>
      <c r="AH7" s="30">
        <v>20</v>
      </c>
      <c r="AI7" s="30">
        <v>22</v>
      </c>
      <c r="AJ7" s="31">
        <v>19</v>
      </c>
      <c r="AK7" s="26" t="str">
        <v>185 mm²</v>
      </c>
      <c r="AL7" s="27">
        <v>142</v>
      </c>
      <c r="AM7" s="27">
        <v>168</v>
      </c>
      <c r="AN7" s="27">
        <v>190</v>
      </c>
      <c r="AO7" s="28">
        <v>46</v>
      </c>
      <c r="AP7" s="29" t="str">
        <v/>
      </c>
      <c r="AQ7" s="30">
        <v>96</v>
      </c>
      <c r="AR7" s="30">
        <v>45</v>
      </c>
      <c r="AS7" s="30">
        <v>54</v>
      </c>
      <c r="AT7" s="31">
        <v>18</v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MAZERA BIN KHATER</v>
      </c>
      <c r="C8" s="25" t="str">
        <v>K_LN2</v>
      </c>
      <c r="D8" s="25" t="str">
        <v>23.212202, 56.486057</v>
      </c>
      <c r="E8" s="25" t="str">
        <v>1459</v>
      </c>
      <c r="F8" s="25" t="str">
        <v>Ground (GMT)</v>
      </c>
      <c r="G8" s="25" t="str">
        <v>3</v>
      </c>
      <c r="H8" s="25">
        <v>1000</v>
      </c>
      <c r="I8" s="25" t="str">
        <v>04/06/2026, 15:00</v>
      </c>
      <c r="J8" s="25">
        <v>1</v>
      </c>
      <c r="K8" s="25">
        <v>248</v>
      </c>
      <c r="L8" s="25">
        <v>247</v>
      </c>
      <c r="M8" s="25">
        <v>250</v>
      </c>
      <c r="N8" s="25">
        <v>431</v>
      </c>
      <c r="O8" s="25">
        <v>435</v>
      </c>
      <c r="P8" s="25">
        <v>433</v>
      </c>
      <c r="Q8" s="26" t="str">
        <v>240 mm²</v>
      </c>
      <c r="R8" s="27">
        <v>0</v>
      </c>
      <c r="S8" s="27">
        <v>0</v>
      </c>
      <c r="T8" s="27">
        <v>0</v>
      </c>
      <c r="U8" s="28">
        <v>0</v>
      </c>
      <c r="V8" s="29" t="str">
        <v>240 mm²</v>
      </c>
      <c r="W8" s="30">
        <v>0</v>
      </c>
      <c r="X8" s="30">
        <v>0</v>
      </c>
      <c r="Y8" s="30">
        <v>0</v>
      </c>
      <c r="Z8" s="31">
        <v>0</v>
      </c>
      <c r="AA8" s="26" t="str">
        <v>240 mm²</v>
      </c>
      <c r="AB8" s="27">
        <v>62</v>
      </c>
      <c r="AC8" s="27">
        <v>48</v>
      </c>
      <c r="AD8" s="27">
        <v>90</v>
      </c>
      <c r="AE8" s="28">
        <v>20</v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MAZERA BIN KHATER</v>
      </c>
      <c r="C9" s="25" t="str">
        <v>K_LN2</v>
      </c>
      <c r="D9" s="25" t="str">
        <v>23.209031, 56.485126</v>
      </c>
      <c r="E9" s="25" t="str">
        <v>456</v>
      </c>
      <c r="F9" s="25" t="str">
        <v>Ground (GMT)</v>
      </c>
      <c r="G9" s="25" t="str">
        <v>3</v>
      </c>
      <c r="H9" s="25">
        <v>1000</v>
      </c>
      <c r="I9" s="25" t="str">
        <v>04/06/2026, 14:53</v>
      </c>
      <c r="J9" s="25">
        <v>1</v>
      </c>
      <c r="K9" s="25">
        <v>240</v>
      </c>
      <c r="L9" s="25">
        <v>246</v>
      </c>
      <c r="M9" s="25">
        <v>249</v>
      </c>
      <c r="N9" s="25">
        <v>426</v>
      </c>
      <c r="O9" s="25">
        <v>431</v>
      </c>
      <c r="P9" s="25">
        <v>429</v>
      </c>
      <c r="Q9" s="26" t="str">
        <v>240 mm²</v>
      </c>
      <c r="R9" s="27">
        <v>54</v>
      </c>
      <c r="S9" s="27">
        <v>106</v>
      </c>
      <c r="T9" s="27">
        <v>60</v>
      </c>
      <c r="U9" s="28">
        <v>40</v>
      </c>
      <c r="V9" s="29" t="str">
        <v>185 mm²</v>
      </c>
      <c r="W9" s="30">
        <v>84</v>
      </c>
      <c r="X9" s="30">
        <v>62</v>
      </c>
      <c r="Y9" s="30">
        <v>89</v>
      </c>
      <c r="Z9" s="31">
        <v>47</v>
      </c>
      <c r="AA9" s="26" t="str">
        <v>240 mm²</v>
      </c>
      <c r="AB9" s="27">
        <v>60</v>
      </c>
      <c r="AC9" s="27">
        <v>71</v>
      </c>
      <c r="AD9" s="27">
        <v>55</v>
      </c>
      <c r="AE9" s="28">
        <v>20</v>
      </c>
      <c r="AF9" s="29" t="str">
        <v>185 mm²</v>
      </c>
      <c r="AG9" s="30">
        <v>109</v>
      </c>
      <c r="AH9" s="30">
        <v>50</v>
      </c>
      <c r="AI9" s="30">
        <v>20</v>
      </c>
      <c r="AJ9" s="31">
        <v>41</v>
      </c>
      <c r="AK9" s="26" t="str">
        <v>240 mm²</v>
      </c>
      <c r="AL9" s="27">
        <v>69</v>
      </c>
      <c r="AM9" s="27">
        <v>58</v>
      </c>
      <c r="AN9" s="27">
        <v>79</v>
      </c>
      <c r="AO9" s="28">
        <v>19</v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MAZERA BIN KHATER</v>
      </c>
      <c r="C10" s="25" t="str">
        <v>K_LN9</v>
      </c>
      <c r="D10" s="25" t="str">
        <v>23.190353, 56.477443</v>
      </c>
      <c r="E10" s="25" t="str">
        <v>1511</v>
      </c>
      <c r="F10" s="25" t="str">
        <v>Ground (GMT)</v>
      </c>
      <c r="G10" s="25" t="str">
        <v>3</v>
      </c>
      <c r="H10" s="25">
        <v>1000</v>
      </c>
      <c r="I10" s="25" t="str">
        <v>04/06/2026, 14:47</v>
      </c>
      <c r="J10" s="25">
        <v>1</v>
      </c>
      <c r="K10" s="25">
        <v>247</v>
      </c>
      <c r="L10" s="25">
        <v>247</v>
      </c>
      <c r="M10" s="25">
        <v>249</v>
      </c>
      <c r="N10" s="25">
        <v>425</v>
      </c>
      <c r="O10" s="25">
        <v>431</v>
      </c>
      <c r="P10" s="25">
        <v>429</v>
      </c>
      <c r="Q10" s="26" t="str">
        <v>185 mm²</v>
      </c>
      <c r="R10" s="27">
        <v>118</v>
      </c>
      <c r="S10" s="27">
        <v>33</v>
      </c>
      <c r="T10" s="27">
        <v>31</v>
      </c>
      <c r="U10" s="28">
        <v>88</v>
      </c>
      <c r="V10" s="29" t="str">
        <v>185 mm²</v>
      </c>
      <c r="W10" s="30">
        <v>45</v>
      </c>
      <c r="X10" s="30">
        <v>28</v>
      </c>
      <c r="Y10" s="30">
        <v>60</v>
      </c>
      <c r="Z10" s="31">
        <v>22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MAZERA BIN KHATER</v>
      </c>
      <c r="C11" s="25" t="str">
        <v>K_LN9</v>
      </c>
      <c r="D11" s="25" t="str">
        <v>23.193563, 56.477946</v>
      </c>
      <c r="E11" s="25" t="str">
        <v>167</v>
      </c>
      <c r="F11" s="25" t="str">
        <v>Ground (GMT)</v>
      </c>
      <c r="G11" s="25" t="str">
        <v>3</v>
      </c>
      <c r="H11" s="25">
        <v>1000</v>
      </c>
      <c r="I11" s="25" t="str">
        <v>04/06/2026, 14:41</v>
      </c>
      <c r="J11" s="25">
        <v>1</v>
      </c>
      <c r="K11" s="25">
        <v>247</v>
      </c>
      <c r="L11" s="25">
        <v>246</v>
      </c>
      <c r="M11" s="25">
        <v>249</v>
      </c>
      <c r="N11" s="25">
        <v>425</v>
      </c>
      <c r="O11" s="25">
        <v>431</v>
      </c>
      <c r="P11" s="25">
        <v>430</v>
      </c>
      <c r="Q11" s="26" t="str">
        <v>185 mm²</v>
      </c>
      <c r="R11" s="27">
        <v>141</v>
      </c>
      <c r="S11" s="27">
        <v>143</v>
      </c>
      <c r="T11" s="27">
        <v>139</v>
      </c>
      <c r="U11" s="28">
        <v>28</v>
      </c>
      <c r="V11" s="29" t="str">
        <v>185 mm²</v>
      </c>
      <c r="W11" s="30">
        <v>63</v>
      </c>
      <c r="X11" s="30">
        <v>61</v>
      </c>
      <c r="Y11" s="30">
        <v>53</v>
      </c>
      <c r="Z11" s="31">
        <v>15</v>
      </c>
      <c r="AA11" s="26" t="str">
        <v>185 mm²</v>
      </c>
      <c r="AB11" s="27">
        <v>29</v>
      </c>
      <c r="AC11" s="27">
        <v>47</v>
      </c>
      <c r="AD11" s="27">
        <v>19</v>
      </c>
      <c r="AE11" s="28">
        <v>20</v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Ibri</v>
      </c>
      <c r="B12" s="25" t="str">
        <v>MAZERA BIN KHATER</v>
      </c>
      <c r="C12" s="25" t="str">
        <v>K_LN2</v>
      </c>
      <c r="D12" s="25" t="str">
        <v>23.215795, 56.487197</v>
      </c>
      <c r="E12" s="25" t="str">
        <v>138</v>
      </c>
      <c r="F12" s="25" t="str">
        <v>Ground (GMT)</v>
      </c>
      <c r="G12" s="25" t="str">
        <v>3</v>
      </c>
      <c r="H12" s="25">
        <v>1000</v>
      </c>
      <c r="I12" s="25" t="str">
        <v>04/06/2026, 14:33</v>
      </c>
      <c r="J12" s="25">
        <v>1</v>
      </c>
      <c r="K12" s="25">
        <v>247</v>
      </c>
      <c r="L12" s="25">
        <v>246</v>
      </c>
      <c r="M12" s="25">
        <v>249</v>
      </c>
      <c r="N12" s="25">
        <v>427</v>
      </c>
      <c r="O12" s="25">
        <v>432</v>
      </c>
      <c r="P12" s="25">
        <v>432</v>
      </c>
      <c r="Q12" s="26" t="str">
        <v>185 mm²</v>
      </c>
      <c r="R12" s="27">
        <v>144</v>
      </c>
      <c r="S12" s="27">
        <v>152</v>
      </c>
      <c r="T12" s="27">
        <v>180</v>
      </c>
      <c r="U12" s="28">
        <v>47</v>
      </c>
      <c r="V12" s="29" t="str">
        <v>240 mm²</v>
      </c>
      <c r="W12" s="30">
        <v>104</v>
      </c>
      <c r="X12" s="30">
        <v>95</v>
      </c>
      <c r="Y12" s="30">
        <v>58</v>
      </c>
      <c r="Z12" s="31">
        <v>51</v>
      </c>
      <c r="AA12" s="26" t="str">
        <v>240 mm²</v>
      </c>
      <c r="AB12" s="27">
        <v>70</v>
      </c>
      <c r="AC12" s="27">
        <v>101</v>
      </c>
      <c r="AD12" s="27">
        <v>114</v>
      </c>
      <c r="AE12" s="28">
        <v>25</v>
      </c>
      <c r="AF12" s="29" t="str">
        <v>185 mm²</v>
      </c>
      <c r="AG12" s="30">
        <v>140</v>
      </c>
      <c r="AH12" s="30">
        <v>101</v>
      </c>
      <c r="AI12" s="30">
        <v>62</v>
      </c>
      <c r="AJ12" s="31">
        <v>45</v>
      </c>
      <c r="AK12" s="26" t="str">
        <v>240 mm²</v>
      </c>
      <c r="AL12" s="27">
        <v>115</v>
      </c>
      <c r="AM12" s="27">
        <v>150</v>
      </c>
      <c r="AN12" s="27">
        <v>165</v>
      </c>
      <c r="AO12" s="28">
        <v>25</v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Ibri</v>
      </c>
      <c r="B13" s="25" t="str">
        <v>MAZERA BIN KHATER</v>
      </c>
      <c r="C13" s="25" t="str">
        <v>K_LN9</v>
      </c>
      <c r="D13" s="25" t="str">
        <v>23.210161, 56.489987</v>
      </c>
      <c r="E13" s="25" t="str">
        <v>522</v>
      </c>
      <c r="F13" s="25" t="str">
        <v>Ground (GMT)</v>
      </c>
      <c r="G13" s="25" t="str">
        <v>3</v>
      </c>
      <c r="H13" s="25">
        <v>1000</v>
      </c>
      <c r="I13" s="25" t="str">
        <v>04/06/2026, 14:27</v>
      </c>
      <c r="J13" s="25">
        <v>1</v>
      </c>
      <c r="K13" s="25">
        <v>249</v>
      </c>
      <c r="L13" s="25">
        <v>248</v>
      </c>
      <c r="M13" s="25">
        <v>251</v>
      </c>
      <c r="N13" s="25">
        <v>429</v>
      </c>
      <c r="O13" s="25">
        <v>434</v>
      </c>
      <c r="P13" s="25">
        <v>432</v>
      </c>
      <c r="Q13" s="26" t="str">
        <v/>
      </c>
      <c r="R13" s="27" t="str">
        <v/>
      </c>
      <c r="S13" s="27" t="str">
        <v/>
      </c>
      <c r="T13" s="27" t="str">
        <v/>
      </c>
      <c r="U13" s="28" t="str">
        <v/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>240 mm²</v>
      </c>
      <c r="AB13" s="27">
        <v>33</v>
      </c>
      <c r="AC13" s="27">
        <v>83</v>
      </c>
      <c r="AD13" s="27">
        <v>104</v>
      </c>
      <c r="AE13" s="28">
        <v>65</v>
      </c>
      <c r="AF13" s="29" t="str">
        <v>185 mm²</v>
      </c>
      <c r="AG13" s="30">
        <v>121</v>
      </c>
      <c r="AH13" s="30">
        <v>94</v>
      </c>
      <c r="AI13" s="30">
        <v>79</v>
      </c>
      <c r="AJ13" s="31">
        <v>37</v>
      </c>
      <c r="AK13" s="26" t="str">
        <v>240 mm²</v>
      </c>
      <c r="AL13" s="27">
        <v>45</v>
      </c>
      <c r="AM13" s="27">
        <v>51</v>
      </c>
      <c r="AN13" s="27">
        <v>49</v>
      </c>
      <c r="AO13" s="28">
        <v>15</v>
      </c>
      <c r="AP13" s="29" t="str">
        <v>185 mm²</v>
      </c>
      <c r="AQ13" s="30">
        <v>65</v>
      </c>
      <c r="AR13" s="30">
        <v>20</v>
      </c>
      <c r="AS13" s="30">
        <v>0</v>
      </c>
      <c r="AT13" s="31">
        <v>42</v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Ibri</v>
      </c>
      <c r="B14" s="25" t="str">
        <v>MAZERA BIN KHATER</v>
      </c>
      <c r="C14" s="25" t="str">
        <v>K_LN2</v>
      </c>
      <c r="D14" s="25" t="str">
        <v>23.213027, 56.486715</v>
      </c>
      <c r="E14" s="25" t="str">
        <v>140</v>
      </c>
      <c r="F14" s="25" t="str">
        <v>Ground (GMT)</v>
      </c>
      <c r="G14" s="25" t="str">
        <v>3</v>
      </c>
      <c r="H14" s="25">
        <v>1000</v>
      </c>
      <c r="I14" s="25" t="str">
        <v>04/06/2026, 14:26</v>
      </c>
      <c r="J14" s="25">
        <v>1</v>
      </c>
      <c r="K14" s="25">
        <v>2249</v>
      </c>
      <c r="L14" s="25">
        <v>248</v>
      </c>
      <c r="M14" s="25">
        <v>250</v>
      </c>
      <c r="N14" s="25">
        <v>430</v>
      </c>
      <c r="O14" s="25">
        <v>435</v>
      </c>
      <c r="P14" s="25">
        <v>433</v>
      </c>
      <c r="Q14" s="26" t="str">
        <v/>
      </c>
      <c r="R14" s="27" t="str">
        <v/>
      </c>
      <c r="S14" s="27" t="str">
        <v/>
      </c>
      <c r="T14" s="27" t="str">
        <v/>
      </c>
      <c r="U14" s="28" t="str">
        <v/>
      </c>
      <c r="V14" s="29" t="str">
        <v>120 mm²</v>
      </c>
      <c r="W14" s="30">
        <v>112</v>
      </c>
      <c r="X14" s="30">
        <v>96</v>
      </c>
      <c r="Y14" s="30">
        <v>178</v>
      </c>
      <c r="Z14" s="31">
        <v>62</v>
      </c>
      <c r="AA14" s="26" t="str">
        <v>120 mm²</v>
      </c>
      <c r="AB14" s="27">
        <v>185</v>
      </c>
      <c r="AC14" s="27">
        <v>91</v>
      </c>
      <c r="AD14" s="27">
        <v>152</v>
      </c>
      <c r="AE14" s="28">
        <v>91</v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Ibri</v>
      </c>
      <c r="B15" s="25" t="str">
        <v>MAZERA BIN KHATER</v>
      </c>
      <c r="C15" s="25" t="str">
        <v>K_LN2</v>
      </c>
      <c r="D15" s="25" t="str">
        <v>23.215066, 56.489653</v>
      </c>
      <c r="E15" s="25" t="str">
        <v>137</v>
      </c>
      <c r="F15" s="25" t="str">
        <v>Ground (GMT)</v>
      </c>
      <c r="G15" s="25" t="str">
        <v>3</v>
      </c>
      <c r="H15" s="25">
        <v>1000</v>
      </c>
      <c r="I15" s="25" t="str">
        <v>04/06/2026, 14:19</v>
      </c>
      <c r="J15" s="25">
        <v>1</v>
      </c>
      <c r="K15" s="25">
        <v>247</v>
      </c>
      <c r="L15" s="25">
        <v>245</v>
      </c>
      <c r="M15" s="25">
        <v>246</v>
      </c>
      <c r="N15" s="25">
        <v>425</v>
      </c>
      <c r="O15" s="25">
        <v>232</v>
      </c>
      <c r="P15" s="25">
        <v>429</v>
      </c>
      <c r="Q15" s="26" t="str">
        <v/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>185 mm²</v>
      </c>
      <c r="AB15" s="27">
        <v>0</v>
      </c>
      <c r="AC15" s="27">
        <v>0</v>
      </c>
      <c r="AD15" s="27">
        <v>12</v>
      </c>
      <c r="AE15" s="28">
        <v>12</v>
      </c>
      <c r="AF15" s="29" t="str">
        <v>185 mm²</v>
      </c>
      <c r="AG15" s="30">
        <v>0</v>
      </c>
      <c r="AH15" s="30">
        <v>0</v>
      </c>
      <c r="AI15" s="30">
        <v>0</v>
      </c>
      <c r="AJ15" s="31">
        <v>0</v>
      </c>
      <c r="AK15" s="26" t="str">
        <v>120 mm²</v>
      </c>
      <c r="AL15" s="27">
        <v>0</v>
      </c>
      <c r="AM15" s="27">
        <v>0</v>
      </c>
      <c r="AN15" s="27">
        <v>0</v>
      </c>
      <c r="AO15" s="28">
        <v>0</v>
      </c>
      <c r="AP15" s="29" t="str">
        <v>120 mm²</v>
      </c>
      <c r="AQ15" s="30">
        <v>60</v>
      </c>
      <c r="AR15" s="30">
        <v>73</v>
      </c>
      <c r="AS15" s="30">
        <v>59</v>
      </c>
      <c r="AT15" s="31">
        <v>22</v>
      </c>
      <c r="AU15" s="26" t="str">
        <v>185 mm²</v>
      </c>
      <c r="AV15" s="27">
        <v>100</v>
      </c>
      <c r="AW15" s="27">
        <v>169</v>
      </c>
      <c r="AX15" s="27">
        <v>87</v>
      </c>
      <c r="AY15" s="28">
        <v>68</v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Ibri</v>
      </c>
      <c r="B16" s="25" t="str">
        <v>MAZERA BIN KHATER</v>
      </c>
      <c r="C16" s="25" t="str">
        <v>K_LN2</v>
      </c>
      <c r="D16" s="25" t="str">
        <v>23.215173, 56.49101</v>
      </c>
      <c r="E16" s="25" t="str">
        <v>136</v>
      </c>
      <c r="F16" s="25" t="str">
        <v>Ground (GMT)</v>
      </c>
      <c r="G16" s="25" t="str">
        <v>3</v>
      </c>
      <c r="H16" s="25">
        <v>1000</v>
      </c>
      <c r="I16" s="25" t="str">
        <v>04/06/2026, 14:12</v>
      </c>
      <c r="J16" s="25">
        <v>1</v>
      </c>
      <c r="K16" s="25">
        <v>248</v>
      </c>
      <c r="L16" s="25">
        <v>247</v>
      </c>
      <c r="M16" s="25">
        <v>250</v>
      </c>
      <c r="N16" s="25">
        <v>428</v>
      </c>
      <c r="O16" s="25">
        <v>433</v>
      </c>
      <c r="P16" s="25">
        <v>431</v>
      </c>
      <c r="Q16" s="26" t="str">
        <v/>
      </c>
      <c r="R16" s="27" t="str">
        <v/>
      </c>
      <c r="S16" s="27" t="str">
        <v/>
      </c>
      <c r="T16" s="27" t="str">
        <v/>
      </c>
      <c r="U16" s="28" t="str">
        <v/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>240 mm²</v>
      </c>
      <c r="AQ16" s="30">
        <v>64</v>
      </c>
      <c r="AR16" s="30">
        <v>82</v>
      </c>
      <c r="AS16" s="30">
        <v>40</v>
      </c>
      <c r="AT16" s="31">
        <v>10</v>
      </c>
      <c r="AU16" s="26" t="str">
        <v>240 mm²</v>
      </c>
      <c r="AV16" s="27">
        <v>92</v>
      </c>
      <c r="AW16" s="27">
        <v>75</v>
      </c>
      <c r="AX16" s="27">
        <v>64</v>
      </c>
      <c r="AY16" s="28">
        <v>19</v>
      </c>
      <c r="AZ16" s="29" t="str">
        <v>240 mm²</v>
      </c>
      <c r="BA16" s="30">
        <v>46</v>
      </c>
      <c r="BB16" s="30">
        <v>49</v>
      </c>
      <c r="BC16" s="30">
        <v>100</v>
      </c>
      <c r="BD16" s="31">
        <v>42</v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Ibri</v>
      </c>
      <c r="B17" s="25" t="str">
        <v>MAZERA BIN KHATER</v>
      </c>
      <c r="C17" s="25" t="str">
        <v>K_LN5</v>
      </c>
      <c r="D17" s="25" t="str">
        <v>23.214676, 56.4911</v>
      </c>
      <c r="E17" s="25" t="str">
        <v>135</v>
      </c>
      <c r="F17" s="25" t="str">
        <v>Ground (GMT)</v>
      </c>
      <c r="G17" s="25" t="str">
        <v/>
      </c>
      <c r="H17" s="25">
        <v>1000</v>
      </c>
      <c r="I17" s="25" t="str">
        <v>04/06/2026, 14:07</v>
      </c>
      <c r="J17" s="25">
        <v>1</v>
      </c>
      <c r="K17" s="25">
        <v>250</v>
      </c>
      <c r="L17" s="25">
        <v>247</v>
      </c>
      <c r="M17" s="25">
        <v>248</v>
      </c>
      <c r="N17" s="25">
        <v>430</v>
      </c>
      <c r="O17" s="25">
        <v>433</v>
      </c>
      <c r="P17" s="25">
        <v>430</v>
      </c>
      <c r="Q17" s="26" t="str">
        <v>185 mm²</v>
      </c>
      <c r="R17" s="27" t="str">
        <v/>
      </c>
      <c r="S17" s="27" t="str">
        <v/>
      </c>
      <c r="T17" s="27" t="str">
        <v/>
      </c>
      <c r="U17" s="28" t="str">
        <v/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>120 mm²</v>
      </c>
      <c r="AG17" s="30">
        <v>62</v>
      </c>
      <c r="AH17" s="30">
        <v>14</v>
      </c>
      <c r="AI17" s="30">
        <v>15</v>
      </c>
      <c r="AJ17" s="31">
        <v>46</v>
      </c>
      <c r="AK17" s="26" t="str">
        <v>185 mm²</v>
      </c>
      <c r="AL17" s="27">
        <v>1</v>
      </c>
      <c r="AM17" s="27">
        <v>9</v>
      </c>
      <c r="AN17" s="27">
        <v>9</v>
      </c>
      <c r="AO17" s="28">
        <v>2</v>
      </c>
      <c r="AP17" s="29" t="str">
        <v>185 mm²</v>
      </c>
      <c r="AQ17" s="30">
        <v>1</v>
      </c>
      <c r="AR17" s="30">
        <v>3</v>
      </c>
      <c r="AS17" s="30">
        <v>60</v>
      </c>
      <c r="AT17" s="31">
        <v>57</v>
      </c>
      <c r="AU17" s="26" t="str">
        <v>185 mm²</v>
      </c>
      <c r="AV17" s="27">
        <v>50</v>
      </c>
      <c r="AW17" s="27">
        <v>67</v>
      </c>
      <c r="AX17" s="27">
        <v>58</v>
      </c>
      <c r="AY17" s="28">
        <v>14</v>
      </c>
      <c r="AZ17" s="29" t="str">
        <v>185 mm²</v>
      </c>
      <c r="BA17" s="30">
        <v>125</v>
      </c>
      <c r="BB17" s="30">
        <v>231</v>
      </c>
      <c r="BC17" s="30">
        <v>75</v>
      </c>
      <c r="BD17" s="31">
        <v>128</v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Ibri</v>
      </c>
      <c r="B18" s="25" t="str">
        <v>MAZERA BIN KHATER</v>
      </c>
      <c r="C18" s="25" t="str">
        <v>K_LN45</v>
      </c>
      <c r="D18" s="25" t="str">
        <v>23.218842, 56.493274</v>
      </c>
      <c r="E18" s="25" t="str">
        <v>107</v>
      </c>
      <c r="F18" s="25" t="str">
        <v>Ground (GMT)</v>
      </c>
      <c r="G18" s="25" t="str">
        <v>3</v>
      </c>
      <c r="H18" s="25">
        <v>1000</v>
      </c>
      <c r="I18" s="25" t="str">
        <v/>
      </c>
      <c r="J18" s="25">
        <v>1</v>
      </c>
      <c r="K18" s="25">
        <v>248</v>
      </c>
      <c r="L18" s="25">
        <v>248</v>
      </c>
      <c r="M18" s="25">
        <v>252</v>
      </c>
      <c r="N18" s="25">
        <v>429</v>
      </c>
      <c r="O18" s="25">
        <v>436</v>
      </c>
      <c r="P18" s="25">
        <v>435</v>
      </c>
      <c r="Q18" s="26" t="str">
        <v/>
      </c>
      <c r="R18" s="27" t="str">
        <v/>
      </c>
      <c r="S18" s="27" t="str">
        <v/>
      </c>
      <c r="T18" s="27" t="str">
        <v/>
      </c>
      <c r="U18" s="28" t="str">
        <v/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Ibri</v>
      </c>
      <c r="B19" s="25" t="str">
        <v>MAZERA BIN KHATER</v>
      </c>
      <c r="C19" s="25" t="str">
        <v>K_LN3</v>
      </c>
      <c r="D19" s="25" t="str">
        <v>23.197241, 56.463819</v>
      </c>
      <c r="E19" s="25" t="str">
        <v>156</v>
      </c>
      <c r="F19" s="25" t="str">
        <v>Pole (PMT)</v>
      </c>
      <c r="G19" s="25" t="str">
        <v/>
      </c>
      <c r="H19" s="25">
        <v>315</v>
      </c>
      <c r="I19" s="25" t="str">
        <v>03/06/2026, 15:44</v>
      </c>
      <c r="J19" s="25">
        <v>1</v>
      </c>
      <c r="K19" s="25">
        <v>245</v>
      </c>
      <c r="L19" s="25">
        <v>244</v>
      </c>
      <c r="M19" s="25">
        <v>245</v>
      </c>
      <c r="N19" s="25">
        <v>419</v>
      </c>
      <c r="O19" s="25">
        <v>425</v>
      </c>
      <c r="P19" s="25">
        <v>425</v>
      </c>
      <c r="Q19" s="26" t="str">
        <v>185 mm²</v>
      </c>
      <c r="R19" s="27">
        <v>90</v>
      </c>
      <c r="S19" s="27">
        <v>14</v>
      </c>
      <c r="T19" s="27">
        <v>142</v>
      </c>
      <c r="U19" s="28">
        <v>106</v>
      </c>
      <c r="V19" s="29" t="str">
        <v>185 mm²</v>
      </c>
      <c r="W19" s="30">
        <v>155</v>
      </c>
      <c r="X19" s="30">
        <v>158</v>
      </c>
      <c r="Y19" s="30">
        <v>154</v>
      </c>
      <c r="Z19" s="31">
        <v>25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Ibri</v>
      </c>
      <c r="B20" s="25" t="str">
        <v>MAZERA BIN KHATER</v>
      </c>
      <c r="C20" s="25" t="str">
        <v>K_LN3</v>
      </c>
      <c r="D20" s="25" t="str">
        <v>23.194244, 56.466769</v>
      </c>
      <c r="E20" s="25" t="str">
        <v>4444</v>
      </c>
      <c r="F20" s="25" t="str">
        <v>Pole (PMT)</v>
      </c>
      <c r="G20" s="25" t="str">
        <v/>
      </c>
      <c r="H20" s="25">
        <v>100</v>
      </c>
      <c r="I20" s="25" t="str">
        <v>03/06/2026, 15:30</v>
      </c>
      <c r="J20" s="25">
        <v>1</v>
      </c>
      <c r="K20" s="25">
        <v>247</v>
      </c>
      <c r="L20" s="25">
        <v>245</v>
      </c>
      <c r="M20" s="25">
        <v>248</v>
      </c>
      <c r="N20" s="25">
        <v>427</v>
      </c>
      <c r="O20" s="25">
        <v>431</v>
      </c>
      <c r="P20" s="25">
        <v>427</v>
      </c>
      <c r="Q20" s="26" t="str">
        <v>185 mm²</v>
      </c>
      <c r="R20" s="27">
        <v>16</v>
      </c>
      <c r="S20" s="27">
        <v>36</v>
      </c>
      <c r="T20" s="27">
        <v>13</v>
      </c>
      <c r="U20" s="28">
        <v>20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Ibri</v>
      </c>
      <c r="B21" s="25" t="str">
        <v>MAZERA BIN KHATER</v>
      </c>
      <c r="C21" s="25" t="str">
        <v>K_LN3</v>
      </c>
      <c r="D21" s="25" t="str">
        <v>23.196802, 56.466041</v>
      </c>
      <c r="E21" s="25" t="str">
        <v>1989</v>
      </c>
      <c r="F21" s="25" t="str">
        <v>Ground (GMT)</v>
      </c>
      <c r="G21" s="25" t="str">
        <v/>
      </c>
      <c r="H21" s="25">
        <v>1000</v>
      </c>
      <c r="I21" s="25" t="str">
        <v>03/06/2026, 15:23</v>
      </c>
      <c r="J21" s="25">
        <v>1</v>
      </c>
      <c r="K21" s="25">
        <v>247</v>
      </c>
      <c r="L21" s="25">
        <v>246</v>
      </c>
      <c r="M21" s="25">
        <v>249</v>
      </c>
      <c r="N21" s="25">
        <v>426</v>
      </c>
      <c r="O21" s="25">
        <v>433</v>
      </c>
      <c r="P21" s="25">
        <v>428</v>
      </c>
      <c r="Q21" s="26" t="str">
        <v/>
      </c>
      <c r="R21" s="27" t="str">
        <v/>
      </c>
      <c r="S21" s="27" t="str">
        <v/>
      </c>
      <c r="T21" s="27" t="str">
        <v/>
      </c>
      <c r="U21" s="28" t="str">
        <v/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>185 mm²</v>
      </c>
      <c r="AB21" s="27">
        <v>66</v>
      </c>
      <c r="AC21" s="27">
        <v>43</v>
      </c>
      <c r="AD21" s="27">
        <v>49</v>
      </c>
      <c r="AE21" s="28">
        <v>15</v>
      </c>
      <c r="AF21" s="29" t="str">
        <v>185 mm²</v>
      </c>
      <c r="AG21" s="30">
        <v>6</v>
      </c>
      <c r="AH21" s="30">
        <v>91</v>
      </c>
      <c r="AI21" s="30">
        <v>43</v>
      </c>
      <c r="AJ21" s="31">
        <v>57</v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>185 mm²</v>
      </c>
      <c r="AQ21" s="30">
        <v>53</v>
      </c>
      <c r="AR21" s="30">
        <v>52</v>
      </c>
      <c r="AS21" s="30">
        <v>59</v>
      </c>
      <c r="AT21" s="31">
        <v>12</v>
      </c>
      <c r="AU21" s="26" t="str">
        <v>185 mm²</v>
      </c>
      <c r="AV21" s="27">
        <v>54</v>
      </c>
      <c r="AW21" s="27">
        <v>35</v>
      </c>
      <c r="AX21" s="27">
        <v>32</v>
      </c>
      <c r="AY21" s="28">
        <v>10</v>
      </c>
      <c r="AZ21" s="29" t="str">
        <v>185 mm²</v>
      </c>
      <c r="BA21" s="30">
        <v>47</v>
      </c>
      <c r="BB21" s="30">
        <v>64</v>
      </c>
      <c r="BC21" s="30">
        <v>66</v>
      </c>
      <c r="BD21" s="31">
        <v>7</v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Ibri</v>
      </c>
      <c r="B22" s="25" t="str">
        <v>MAZERA BIN KHATER</v>
      </c>
      <c r="C22" s="25" t="str">
        <v>K_LN3</v>
      </c>
      <c r="D22" s="25" t="str">
        <v>23.196921, 56.46952</v>
      </c>
      <c r="E22" s="25" t="str">
        <v>1599</v>
      </c>
      <c r="F22" s="25" t="str">
        <v>Ground (GMT)</v>
      </c>
      <c r="G22" s="25" t="str">
        <v/>
      </c>
      <c r="H22" s="25">
        <v>1000</v>
      </c>
      <c r="I22" s="25" t="str">
        <v>03/06/2026, 15:13</v>
      </c>
      <c r="J22" s="25">
        <v>1</v>
      </c>
      <c r="K22" s="25">
        <v>246</v>
      </c>
      <c r="L22" s="25">
        <v>248</v>
      </c>
      <c r="M22" s="25">
        <v>249</v>
      </c>
      <c r="N22" s="25">
        <v>428</v>
      </c>
      <c r="O22" s="25">
        <v>429</v>
      </c>
      <c r="P22" s="25">
        <v>434</v>
      </c>
      <c r="Q22" s="26" t="str">
        <v>185 mm²</v>
      </c>
      <c r="R22" s="27">
        <v>114</v>
      </c>
      <c r="S22" s="27">
        <v>103</v>
      </c>
      <c r="T22" s="27">
        <v>62</v>
      </c>
      <c r="U22" s="28">
        <v>38</v>
      </c>
      <c r="V22" s="29" t="str">
        <v>185 mm²</v>
      </c>
      <c r="W22" s="30">
        <v>19</v>
      </c>
      <c r="X22" s="30">
        <v>25</v>
      </c>
      <c r="Y22" s="30">
        <v>19</v>
      </c>
      <c r="Z22" s="31">
        <v>7</v>
      </c>
      <c r="AA22" s="26" t="str">
        <v>185 mm²</v>
      </c>
      <c r="AB22" s="27">
        <v>47</v>
      </c>
      <c r="AC22" s="27">
        <v>41</v>
      </c>
      <c r="AD22" s="27">
        <v>35</v>
      </c>
      <c r="AE22" s="28">
        <v>15</v>
      </c>
      <c r="AF22" s="29" t="str">
        <v>120 mm²</v>
      </c>
      <c r="AG22" s="30">
        <v>38</v>
      </c>
      <c r="AH22" s="30">
        <v>61</v>
      </c>
      <c r="AI22" s="30">
        <v>70</v>
      </c>
      <c r="AJ22" s="31">
        <v>37</v>
      </c>
      <c r="AK22" s="26" t="str">
        <v>185 mm²</v>
      </c>
      <c r="AL22" s="27">
        <v>50</v>
      </c>
      <c r="AM22" s="27">
        <v>68</v>
      </c>
      <c r="AN22" s="27">
        <v>24</v>
      </c>
      <c r="AO22" s="28">
        <v>44</v>
      </c>
      <c r="AP22" s="29" t="str">
        <v>185 mm²</v>
      </c>
      <c r="AQ22" s="30">
        <v>12</v>
      </c>
      <c r="AR22" s="30">
        <v>0</v>
      </c>
      <c r="AS22" s="30">
        <v>15</v>
      </c>
      <c r="AT22" s="31">
        <v>12</v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Ibri</v>
      </c>
      <c r="B23" s="25" t="str">
        <v>MAZERA BIN KHATER</v>
      </c>
      <c r="C23" s="25" t="str">
        <v>K_LN3</v>
      </c>
      <c r="D23" s="25" t="str">
        <v>23.199814, 56.47906</v>
      </c>
      <c r="E23" s="25" t="str">
        <v>1494</v>
      </c>
      <c r="F23" s="25" t="str">
        <v>Ground (GMT)</v>
      </c>
      <c r="G23" s="25" t="str">
        <v/>
      </c>
      <c r="H23" s="25">
        <v>1000</v>
      </c>
      <c r="I23" s="25" t="str">
        <v>03/06/2026, 14:59</v>
      </c>
      <c r="J23" s="25">
        <v>1</v>
      </c>
      <c r="K23" s="25">
        <v>248</v>
      </c>
      <c r="L23" s="25">
        <v>247</v>
      </c>
      <c r="M23" s="25">
        <v>249</v>
      </c>
      <c r="N23" s="25">
        <v>429</v>
      </c>
      <c r="O23" s="25">
        <v>433</v>
      </c>
      <c r="P23" s="25">
        <v>431</v>
      </c>
      <c r="Q23" s="26" t="str">
        <v>185 mm²</v>
      </c>
      <c r="R23" s="27">
        <v>63</v>
      </c>
      <c r="S23" s="27">
        <v>41</v>
      </c>
      <c r="T23" s="27">
        <v>109</v>
      </c>
      <c r="U23" s="28">
        <v>56</v>
      </c>
      <c r="V23" s="29" t="str">
        <v>185 mm²</v>
      </c>
      <c r="W23" s="30">
        <v>61</v>
      </c>
      <c r="X23" s="30">
        <v>73</v>
      </c>
      <c r="Y23" s="30">
        <v>67</v>
      </c>
      <c r="Z23" s="31">
        <v>20</v>
      </c>
      <c r="AA23" s="26" t="str">
        <v>185 mm²</v>
      </c>
      <c r="AB23" s="27">
        <v>37</v>
      </c>
      <c r="AC23" s="27">
        <v>37</v>
      </c>
      <c r="AD23" s="27">
        <v>43</v>
      </c>
      <c r="AE23" s="28">
        <v>10</v>
      </c>
      <c r="AF23" s="29" t="str">
        <v>185 mm²</v>
      </c>
      <c r="AG23" s="30">
        <v>55</v>
      </c>
      <c r="AH23" s="30">
        <v>29</v>
      </c>
      <c r="AI23" s="30">
        <v>62</v>
      </c>
      <c r="AJ23" s="31">
        <v>34</v>
      </c>
      <c r="AK23" s="26" t="str">
        <v>185 mm²</v>
      </c>
      <c r="AL23" s="27">
        <v>117</v>
      </c>
      <c r="AM23" s="27">
        <v>83</v>
      </c>
      <c r="AN23" s="27">
        <v>26</v>
      </c>
      <c r="AO23" s="28">
        <v>89</v>
      </c>
      <c r="AP23" s="29" t="str">
        <v>185 mm²</v>
      </c>
      <c r="AQ23" s="30">
        <v>78</v>
      </c>
      <c r="AR23" s="30">
        <v>48</v>
      </c>
      <c r="AS23" s="30">
        <v>66</v>
      </c>
      <c r="AT23" s="31">
        <v>22</v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Ibri</v>
      </c>
      <c r="B24" s="25" t="str">
        <v>MAZERA BIN KHATER</v>
      </c>
      <c r="C24" s="25" t="str">
        <v>K_LN3</v>
      </c>
      <c r="D24" s="25" t="str">
        <v>23.201869, 56.470325</v>
      </c>
      <c r="E24" s="25" t="str">
        <v>1794</v>
      </c>
      <c r="F24" s="25" t="str">
        <v>Ground (GMT)</v>
      </c>
      <c r="G24" s="25" t="str">
        <v/>
      </c>
      <c r="H24" s="25">
        <v>1000</v>
      </c>
      <c r="I24" s="25" t="str">
        <v>03/06/2026, 14:38</v>
      </c>
      <c r="J24" s="25">
        <v>1</v>
      </c>
      <c r="K24" s="25">
        <v>239</v>
      </c>
      <c r="L24" s="25">
        <v>241</v>
      </c>
      <c r="M24" s="25">
        <v>243</v>
      </c>
      <c r="N24" s="25">
        <v>415</v>
      </c>
      <c r="O24" s="25">
        <v>414</v>
      </c>
      <c r="P24" s="25">
        <v>423</v>
      </c>
      <c r="Q24" s="26" t="str">
        <v/>
      </c>
      <c r="R24" s="27" t="str">
        <v/>
      </c>
      <c r="S24" s="27" t="str">
        <v/>
      </c>
      <c r="T24" s="27" t="str">
        <v/>
      </c>
      <c r="U24" s="28" t="str">
        <v/>
      </c>
      <c r="V24" s="29" t="str">
        <v>240 mm²</v>
      </c>
      <c r="W24" s="30">
        <v>130</v>
      </c>
      <c r="X24" s="30">
        <v>88</v>
      </c>
      <c r="Y24" s="30">
        <v>157</v>
      </c>
      <c r="Z24" s="31">
        <v>28</v>
      </c>
      <c r="AA24" s="26" t="str">
        <v>185 mm²</v>
      </c>
      <c r="AB24" s="27">
        <v>312</v>
      </c>
      <c r="AC24" s="27">
        <v>206</v>
      </c>
      <c r="AD24" s="27">
        <v>175</v>
      </c>
      <c r="AE24" s="28">
        <v>94</v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>185 mm²</v>
      </c>
      <c r="AL24" s="27">
        <v>196</v>
      </c>
      <c r="AM24" s="27">
        <v>132</v>
      </c>
      <c r="AN24" s="27">
        <v>119</v>
      </c>
      <c r="AO24" s="28">
        <v>73</v>
      </c>
      <c r="AP24" s="29" t="str">
        <v>185 mm²</v>
      </c>
      <c r="AQ24" s="30">
        <v>100</v>
      </c>
      <c r="AR24" s="30">
        <v>109</v>
      </c>
      <c r="AS24" s="30">
        <v>68</v>
      </c>
      <c r="AT24" s="31">
        <v>42</v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Ibri</v>
      </c>
      <c r="B25" s="25" t="str">
        <v>MAZERA BIN KHATER</v>
      </c>
      <c r="C25" s="25" t="str">
        <v>K_LN3</v>
      </c>
      <c r="D25" s="25" t="str">
        <v>23.199581, 56.473115</v>
      </c>
      <c r="E25" s="25" t="str">
        <v>154</v>
      </c>
      <c r="F25" s="25" t="str">
        <v>Ground (GMT)</v>
      </c>
      <c r="G25" s="25" t="str">
        <v/>
      </c>
      <c r="H25" s="25">
        <v>1000</v>
      </c>
      <c r="I25" s="25" t="str">
        <v>03/06/2026, 14:30</v>
      </c>
      <c r="J25" s="25">
        <v>1</v>
      </c>
      <c r="K25" s="25">
        <v>243</v>
      </c>
      <c r="L25" s="25">
        <v>244</v>
      </c>
      <c r="M25" s="25">
        <v>246</v>
      </c>
      <c r="N25" s="25">
        <v>423</v>
      </c>
      <c r="O25" s="25">
        <v>424</v>
      </c>
      <c r="P25" s="25">
        <v>426</v>
      </c>
      <c r="Q25" s="26" t="str">
        <v/>
      </c>
      <c r="R25" s="27" t="str">
        <v/>
      </c>
      <c r="S25" s="27" t="str">
        <v/>
      </c>
      <c r="T25" s="27" t="str">
        <v/>
      </c>
      <c r="U25" s="28" t="str">
        <v/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>185 mm²</v>
      </c>
      <c r="AG25" s="30">
        <v>0</v>
      </c>
      <c r="AH25" s="30">
        <v>0</v>
      </c>
      <c r="AI25" s="30">
        <v>0</v>
      </c>
      <c r="AJ25" s="31">
        <v>0</v>
      </c>
      <c r="AK25" s="26" t="str">
        <v>185 mm²</v>
      </c>
      <c r="AL25" s="27">
        <v>197</v>
      </c>
      <c r="AM25" s="27">
        <v>159</v>
      </c>
      <c r="AN25" s="27">
        <v>236</v>
      </c>
      <c r="AO25" s="28">
        <v>75</v>
      </c>
      <c r="AP25" s="29" t="str">
        <v>240 mm²</v>
      </c>
      <c r="AQ25" s="30">
        <v>123</v>
      </c>
      <c r="AR25" s="30">
        <v>116</v>
      </c>
      <c r="AS25" s="30">
        <v>145</v>
      </c>
      <c r="AT25" s="31">
        <v>29</v>
      </c>
      <c r="AU25" s="26" t="str">
        <v>240 mm²</v>
      </c>
      <c r="AV25" s="27">
        <v>134</v>
      </c>
      <c r="AW25" s="27">
        <v>42</v>
      </c>
      <c r="AX25" s="27">
        <v>115</v>
      </c>
      <c r="AY25" s="28">
        <v>73</v>
      </c>
      <c r="AZ25" s="29" t="str">
        <v>240 mm²</v>
      </c>
      <c r="BA25" s="30">
        <v>198</v>
      </c>
      <c r="BB25" s="30">
        <v>156</v>
      </c>
      <c r="BC25" s="30">
        <v>112</v>
      </c>
      <c r="BD25" s="31">
        <v>50</v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Ibri</v>
      </c>
      <c r="B26" s="25" t="str">
        <v>MAZERA BIN KHATER</v>
      </c>
      <c r="C26" s="25" t="str">
        <v>K_LN3</v>
      </c>
      <c r="D26" s="25" t="str">
        <v>23.20355, 56.475108</v>
      </c>
      <c r="E26" s="25" t="str">
        <v>153</v>
      </c>
      <c r="F26" s="25" t="str">
        <v>Ground (GMT)</v>
      </c>
      <c r="G26" s="25" t="str">
        <v/>
      </c>
      <c r="H26" s="25">
        <v>1000</v>
      </c>
      <c r="I26" s="25" t="str">
        <v>03/06/2026, 14:19</v>
      </c>
      <c r="J26" s="25">
        <v>1</v>
      </c>
      <c r="K26" s="25">
        <v>244</v>
      </c>
      <c r="L26" s="25">
        <v>244</v>
      </c>
      <c r="M26" s="25">
        <v>247</v>
      </c>
      <c r="N26" s="25">
        <v>425</v>
      </c>
      <c r="O26" s="25">
        <v>425</v>
      </c>
      <c r="P26" s="25">
        <v>428</v>
      </c>
      <c r="Q26" s="26" t="str">
        <v>185 mm²</v>
      </c>
      <c r="R26" s="27">
        <v>83</v>
      </c>
      <c r="S26" s="27">
        <v>81</v>
      </c>
      <c r="T26" s="27">
        <v>112</v>
      </c>
      <c r="U26" s="28">
        <v>10</v>
      </c>
      <c r="V26" s="29" t="str">
        <v>185 mm²</v>
      </c>
      <c r="W26" s="30">
        <v>122</v>
      </c>
      <c r="X26" s="30">
        <v>104</v>
      </c>
      <c r="Y26" s="30">
        <v>134</v>
      </c>
      <c r="Z26" s="31">
        <v>25</v>
      </c>
      <c r="AA26" s="26" t="str">
        <v>185 mm²</v>
      </c>
      <c r="AB26" s="27">
        <v>42</v>
      </c>
      <c r="AC26" s="27">
        <v>4</v>
      </c>
      <c r="AD26" s="27">
        <v>47</v>
      </c>
      <c r="AE26" s="28">
        <v>37</v>
      </c>
      <c r="AF26" s="29" t="str">
        <v>185 mm²</v>
      </c>
      <c r="AG26" s="30">
        <v>13</v>
      </c>
      <c r="AH26" s="30">
        <v>27</v>
      </c>
      <c r="AI26" s="30">
        <v>39</v>
      </c>
      <c r="AJ26" s="31">
        <v>18</v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>185 mm²</v>
      </c>
      <c r="AQ26" s="30">
        <v>121</v>
      </c>
      <c r="AR26" s="30">
        <v>94</v>
      </c>
      <c r="AS26" s="30">
        <v>91</v>
      </c>
      <c r="AT26" s="31">
        <v>20</v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Ibri</v>
      </c>
      <c r="B27" s="25" t="str">
        <v>MAZERA BIN KHATER</v>
      </c>
      <c r="C27" s="25" t="str">
        <v>K_LN3</v>
      </c>
      <c r="D27" s="25" t="str">
        <v>23.204945, 56.47753</v>
      </c>
      <c r="E27" s="25" t="str">
        <v>152</v>
      </c>
      <c r="F27" s="25" t="str">
        <v>Ground (GMT)</v>
      </c>
      <c r="G27" s="25" t="str">
        <v/>
      </c>
      <c r="H27" s="25">
        <v>1000</v>
      </c>
      <c r="I27" s="25" t="str">
        <v>03/06/2026, 14:01</v>
      </c>
      <c r="J27" s="25">
        <v>1</v>
      </c>
      <c r="K27" s="25">
        <v>246</v>
      </c>
      <c r="L27" s="25">
        <v>247</v>
      </c>
      <c r="M27" s="25">
        <v>250</v>
      </c>
      <c r="N27" s="25">
        <v>426</v>
      </c>
      <c r="O27" s="25">
        <v>430</v>
      </c>
      <c r="P27" s="25">
        <v>433</v>
      </c>
      <c r="Q27" s="26" t="str">
        <v/>
      </c>
      <c r="R27" s="27" t="str">
        <v/>
      </c>
      <c r="S27" s="27" t="str">
        <v/>
      </c>
      <c r="T27" s="27" t="str">
        <v/>
      </c>
      <c r="U27" s="28" t="str">
        <v/>
      </c>
      <c r="V27" s="29" t="str">
        <v>185 mm²</v>
      </c>
      <c r="W27" s="30">
        <v>189</v>
      </c>
      <c r="X27" s="30">
        <v>126</v>
      </c>
      <c r="Y27" s="30">
        <v>104</v>
      </c>
      <c r="Z27" s="31">
        <v>69</v>
      </c>
      <c r="AA27" s="26" t="str">
        <v>185 mm²</v>
      </c>
      <c r="AB27" s="27">
        <v>81</v>
      </c>
      <c r="AC27" s="27">
        <v>83</v>
      </c>
      <c r="AD27" s="27">
        <v>95</v>
      </c>
      <c r="AE27" s="28">
        <v>16</v>
      </c>
      <c r="AF27" s="29" t="str">
        <v>185 mm²</v>
      </c>
      <c r="AG27" s="30">
        <v>66</v>
      </c>
      <c r="AH27" s="30">
        <v>73</v>
      </c>
      <c r="AI27" s="30">
        <v>89</v>
      </c>
      <c r="AJ27" s="31">
        <v>25</v>
      </c>
      <c r="AK27" s="26" t="str">
        <v>185 mm²</v>
      </c>
      <c r="AL27" s="27">
        <v>24</v>
      </c>
      <c r="AM27" s="27">
        <v>32</v>
      </c>
      <c r="AN27" s="27">
        <v>15</v>
      </c>
      <c r="AO27" s="28">
        <v>17</v>
      </c>
      <c r="AP27" s="29" t="str">
        <v>185 mm²</v>
      </c>
      <c r="AQ27" s="30">
        <v>129</v>
      </c>
      <c r="AR27" s="30">
        <v>197</v>
      </c>
      <c r="AS27" s="30">
        <v>163</v>
      </c>
      <c r="AT27" s="31">
        <v>32</v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Ibri</v>
      </c>
      <c r="B28" s="25" t="str">
        <v>MAZERA BIN KHATER</v>
      </c>
      <c r="C28" s="25" t="str">
        <v>K_LN9</v>
      </c>
      <c r="D28" s="25" t="str">
        <v>23.197321, 56.475363</v>
      </c>
      <c r="E28" s="25" t="str">
        <v>1535</v>
      </c>
      <c r="F28" s="25" t="str">
        <v>Pole (PMT)</v>
      </c>
      <c r="G28" s="25" t="str">
        <v/>
      </c>
      <c r="H28" s="25">
        <v>315</v>
      </c>
      <c r="I28" s="25" t="str">
        <v>02/06/2026, 15:45</v>
      </c>
      <c r="J28" s="25">
        <v>1</v>
      </c>
      <c r="K28" s="25">
        <v>244</v>
      </c>
      <c r="L28" s="25">
        <v>243</v>
      </c>
      <c r="M28" s="25">
        <v>246</v>
      </c>
      <c r="N28" s="25">
        <v>420</v>
      </c>
      <c r="O28" s="25">
        <v>426</v>
      </c>
      <c r="P28" s="25">
        <v>421</v>
      </c>
      <c r="Q28" s="26" t="str">
        <v>120 mm²</v>
      </c>
      <c r="R28" s="27">
        <v>135</v>
      </c>
      <c r="S28" s="27">
        <v>149</v>
      </c>
      <c r="T28" s="27">
        <v>116</v>
      </c>
      <c r="U28" s="28">
        <v>29</v>
      </c>
      <c r="V28" s="29" t="str">
        <v>240 mm²</v>
      </c>
      <c r="W28" s="30">
        <v>118</v>
      </c>
      <c r="X28" s="30">
        <v>140</v>
      </c>
      <c r="Y28" s="30">
        <v>96</v>
      </c>
      <c r="Z28" s="31">
        <v>36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Ibri</v>
      </c>
      <c r="B29" s="25" t="str">
        <v>MAZERA BIN KHATER</v>
      </c>
      <c r="C29" s="25" t="str">
        <v>K_LN9</v>
      </c>
      <c r="D29" s="25" t="str">
        <v>23.196255, 56.480698</v>
      </c>
      <c r="E29" s="25" t="str">
        <v>166</v>
      </c>
      <c r="F29" s="25" t="str">
        <v>Ground (GMT)</v>
      </c>
      <c r="G29" s="25" t="str">
        <v/>
      </c>
      <c r="H29" s="25">
        <v>1000</v>
      </c>
      <c r="I29" s="25" t="str">
        <v>02/06/2026, 15:40</v>
      </c>
      <c r="J29" s="25">
        <v>1</v>
      </c>
      <c r="K29" s="25">
        <v>245</v>
      </c>
      <c r="L29" s="25">
        <v>245</v>
      </c>
      <c r="M29" s="25">
        <v>248</v>
      </c>
      <c r="N29" s="25">
        <v>427</v>
      </c>
      <c r="O29" s="25">
        <v>430</v>
      </c>
      <c r="P29" s="25">
        <v>426</v>
      </c>
      <c r="Q29" s="26" t="str">
        <v>240 mm²</v>
      </c>
      <c r="R29" s="27">
        <v>22</v>
      </c>
      <c r="S29" s="27">
        <v>28</v>
      </c>
      <c r="T29" s="27">
        <v>27</v>
      </c>
      <c r="U29" s="28">
        <v>10</v>
      </c>
      <c r="V29" s="29" t="str">
        <v>240 mm²</v>
      </c>
      <c r="W29" s="30">
        <v>92</v>
      </c>
      <c r="X29" s="30">
        <v>137</v>
      </c>
      <c r="Y29" s="30">
        <v>58</v>
      </c>
      <c r="Z29" s="31">
        <v>57</v>
      </c>
      <c r="AA29" s="26" t="str">
        <v>240 mm²</v>
      </c>
      <c r="AB29" s="27">
        <v>185</v>
      </c>
      <c r="AC29" s="27">
        <v>125</v>
      </c>
      <c r="AD29" s="27">
        <v>110</v>
      </c>
      <c r="AE29" s="28">
        <v>53</v>
      </c>
      <c r="AF29" s="29" t="str">
        <v>240 mm²</v>
      </c>
      <c r="AG29" s="30">
        <v>123</v>
      </c>
      <c r="AH29" s="30">
        <v>113</v>
      </c>
      <c r="AI29" s="30">
        <v>117</v>
      </c>
      <c r="AJ29" s="31">
        <v>19</v>
      </c>
      <c r="AK29" s="26" t="str">
        <v>240 mm²</v>
      </c>
      <c r="AL29" s="27">
        <v>180</v>
      </c>
      <c r="AM29" s="27">
        <v>148</v>
      </c>
      <c r="AN29" s="27">
        <v>136</v>
      </c>
      <c r="AO29" s="28">
        <v>42</v>
      </c>
      <c r="AP29" s="29" t="str">
        <v>185 mm²</v>
      </c>
      <c r="AQ29" s="30">
        <v>28</v>
      </c>
      <c r="AR29" s="30">
        <v>79</v>
      </c>
      <c r="AS29" s="30">
        <v>32</v>
      </c>
      <c r="AT29" s="31">
        <v>38</v>
      </c>
      <c r="AU29" s="26" t="str">
        <v>185 mm²</v>
      </c>
      <c r="AV29" s="27">
        <v>20</v>
      </c>
      <c r="AW29" s="27">
        <v>34</v>
      </c>
      <c r="AX29" s="27">
        <v>37</v>
      </c>
      <c r="AY29" s="28">
        <v>10</v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Ibri</v>
      </c>
      <c r="B30" s="25" t="str">
        <v>MAZERA BIN KHATER</v>
      </c>
      <c r="C30" s="25" t="str">
        <v>K_LN9</v>
      </c>
      <c r="D30" s="25" t="str">
        <v>23.202283, 56.483477</v>
      </c>
      <c r="E30" s="25" t="str">
        <v>1782</v>
      </c>
      <c r="F30" s="25" t="str">
        <v>Ground (GMT)</v>
      </c>
      <c r="G30" s="25" t="str">
        <v/>
      </c>
      <c r="H30" s="25">
        <v>1000</v>
      </c>
      <c r="I30" s="25" t="str">
        <v>02/06/2026, 15:30</v>
      </c>
      <c r="J30" s="25">
        <v>1</v>
      </c>
      <c r="K30" s="25">
        <v>248</v>
      </c>
      <c r="L30" s="25">
        <v>247</v>
      </c>
      <c r="M30" s="25">
        <v>250</v>
      </c>
      <c r="N30" s="25">
        <v>428</v>
      </c>
      <c r="O30" s="25">
        <v>433</v>
      </c>
      <c r="P30" s="25">
        <v>430</v>
      </c>
      <c r="Q30" s="26" t="str">
        <v>185 mm²</v>
      </c>
      <c r="R30" s="27">
        <v>31</v>
      </c>
      <c r="S30" s="27">
        <v>28</v>
      </c>
      <c r="T30" s="27">
        <v>9</v>
      </c>
      <c r="U30" s="28">
        <v>17</v>
      </c>
      <c r="V30" s="29" t="str">
        <v>185 mm²</v>
      </c>
      <c r="W30" s="30">
        <v>40</v>
      </c>
      <c r="X30" s="30">
        <v>76</v>
      </c>
      <c r="Y30" s="30">
        <v>88</v>
      </c>
      <c r="Z30" s="31">
        <v>22</v>
      </c>
      <c r="AA30" s="26" t="str">
        <v>185 mm²</v>
      </c>
      <c r="AB30" s="27">
        <v>6</v>
      </c>
      <c r="AC30" s="27">
        <v>31</v>
      </c>
      <c r="AD30" s="27">
        <v>0</v>
      </c>
      <c r="AE30" s="28">
        <v>17</v>
      </c>
      <c r="AF30" s="29" t="str">
        <v>185 mm²</v>
      </c>
      <c r="AG30" s="30">
        <v>71</v>
      </c>
      <c r="AH30" s="30">
        <v>110</v>
      </c>
      <c r="AI30" s="30">
        <v>58</v>
      </c>
      <c r="AJ30" s="31">
        <v>11</v>
      </c>
      <c r="AK30" s="26" t="str">
        <v>185 mm²</v>
      </c>
      <c r="AL30" s="27">
        <v>18</v>
      </c>
      <c r="AM30" s="27">
        <v>11</v>
      </c>
      <c r="AN30" s="27">
        <v>5</v>
      </c>
      <c r="AO30" s="28">
        <v>27</v>
      </c>
      <c r="AP30" s="29" t="str">
        <v>240 mm²</v>
      </c>
      <c r="AQ30" s="30">
        <v>32</v>
      </c>
      <c r="AR30" s="30">
        <v>7</v>
      </c>
      <c r="AS30" s="30">
        <v>26</v>
      </c>
      <c r="AT30" s="31">
        <v>12</v>
      </c>
      <c r="AU30" s="26" t="str">
        <v>240 mm²</v>
      </c>
      <c r="AV30" s="27">
        <v>11</v>
      </c>
      <c r="AW30" s="27">
        <v>12</v>
      </c>
      <c r="AX30" s="27">
        <v>0</v>
      </c>
      <c r="AY30" s="28">
        <v>4</v>
      </c>
      <c r="AZ30" s="29" t="str">
        <v>240 mm²</v>
      </c>
      <c r="BA30" s="30">
        <v>16</v>
      </c>
      <c r="BB30" s="30">
        <v>19</v>
      </c>
      <c r="BC30" s="30">
        <v>28</v>
      </c>
      <c r="BD30" s="31">
        <v>13</v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Ibri</v>
      </c>
      <c r="B31" s="25" t="str">
        <v>MAZERA BIN KHATER</v>
      </c>
      <c r="C31" s="25" t="str">
        <v>K_LN9</v>
      </c>
      <c r="D31" s="25" t="str">
        <v>23.201836, 56.484575</v>
      </c>
      <c r="E31" s="25" t="str">
        <v>1775</v>
      </c>
      <c r="F31" s="25" t="str">
        <v>Ground (GMT)</v>
      </c>
      <c r="G31" s="25" t="str">
        <v/>
      </c>
      <c r="H31" s="25">
        <v>1000</v>
      </c>
      <c r="I31" s="25" t="str">
        <v>02/06/2026, 15:22</v>
      </c>
      <c r="J31" s="25">
        <v>1</v>
      </c>
      <c r="K31" s="25">
        <v>248</v>
      </c>
      <c r="L31" s="25">
        <v>247</v>
      </c>
      <c r="M31" s="25">
        <v>250</v>
      </c>
      <c r="N31" s="25">
        <v>427</v>
      </c>
      <c r="O31" s="25">
        <v>431</v>
      </c>
      <c r="P31" s="25">
        <v>431</v>
      </c>
      <c r="Q31" s="26" t="str">
        <v>185 mm²</v>
      </c>
      <c r="R31" s="27">
        <v>191</v>
      </c>
      <c r="S31" s="27">
        <v>115</v>
      </c>
      <c r="T31" s="27">
        <v>117</v>
      </c>
      <c r="U31" s="28">
        <v>74</v>
      </c>
      <c r="V31" s="29" t="str">
        <v>185 mm²</v>
      </c>
      <c r="W31" s="30">
        <v>27</v>
      </c>
      <c r="X31" s="30">
        <v>11</v>
      </c>
      <c r="Y31" s="30">
        <v>13</v>
      </c>
      <c r="Z31" s="31">
        <v>14</v>
      </c>
      <c r="AA31" s="26" t="str">
        <v>185 mm²</v>
      </c>
      <c r="AB31" s="27">
        <v>45</v>
      </c>
      <c r="AC31" s="27">
        <v>17</v>
      </c>
      <c r="AD31" s="27">
        <v>20</v>
      </c>
      <c r="AE31" s="28">
        <v>20</v>
      </c>
      <c r="AF31" s="29" t="str">
        <v>185 mm²</v>
      </c>
      <c r="AG31" s="30">
        <v>45</v>
      </c>
      <c r="AH31" s="30">
        <v>67</v>
      </c>
      <c r="AI31" s="30">
        <v>66</v>
      </c>
      <c r="AJ31" s="31">
        <v>17</v>
      </c>
      <c r="AK31" s="26" t="str">
        <v>185 mm²</v>
      </c>
      <c r="AL31" s="27">
        <v>38</v>
      </c>
      <c r="AM31" s="27">
        <v>35</v>
      </c>
      <c r="AN31" s="27">
        <v>32</v>
      </c>
      <c r="AO31" s="28">
        <v>9</v>
      </c>
      <c r="AP31" s="29" t="str">
        <v>185 mm²</v>
      </c>
      <c r="AQ31" s="30">
        <v>46</v>
      </c>
      <c r="AR31" s="30">
        <v>27</v>
      </c>
      <c r="AS31" s="30">
        <v>46</v>
      </c>
      <c r="AT31" s="31">
        <v>24</v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Ibri</v>
      </c>
      <c r="B32" s="25" t="str">
        <v>MAZERA BIN KHATER</v>
      </c>
      <c r="C32" s="25" t="str">
        <v>K_LN9</v>
      </c>
      <c r="D32" s="25" t="str">
        <v>23.204953, 56.489054</v>
      </c>
      <c r="E32" s="25" t="str">
        <v>1333</v>
      </c>
      <c r="F32" s="25" t="str">
        <v>Pole (PMT)</v>
      </c>
      <c r="G32" s="25" t="str">
        <v/>
      </c>
      <c r="H32" s="25">
        <v>315</v>
      </c>
      <c r="I32" s="25" t="str">
        <v>02/06/2026, 15:08</v>
      </c>
      <c r="J32" s="25">
        <v>1</v>
      </c>
      <c r="K32" s="25">
        <v>247</v>
      </c>
      <c r="L32" s="25">
        <v>247</v>
      </c>
      <c r="M32" s="25">
        <v>249</v>
      </c>
      <c r="N32" s="25">
        <v>426</v>
      </c>
      <c r="O32" s="25">
        <v>431</v>
      </c>
      <c r="P32" s="25">
        <v>431</v>
      </c>
      <c r="Q32" s="26" t="str">
        <v>185 mm²</v>
      </c>
      <c r="R32" s="27">
        <v>35</v>
      </c>
      <c r="S32" s="27">
        <v>47</v>
      </c>
      <c r="T32" s="27">
        <v>76</v>
      </c>
      <c r="U32" s="28">
        <v>34</v>
      </c>
      <c r="V32" s="29" t="str">
        <v>120 mm²</v>
      </c>
      <c r="W32" s="30">
        <v>153</v>
      </c>
      <c r="X32" s="30">
        <v>42</v>
      </c>
      <c r="Y32" s="30">
        <v>111</v>
      </c>
      <c r="Z32" s="31">
        <v>108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Ibri</v>
      </c>
      <c r="B33" s="25" t="str">
        <v>MAZERA BIN KHATER</v>
      </c>
      <c r="C33" s="25" t="str">
        <v>K_LN9</v>
      </c>
      <c r="D33" s="25" t="str">
        <v>23.205861, 56.486558</v>
      </c>
      <c r="E33" s="25" t="str">
        <v>518</v>
      </c>
      <c r="F33" s="25" t="str">
        <v>Ground (GMT)</v>
      </c>
      <c r="G33" s="25" t="str">
        <v/>
      </c>
      <c r="H33" s="25">
        <v>1000</v>
      </c>
      <c r="I33" s="25" t="str">
        <v>02/06/2026, 15:04</v>
      </c>
      <c r="J33" s="25">
        <v>1</v>
      </c>
      <c r="K33" s="25">
        <v>249</v>
      </c>
      <c r="L33" s="25">
        <v>247</v>
      </c>
      <c r="M33" s="25">
        <v>250</v>
      </c>
      <c r="N33" s="25">
        <v>432</v>
      </c>
      <c r="O33" s="25">
        <v>429</v>
      </c>
      <c r="P33" s="25">
        <v>432</v>
      </c>
      <c r="Q33" s="26" t="str">
        <v>240 mm²</v>
      </c>
      <c r="R33" s="27">
        <v>11</v>
      </c>
      <c r="S33" s="27">
        <v>109</v>
      </c>
      <c r="T33" s="27">
        <v>29</v>
      </c>
      <c r="U33" s="28">
        <v>74</v>
      </c>
      <c r="V33" s="29" t="str">
        <v>240 mm²</v>
      </c>
      <c r="W33" s="30">
        <v>62</v>
      </c>
      <c r="X33" s="30">
        <v>21</v>
      </c>
      <c r="Y33" s="30">
        <v>24</v>
      </c>
      <c r="Z33" s="31">
        <v>39</v>
      </c>
      <c r="AA33" s="26" t="str">
        <v>240 mm²</v>
      </c>
      <c r="AB33" s="27">
        <v>34</v>
      </c>
      <c r="AC33" s="27">
        <v>111</v>
      </c>
      <c r="AD33" s="27">
        <v>126</v>
      </c>
      <c r="AE33" s="28">
        <v>90</v>
      </c>
      <c r="AF33" s="29" t="str">
        <v>240 mm²</v>
      </c>
      <c r="AG33" s="30">
        <v>2</v>
      </c>
      <c r="AH33" s="30">
        <v>17</v>
      </c>
      <c r="AI33" s="30">
        <v>21</v>
      </c>
      <c r="AJ33" s="31">
        <v>16</v>
      </c>
      <c r="AK33" s="26" t="str">
        <v>185 mm²</v>
      </c>
      <c r="AL33" s="27">
        <v>60</v>
      </c>
      <c r="AM33" s="27">
        <v>76</v>
      </c>
      <c r="AN33" s="27">
        <v>88</v>
      </c>
      <c r="AO33" s="28">
        <v>29</v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Ibri</v>
      </c>
      <c r="B34" s="25" t="str">
        <v>MAZERA BIN KHATER</v>
      </c>
      <c r="C34" s="25" t="str">
        <v>K_LN4</v>
      </c>
      <c r="D34" s="25" t="str">
        <v>23.218348, 56.494045</v>
      </c>
      <c r="E34" s="25" t="str">
        <v>1651</v>
      </c>
      <c r="F34" s="25" t="str">
        <v>Ground (GMT)</v>
      </c>
      <c r="G34" s="25" t="str">
        <v/>
      </c>
      <c r="H34" s="25">
        <v>500</v>
      </c>
      <c r="I34" s="25" t="str">
        <v>02/06/2026, 14:59</v>
      </c>
      <c r="J34" s="25">
        <v>1</v>
      </c>
      <c r="K34" s="25">
        <v>250</v>
      </c>
      <c r="L34" s="25">
        <v>247</v>
      </c>
      <c r="M34" s="25">
        <v>247</v>
      </c>
      <c r="N34" s="25">
        <v>433</v>
      </c>
      <c r="O34" s="25">
        <v>434</v>
      </c>
      <c r="P34" s="25">
        <v>427</v>
      </c>
      <c r="Q34" s="26" t="str">
        <v>240 mm²</v>
      </c>
      <c r="R34" s="27">
        <v>89</v>
      </c>
      <c r="S34" s="27">
        <v>75</v>
      </c>
      <c r="T34" s="27">
        <v>59</v>
      </c>
      <c r="U34" s="28">
        <v>95</v>
      </c>
      <c r="V34" s="29" t="str">
        <v>120 mm²</v>
      </c>
      <c r="W34" s="30">
        <v>1</v>
      </c>
      <c r="X34" s="30">
        <v>12</v>
      </c>
      <c r="Y34" s="30">
        <v>9</v>
      </c>
      <c r="Z34" s="31">
        <v>14</v>
      </c>
      <c r="AA34" s="26" t="str">
        <v>185 mm²</v>
      </c>
      <c r="AB34" s="27">
        <v>30</v>
      </c>
      <c r="AC34" s="27">
        <v>72</v>
      </c>
      <c r="AD34" s="27">
        <v>90</v>
      </c>
      <c r="AE34" s="28">
        <v>15</v>
      </c>
      <c r="AF34" s="29" t="str">
        <v>120 mm²</v>
      </c>
      <c r="AG34" s="30">
        <v>102</v>
      </c>
      <c r="AH34" s="30">
        <v>71</v>
      </c>
      <c r="AI34" s="30">
        <v>137</v>
      </c>
      <c r="AJ34" s="31">
        <v>84</v>
      </c>
      <c r="AK34" s="26" t="str">
        <v>185 mm²</v>
      </c>
      <c r="AL34" s="27">
        <v>0</v>
      </c>
      <c r="AM34" s="27">
        <v>80</v>
      </c>
      <c r="AN34" s="27">
        <v>2</v>
      </c>
      <c r="AO34" s="28">
        <v>20</v>
      </c>
      <c r="AP34" s="29" t="str">
        <v>185 mm²</v>
      </c>
      <c r="AQ34" s="30">
        <v>35</v>
      </c>
      <c r="AR34" s="30">
        <v>5</v>
      </c>
      <c r="AS34" s="30">
        <v>65</v>
      </c>
      <c r="AT34" s="31">
        <v>48</v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Ibri</v>
      </c>
      <c r="B35" s="25" t="str">
        <v>MAZERA BIN KHATER</v>
      </c>
      <c r="C35" s="25" t="str">
        <v>K_LN9</v>
      </c>
      <c r="D35" s="25" t="str">
        <v>23.207756, 56.488665</v>
      </c>
      <c r="E35" s="25" t="str">
        <v>1908</v>
      </c>
      <c r="F35" s="25" t="str">
        <v>Ground (GMT)</v>
      </c>
      <c r="G35" s="25" t="str">
        <v/>
      </c>
      <c r="H35" s="25">
        <v>1000</v>
      </c>
      <c r="I35" s="25" t="str">
        <v>02/06/2026, 14:54</v>
      </c>
      <c r="J35" s="25">
        <v>1</v>
      </c>
      <c r="K35" s="25">
        <v>247</v>
      </c>
      <c r="L35" s="25">
        <v>247</v>
      </c>
      <c r="M35" s="25">
        <v>249</v>
      </c>
      <c r="N35" s="25">
        <v>427</v>
      </c>
      <c r="O35" s="25">
        <v>435</v>
      </c>
      <c r="P35" s="25">
        <v>434</v>
      </c>
      <c r="Q35" s="26" t="str">
        <v/>
      </c>
      <c r="R35" s="27" t="str">
        <v/>
      </c>
      <c r="S35" s="27" t="str">
        <v/>
      </c>
      <c r="T35" s="27" t="str">
        <v/>
      </c>
      <c r="U35" s="28" t="str">
        <v/>
      </c>
      <c r="V35" s="29" t="str">
        <v>185 mm²</v>
      </c>
      <c r="W35" s="30">
        <v>16</v>
      </c>
      <c r="X35" s="30">
        <v>6</v>
      </c>
      <c r="Y35" s="30">
        <v>22</v>
      </c>
      <c r="Z35" s="31">
        <v>8</v>
      </c>
      <c r="AA35" s="26" t="str">
        <v>240 mm²</v>
      </c>
      <c r="AB35" s="27">
        <v>48</v>
      </c>
      <c r="AC35" s="27">
        <v>15</v>
      </c>
      <c r="AD35" s="27">
        <v>21</v>
      </c>
      <c r="AE35" s="28">
        <v>30</v>
      </c>
      <c r="AF35" s="29" t="str">
        <v>240 mm²</v>
      </c>
      <c r="AG35" s="30">
        <v>12</v>
      </c>
      <c r="AH35" s="30">
        <v>1</v>
      </c>
      <c r="AI35" s="30">
        <v>31</v>
      </c>
      <c r="AJ35" s="31">
        <v>20</v>
      </c>
      <c r="AK35" s="26" t="str">
        <v>240 mm²</v>
      </c>
      <c r="AL35" s="27">
        <v>45</v>
      </c>
      <c r="AM35" s="27">
        <v>23</v>
      </c>
      <c r="AN35" s="27">
        <v>48</v>
      </c>
      <c r="AO35" s="28">
        <v>24</v>
      </c>
      <c r="AP35" s="29" t="str">
        <v>240 mm²</v>
      </c>
      <c r="AQ35" s="30">
        <v>9</v>
      </c>
      <c r="AR35" s="30">
        <v>46</v>
      </c>
      <c r="AS35" s="30">
        <v>35</v>
      </c>
      <c r="AT35" s="31">
        <v>34</v>
      </c>
      <c r="AU35" s="26" t="str">
        <v>185 mm²</v>
      </c>
      <c r="AV35" s="27">
        <v>26</v>
      </c>
      <c r="AW35" s="27">
        <v>19</v>
      </c>
      <c r="AX35" s="27">
        <v>5</v>
      </c>
      <c r="AY35" s="28">
        <v>18</v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Ibri</v>
      </c>
      <c r="B36" s="25" t="str">
        <v>MAZERA BIN KHATER</v>
      </c>
      <c r="C36" s="25" t="str">
        <v>K_LN4</v>
      </c>
      <c r="D36" s="25" t="str">
        <v>23.218217, 56.492079</v>
      </c>
      <c r="E36" s="25" t="str">
        <v>109</v>
      </c>
      <c r="F36" s="25" t="str">
        <v>Ground (GMT)</v>
      </c>
      <c r="G36" s="25" t="str">
        <v/>
      </c>
      <c r="H36" s="25">
        <v>1000</v>
      </c>
      <c r="I36" s="25" t="str">
        <v>02/06/2026, 14:49</v>
      </c>
      <c r="J36" s="25">
        <v>1</v>
      </c>
      <c r="K36" s="25">
        <v>248</v>
      </c>
      <c r="L36" s="25">
        <v>246</v>
      </c>
      <c r="M36" s="25">
        <v>247</v>
      </c>
      <c r="N36" s="25">
        <v>429</v>
      </c>
      <c r="O36" s="25">
        <v>430</v>
      </c>
      <c r="P36" s="25">
        <v>427</v>
      </c>
      <c r="Q36" s="26" t="str">
        <v>185 mm²</v>
      </c>
      <c r="R36" s="27">
        <v>23</v>
      </c>
      <c r="S36" s="27">
        <v>35</v>
      </c>
      <c r="T36" s="27">
        <v>1</v>
      </c>
      <c r="U36" s="28">
        <v>20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>120 mm²</v>
      </c>
      <c r="AB36" s="27">
        <v>0</v>
      </c>
      <c r="AC36" s="27">
        <v>6</v>
      </c>
      <c r="AD36" s="27">
        <v>0</v>
      </c>
      <c r="AE36" s="28">
        <v>6</v>
      </c>
      <c r="AF36" s="29" t="str">
        <v>120 mm²</v>
      </c>
      <c r="AG36" s="30">
        <v>44</v>
      </c>
      <c r="AH36" s="30">
        <v>10</v>
      </c>
      <c r="AI36" s="30">
        <v>13</v>
      </c>
      <c r="AJ36" s="31">
        <v>31</v>
      </c>
      <c r="AK36" s="26" t="str">
        <v>185 mm²</v>
      </c>
      <c r="AL36" s="27">
        <v>124</v>
      </c>
      <c r="AM36" s="27">
        <v>57</v>
      </c>
      <c r="AN36" s="27">
        <v>72</v>
      </c>
      <c r="AO36" s="28">
        <v>84</v>
      </c>
      <c r="AP36" s="29" t="str">
        <v>185 mm²</v>
      </c>
      <c r="AQ36" s="30">
        <v>18</v>
      </c>
      <c r="AR36" s="30">
        <v>14</v>
      </c>
      <c r="AS36" s="30">
        <v>28</v>
      </c>
      <c r="AT36" s="31">
        <v>13</v>
      </c>
      <c r="AU36" s="26" t="str">
        <v>185 mm²</v>
      </c>
      <c r="AV36" s="27">
        <v>115</v>
      </c>
      <c r="AW36" s="27">
        <v>135</v>
      </c>
      <c r="AX36" s="27">
        <v>100</v>
      </c>
      <c r="AY36" s="28">
        <v>34</v>
      </c>
      <c r="AZ36" s="29" t="str">
        <v>185 mm²</v>
      </c>
      <c r="BA36" s="30">
        <v>69</v>
      </c>
      <c r="BB36" s="30">
        <v>112</v>
      </c>
      <c r="BC36" s="30">
        <v>89</v>
      </c>
      <c r="BD36" s="31">
        <v>39</v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Ibri</v>
      </c>
      <c r="B37" s="25" t="str">
        <v>MAZERA BIN KHATER</v>
      </c>
      <c r="C37" s="25" t="str">
        <v>K_LN9</v>
      </c>
      <c r="D37" s="25" t="str">
        <v>23.207532, 56.489453</v>
      </c>
      <c r="E37" s="25" t="str">
        <v>700</v>
      </c>
      <c r="F37" s="25" t="str">
        <v>Ground (GMT)</v>
      </c>
      <c r="G37" s="25" t="str">
        <v/>
      </c>
      <c r="H37" s="25">
        <v>1000</v>
      </c>
      <c r="I37" s="25" t="str">
        <v>02/06/2026, 14:47</v>
      </c>
      <c r="J37" s="25">
        <v>1</v>
      </c>
      <c r="K37" s="25">
        <v>245</v>
      </c>
      <c r="L37" s="25">
        <v>245</v>
      </c>
      <c r="M37" s="25">
        <v>247</v>
      </c>
      <c r="N37" s="25">
        <v>421</v>
      </c>
      <c r="O37" s="25">
        <v>429</v>
      </c>
      <c r="P37" s="25">
        <v>427</v>
      </c>
      <c r="Q37" s="26" t="str">
        <v>185 mm²</v>
      </c>
      <c r="R37" s="27">
        <v>125</v>
      </c>
      <c r="S37" s="27">
        <v>116</v>
      </c>
      <c r="T37" s="27">
        <v>90</v>
      </c>
      <c r="U37" s="28">
        <v>35</v>
      </c>
      <c r="V37" s="29" t="str">
        <v>185 mm²</v>
      </c>
      <c r="W37" s="30">
        <v>79</v>
      </c>
      <c r="X37" s="30">
        <v>41</v>
      </c>
      <c r="Y37" s="30">
        <v>36</v>
      </c>
      <c r="Z37" s="31">
        <v>18</v>
      </c>
      <c r="AA37" s="26" t="str">
        <v>185 mm²</v>
      </c>
      <c r="AB37" s="27">
        <v>77</v>
      </c>
      <c r="AC37" s="27">
        <v>46</v>
      </c>
      <c r="AD37" s="27">
        <v>52</v>
      </c>
      <c r="AE37" s="28">
        <v>19</v>
      </c>
      <c r="AF37" s="29" t="str">
        <v>185 mm²</v>
      </c>
      <c r="AG37" s="30">
        <v>58</v>
      </c>
      <c r="AH37" s="30">
        <v>76</v>
      </c>
      <c r="AI37" s="30">
        <v>83</v>
      </c>
      <c r="AJ37" s="31">
        <v>32</v>
      </c>
      <c r="AK37" s="26" t="str">
        <v>185 mm²</v>
      </c>
      <c r="AL37" s="27">
        <v>113</v>
      </c>
      <c r="AM37" s="27">
        <v>79</v>
      </c>
      <c r="AN37" s="27">
        <v>72</v>
      </c>
      <c r="AO37" s="28">
        <v>34</v>
      </c>
      <c r="AP37" s="29" t="str">
        <v>240 mm²</v>
      </c>
      <c r="AQ37" s="30">
        <v>189</v>
      </c>
      <c r="AR37" s="30">
        <v>211</v>
      </c>
      <c r="AS37" s="30">
        <v>201</v>
      </c>
      <c r="AT37" s="31">
        <v>29</v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>120 mm²</v>
      </c>
      <c r="BA37" s="30">
        <v>13</v>
      </c>
      <c r="BB37" s="30">
        <v>17</v>
      </c>
      <c r="BC37" s="30">
        <v>0</v>
      </c>
      <c r="BD37" s="31">
        <v>14</v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Ibri</v>
      </c>
      <c r="B38" s="25" t="str">
        <v>MAZERA BIN KHATER</v>
      </c>
      <c r="C38" s="25" t="str">
        <v>K_LN8</v>
      </c>
      <c r="D38" s="25" t="str">
        <v>23.2178, 56.490323</v>
      </c>
      <c r="E38" s="25" t="str">
        <v>2118</v>
      </c>
      <c r="F38" s="25" t="str">
        <v>Ground (GMT)</v>
      </c>
      <c r="G38" s="25" t="str">
        <v/>
      </c>
      <c r="H38" s="25">
        <v>1000</v>
      </c>
      <c r="I38" s="25" t="str">
        <v>02/06/2026, 14:41</v>
      </c>
      <c r="J38" s="25">
        <v>1</v>
      </c>
      <c r="K38" s="25">
        <v>247</v>
      </c>
      <c r="L38" s="25">
        <v>245</v>
      </c>
      <c r="M38" s="25">
        <v>245</v>
      </c>
      <c r="N38" s="25">
        <v>427</v>
      </c>
      <c r="O38" s="25">
        <v>429</v>
      </c>
      <c r="P38" s="25">
        <v>426</v>
      </c>
      <c r="Q38" s="26" t="str">
        <v>240 mm²</v>
      </c>
      <c r="R38" s="27">
        <v>114</v>
      </c>
      <c r="S38" s="27">
        <v>105</v>
      </c>
      <c r="T38" s="27">
        <v>102</v>
      </c>
      <c r="U38" s="28">
        <v>2</v>
      </c>
      <c r="V38" s="29" t="str">
        <v>240 mm²</v>
      </c>
      <c r="W38" s="30">
        <v>111</v>
      </c>
      <c r="X38" s="30">
        <v>117</v>
      </c>
      <c r="Y38" s="30">
        <v>125</v>
      </c>
      <c r="Z38" s="31">
        <v>2</v>
      </c>
      <c r="AA38" s="26" t="str">
        <v>240 mm²</v>
      </c>
      <c r="AB38" s="27">
        <v>40</v>
      </c>
      <c r="AC38" s="27">
        <v>110</v>
      </c>
      <c r="AD38" s="27">
        <v>108</v>
      </c>
      <c r="AE38" s="28">
        <v>61</v>
      </c>
      <c r="AF38" s="29" t="str">
        <v>240 mm²</v>
      </c>
      <c r="AG38" s="30">
        <v>99</v>
      </c>
      <c r="AH38" s="30">
        <v>90</v>
      </c>
      <c r="AI38" s="30">
        <v>91</v>
      </c>
      <c r="AJ38" s="31">
        <v>128</v>
      </c>
      <c r="AK38" s="26" t="str">
        <v>185 mm²</v>
      </c>
      <c r="AL38" s="27">
        <v>190</v>
      </c>
      <c r="AM38" s="27">
        <v>252</v>
      </c>
      <c r="AN38" s="27">
        <v>240</v>
      </c>
      <c r="AO38" s="28">
        <v>66</v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Ibri</v>
      </c>
      <c r="B39" s="25" t="str">
        <v>MAZERA BIN KHATER</v>
      </c>
      <c r="C39" s="25" t="str">
        <v>K_LN8</v>
      </c>
      <c r="D39" s="25" t="str">
        <v>23.21666, 56.487319</v>
      </c>
      <c r="E39" s="25" t="str">
        <v>54</v>
      </c>
      <c r="F39" s="25" t="str">
        <v>Ground (GMT)</v>
      </c>
      <c r="G39" s="25" t="str">
        <v/>
      </c>
      <c r="H39" s="25">
        <v>500</v>
      </c>
      <c r="I39" s="25" t="str">
        <v>02/06/2026, 14:33</v>
      </c>
      <c r="J39" s="25">
        <v>1</v>
      </c>
      <c r="K39" s="25">
        <v>237</v>
      </c>
      <c r="L39" s="25">
        <v>237</v>
      </c>
      <c r="M39" s="25">
        <v>239</v>
      </c>
      <c r="N39" s="25">
        <v>411</v>
      </c>
      <c r="O39" s="25">
        <v>415</v>
      </c>
      <c r="P39" s="25">
        <v>414</v>
      </c>
      <c r="Q39" s="26" t="str">
        <v>185 mm²</v>
      </c>
      <c r="R39" s="27">
        <v>10</v>
      </c>
      <c r="S39" s="27">
        <v>0</v>
      </c>
      <c r="T39" s="27">
        <v>6</v>
      </c>
      <c r="U39" s="28">
        <v>6</v>
      </c>
      <c r="V39" s="29" t="str">
        <v>185 mm²</v>
      </c>
      <c r="W39" s="30">
        <v>10</v>
      </c>
      <c r="X39" s="30">
        <v>0</v>
      </c>
      <c r="Y39" s="30">
        <v>8</v>
      </c>
      <c r="Z39" s="31">
        <v>6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Ibri</v>
      </c>
      <c r="B40" s="25" t="str">
        <v>MAZERA BIN KHATER</v>
      </c>
      <c r="C40" s="25" t="str">
        <v>K_LN8</v>
      </c>
      <c r="D40" s="25" t="str">
        <v>23.216693, 56.487033</v>
      </c>
      <c r="E40" s="25" t="str">
        <v>55</v>
      </c>
      <c r="F40" s="25" t="str">
        <v>Ground (GMT)</v>
      </c>
      <c r="G40" s="25" t="str">
        <v/>
      </c>
      <c r="H40" s="25">
        <v>1000</v>
      </c>
      <c r="I40" s="25" t="str">
        <v>02/06/2026, 14:29</v>
      </c>
      <c r="J40" s="25">
        <v>1</v>
      </c>
      <c r="K40" s="25">
        <v>247</v>
      </c>
      <c r="L40" s="25">
        <v>247</v>
      </c>
      <c r="M40" s="25">
        <v>249</v>
      </c>
      <c r="N40" s="25">
        <v>426</v>
      </c>
      <c r="O40" s="25">
        <v>433</v>
      </c>
      <c r="P40" s="25">
        <v>431</v>
      </c>
      <c r="Q40" s="26" t="str">
        <v>300 mm²</v>
      </c>
      <c r="R40" s="27">
        <v>180</v>
      </c>
      <c r="S40" s="27">
        <v>144</v>
      </c>
      <c r="T40" s="27">
        <v>95</v>
      </c>
      <c r="U40" s="28">
        <v>128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Ibri</v>
      </c>
      <c r="B41" s="25" t="str">
        <v>MAZERA BIN KHATER</v>
      </c>
      <c r="C41" s="25" t="str">
        <v>K_LN8</v>
      </c>
      <c r="D41" s="25" t="str">
        <v>23.217389, 56.48807</v>
      </c>
      <c r="E41" s="25" t="str">
        <v>801</v>
      </c>
      <c r="F41" s="25" t="str">
        <v>Ground (GMT)</v>
      </c>
      <c r="G41" s="25" t="str">
        <v/>
      </c>
      <c r="H41" s="25">
        <v>1000</v>
      </c>
      <c r="I41" s="25" t="str">
        <v>02/06/2026, 14:24</v>
      </c>
      <c r="J41" s="25">
        <v>1</v>
      </c>
      <c r="K41" s="25">
        <v>247</v>
      </c>
      <c r="L41" s="25">
        <v>248</v>
      </c>
      <c r="M41" s="25">
        <v>250</v>
      </c>
      <c r="N41" s="25">
        <v>430</v>
      </c>
      <c r="O41" s="25">
        <v>434</v>
      </c>
      <c r="P41" s="25">
        <v>434</v>
      </c>
      <c r="Q41" s="26" t="str">
        <v>240 mm²</v>
      </c>
      <c r="R41" s="27">
        <v>38</v>
      </c>
      <c r="S41" s="27">
        <v>28</v>
      </c>
      <c r="T41" s="27">
        <v>38</v>
      </c>
      <c r="U41" s="28">
        <v>5</v>
      </c>
      <c r="V41" s="29" t="str">
        <v>185 mm²</v>
      </c>
      <c r="W41" s="30">
        <v>93</v>
      </c>
      <c r="X41" s="30">
        <v>94</v>
      </c>
      <c r="Y41" s="30">
        <v>42</v>
      </c>
      <c r="Z41" s="31">
        <v>16</v>
      </c>
      <c r="AA41" s="26" t="str">
        <v>185 mm²</v>
      </c>
      <c r="AB41" s="27">
        <v>67</v>
      </c>
      <c r="AC41" s="27">
        <v>36</v>
      </c>
      <c r="AD41" s="27">
        <v>38</v>
      </c>
      <c r="AE41" s="28">
        <v>13</v>
      </c>
      <c r="AF41" s="29" t="str">
        <v>185 mm²</v>
      </c>
      <c r="AG41" s="30">
        <v>129</v>
      </c>
      <c r="AH41" s="30">
        <v>56</v>
      </c>
      <c r="AI41" s="30">
        <v>78</v>
      </c>
      <c r="AJ41" s="31">
        <v>72</v>
      </c>
      <c r="AK41" s="26" t="str">
        <v>185 mm²</v>
      </c>
      <c r="AL41" s="27">
        <v>105</v>
      </c>
      <c r="AM41" s="27">
        <v>63</v>
      </c>
      <c r="AN41" s="27">
        <v>89</v>
      </c>
      <c r="AO41" s="28">
        <v>48</v>
      </c>
      <c r="AP41" s="29" t="str">
        <v>185 mm²</v>
      </c>
      <c r="AQ41" s="30">
        <v>0</v>
      </c>
      <c r="AR41" s="30">
        <v>0</v>
      </c>
      <c r="AS41" s="30">
        <v>0</v>
      </c>
      <c r="AT41" s="31">
        <v>0</v>
      </c>
      <c r="AU41" s="26" t="str">
        <v>185 mm²</v>
      </c>
      <c r="AV41" s="27">
        <v>95</v>
      </c>
      <c r="AW41" s="27">
        <v>68</v>
      </c>
      <c r="AX41" s="27">
        <v>76</v>
      </c>
      <c r="AY41" s="28">
        <v>23</v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Ibri</v>
      </c>
      <c r="B42" s="25" t="str">
        <v>MAZERA BIN KHATER</v>
      </c>
      <c r="C42" s="25" t="str">
        <v>K_LN6</v>
      </c>
      <c r="D42" s="25" t="str">
        <v>23.144501, 56.476112</v>
      </c>
      <c r="E42" s="25" t="str">
        <v>203</v>
      </c>
      <c r="F42" s="25" t="str">
        <v>Pole (PMT)</v>
      </c>
      <c r="G42" s="25" t="str">
        <v/>
      </c>
      <c r="H42" s="25">
        <v>100</v>
      </c>
      <c r="I42" s="25" t="str">
        <v>02/06/2026, 13:59</v>
      </c>
      <c r="J42" s="25">
        <v>1</v>
      </c>
      <c r="K42" s="25">
        <v>245</v>
      </c>
      <c r="L42" s="25">
        <v>246</v>
      </c>
      <c r="M42" s="25">
        <v>248</v>
      </c>
      <c r="N42" s="25">
        <v>425</v>
      </c>
      <c r="O42" s="25">
        <v>429</v>
      </c>
      <c r="P42" s="25">
        <v>428</v>
      </c>
      <c r="Q42" s="26" t="str">
        <v>120 mm²</v>
      </c>
      <c r="R42" s="27">
        <v>14</v>
      </c>
      <c r="S42" s="27">
        <v>1</v>
      </c>
      <c r="T42" s="27">
        <v>5</v>
      </c>
      <c r="U42" s="28">
        <v>10</v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Ibri</v>
      </c>
      <c r="B43" s="25" t="str">
        <v>MAZERA BIN KHATER</v>
      </c>
      <c r="C43" s="25" t="str">
        <v>K_LN6</v>
      </c>
      <c r="D43" s="25" t="str">
        <v>23.140185, 56.468801</v>
      </c>
      <c r="E43" s="25" t="str">
        <v>004513</v>
      </c>
      <c r="F43" s="25" t="str">
        <v>Pole (PMT)</v>
      </c>
      <c r="G43" s="25" t="str">
        <v/>
      </c>
      <c r="H43" s="25">
        <v>100</v>
      </c>
      <c r="I43" s="25" t="str">
        <v>02/06/2026, 13:54</v>
      </c>
      <c r="J43" s="25">
        <v>1</v>
      </c>
      <c r="K43" s="25">
        <v>259</v>
      </c>
      <c r="L43" s="25">
        <v>258</v>
      </c>
      <c r="M43" s="25">
        <v>257</v>
      </c>
      <c r="N43" s="25">
        <v>451</v>
      </c>
      <c r="O43" s="25">
        <v>442</v>
      </c>
      <c r="P43" s="25">
        <v>432</v>
      </c>
      <c r="Q43" s="26" t="str">
        <v>185 mm²</v>
      </c>
      <c r="R43" s="27">
        <v>22</v>
      </c>
      <c r="S43" s="27">
        <v>9</v>
      </c>
      <c r="T43" s="27">
        <v>12</v>
      </c>
      <c r="U43" s="28">
        <v>10</v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Ibri</v>
      </c>
      <c r="B44" s="25" t="str">
        <v>MAZERA BIN KHATER</v>
      </c>
      <c r="C44" s="25" t="str">
        <v>K_LN6</v>
      </c>
      <c r="D44" s="25" t="str">
        <v>23.140185, 56.468801</v>
      </c>
      <c r="E44" s="25" t="str">
        <v>04513</v>
      </c>
      <c r="F44" s="25" t="str">
        <v>Pole (PMT)</v>
      </c>
      <c r="G44" s="25" t="str">
        <v/>
      </c>
      <c r="H44" s="25">
        <v>100</v>
      </c>
      <c r="I44" s="25" t="str">
        <v/>
      </c>
      <c r="J44" s="25">
        <v>1</v>
      </c>
      <c r="K44" s="25" t="str">
        <v/>
      </c>
      <c r="L44" s="25" t="str">
        <v/>
      </c>
      <c r="M44" s="25" t="str">
        <v/>
      </c>
      <c r="N44" s="25" t="str">
        <v/>
      </c>
      <c r="O44" s="25" t="str">
        <v/>
      </c>
      <c r="P44" s="25" t="str">
        <v/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Ibri</v>
      </c>
      <c r="B45" s="25" t="str">
        <v>MAZERA BIN KHATER</v>
      </c>
      <c r="C45" s="25" t="str">
        <v>K_LN6</v>
      </c>
      <c r="D45" s="25" t="str">
        <v>23.141048, 56.468732</v>
      </c>
      <c r="E45" s="25" t="str">
        <v>1309</v>
      </c>
      <c r="F45" s="25" t="str">
        <v>Ground (GMT)</v>
      </c>
      <c r="G45" s="25" t="str">
        <v/>
      </c>
      <c r="H45" s="25">
        <v>1000</v>
      </c>
      <c r="I45" s="25" t="str">
        <v>02/06/2026, 13:46</v>
      </c>
      <c r="J45" s="25">
        <v>1</v>
      </c>
      <c r="K45" s="25">
        <v>244</v>
      </c>
      <c r="L45" s="25">
        <v>245</v>
      </c>
      <c r="M45" s="25">
        <v>245</v>
      </c>
      <c r="N45" s="25">
        <v>415</v>
      </c>
      <c r="O45" s="25">
        <v>422</v>
      </c>
      <c r="P45" s="25">
        <v>422</v>
      </c>
      <c r="Q45" s="26" t="str">
        <v>120 mm²</v>
      </c>
      <c r="R45" s="27">
        <v>25</v>
      </c>
      <c r="S45" s="27">
        <v>0</v>
      </c>
      <c r="T45" s="27">
        <v>130</v>
      </c>
      <c r="U45" s="28">
        <v>24</v>
      </c>
      <c r="V45" s="29" t="str">
        <v>120 mm²</v>
      </c>
      <c r="W45" s="30">
        <v>0</v>
      </c>
      <c r="X45" s="30">
        <v>0</v>
      </c>
      <c r="Y45" s="30">
        <v>0</v>
      </c>
      <c r="Z45" s="31">
        <v>0</v>
      </c>
      <c r="AA45" s="26" t="str">
        <v>120 mm²</v>
      </c>
      <c r="AB45" s="27">
        <v>0</v>
      </c>
      <c r="AC45" s="27">
        <v>0</v>
      </c>
      <c r="AD45" s="27">
        <v>0</v>
      </c>
      <c r="AE45" s="28">
        <v>0</v>
      </c>
      <c r="AF45" s="29" t="str">
        <v>70 mm²</v>
      </c>
      <c r="AG45" s="30">
        <v>40</v>
      </c>
      <c r="AH45" s="30">
        <v>33</v>
      </c>
      <c r="AI45" s="30">
        <v>36</v>
      </c>
      <c r="AJ45" s="31">
        <v>8</v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Ibri</v>
      </c>
      <c r="B46" s="25" t="str">
        <v>MAZERA BIN KHATER</v>
      </c>
      <c r="C46" s="25" t="str">
        <v>K_LN6</v>
      </c>
      <c r="D46" s="25" t="str">
        <v>23.141077, 56.468749</v>
      </c>
      <c r="E46" s="25" t="str">
        <v>1308</v>
      </c>
      <c r="F46" s="25" t="str">
        <v>Ground (GMT)</v>
      </c>
      <c r="G46" s="25" t="str">
        <v/>
      </c>
      <c r="H46" s="25">
        <v>1000</v>
      </c>
      <c r="I46" s="25" t="str">
        <v>02/06/2026, 13:42</v>
      </c>
      <c r="J46" s="25">
        <v>1</v>
      </c>
      <c r="K46" s="25">
        <v>231</v>
      </c>
      <c r="L46" s="25">
        <v>244</v>
      </c>
      <c r="M46" s="25">
        <v>215</v>
      </c>
      <c r="N46" s="25">
        <v>422</v>
      </c>
      <c r="O46" s="25">
        <v>416</v>
      </c>
      <c r="P46" s="25">
        <v>427</v>
      </c>
      <c r="Q46" s="26" t="str">
        <v>240 mm²</v>
      </c>
      <c r="R46" s="27">
        <v>43</v>
      </c>
      <c r="S46" s="27">
        <v>25</v>
      </c>
      <c r="T46" s="27">
        <v>46</v>
      </c>
      <c r="U46" s="28">
        <v>25</v>
      </c>
      <c r="V46" s="29" t="str">
        <v>240 mm²</v>
      </c>
      <c r="W46" s="30">
        <v>55</v>
      </c>
      <c r="X46" s="30">
        <v>62</v>
      </c>
      <c r="Y46" s="30">
        <v>36</v>
      </c>
      <c r="Z46" s="31">
        <v>49</v>
      </c>
      <c r="AA46" s="26" t="str">
        <v>120 mm²</v>
      </c>
      <c r="AB46" s="27">
        <v>0</v>
      </c>
      <c r="AC46" s="27">
        <v>0</v>
      </c>
      <c r="AD46" s="27">
        <v>0</v>
      </c>
      <c r="AE46" s="28">
        <v>0</v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Ibri</v>
      </c>
      <c r="B47" s="25" t="str">
        <v>MAZERA BIN KHATER</v>
      </c>
      <c r="C47" s="25" t="str">
        <v>K_LN6</v>
      </c>
      <c r="D47" s="25" t="str">
        <v>23.143419, 56.470776</v>
      </c>
      <c r="E47" s="25" t="str">
        <v>185</v>
      </c>
      <c r="F47" s="25" t="str">
        <v>Ground (GMT)</v>
      </c>
      <c r="G47" s="25" t="str">
        <v/>
      </c>
      <c r="H47" s="25">
        <v>1000</v>
      </c>
      <c r="I47" s="25" t="str">
        <v>01/06/2026, 16:07</v>
      </c>
      <c r="J47" s="25">
        <v>1</v>
      </c>
      <c r="K47" s="25">
        <v>245</v>
      </c>
      <c r="L47" s="25">
        <v>245</v>
      </c>
      <c r="M47" s="25">
        <v>246</v>
      </c>
      <c r="N47" s="25">
        <v>425</v>
      </c>
      <c r="O47" s="25">
        <v>419</v>
      </c>
      <c r="P47" s="25">
        <v>428</v>
      </c>
      <c r="Q47" s="26" t="str">
        <v>120 mm²</v>
      </c>
      <c r="R47" s="27">
        <v>117</v>
      </c>
      <c r="S47" s="27">
        <v>61</v>
      </c>
      <c r="T47" s="27">
        <v>69</v>
      </c>
      <c r="U47" s="28">
        <v>39</v>
      </c>
      <c r="V47" s="29" t="str">
        <v>120 mm²</v>
      </c>
      <c r="W47" s="30">
        <v>54</v>
      </c>
      <c r="X47" s="30">
        <v>17</v>
      </c>
      <c r="Y47" s="30">
        <v>73</v>
      </c>
      <c r="Z47" s="31">
        <v>40</v>
      </c>
      <c r="AA47" s="26" t="str">
        <v>120 mm²</v>
      </c>
      <c r="AB47" s="27">
        <v>82</v>
      </c>
      <c r="AC47" s="27">
        <v>54</v>
      </c>
      <c r="AD47" s="27">
        <v>109</v>
      </c>
      <c r="AE47" s="28">
        <v>57</v>
      </c>
      <c r="AF47" s="29" t="str">
        <v>120 mm²</v>
      </c>
      <c r="AG47" s="30">
        <v>69</v>
      </c>
      <c r="AH47" s="30">
        <v>111</v>
      </c>
      <c r="AI47" s="30">
        <v>58</v>
      </c>
      <c r="AJ47" s="31">
        <v>44</v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Ibri</v>
      </c>
      <c r="B48" s="25" t="str">
        <v>MAZERA BIN KHATER</v>
      </c>
      <c r="C48" s="25" t="str">
        <v>K_LN6</v>
      </c>
      <c r="D48" s="25" t="str">
        <v>23.141499, 56.467984</v>
      </c>
      <c r="E48" s="25" t="str">
        <v>188</v>
      </c>
      <c r="F48" s="25" t="str">
        <v>Ground (GMT)</v>
      </c>
      <c r="G48" s="25" t="str">
        <v/>
      </c>
      <c r="H48" s="25">
        <v>1000</v>
      </c>
      <c r="I48" s="25" t="str">
        <v>01/06/2026, 15:57</v>
      </c>
      <c r="J48" s="25">
        <v>1</v>
      </c>
      <c r="K48" s="25">
        <v>233</v>
      </c>
      <c r="L48" s="25">
        <v>233</v>
      </c>
      <c r="M48" s="25">
        <v>235</v>
      </c>
      <c r="N48" s="25">
        <v>404</v>
      </c>
      <c r="O48" s="25">
        <v>407</v>
      </c>
      <c r="P48" s="25">
        <v>404</v>
      </c>
      <c r="Q48" s="26" t="str">
        <v>185 mm²</v>
      </c>
      <c r="R48" s="27">
        <v>34</v>
      </c>
      <c r="S48" s="27">
        <v>30</v>
      </c>
      <c r="T48" s="27">
        <v>6</v>
      </c>
      <c r="U48" s="28">
        <v>6</v>
      </c>
      <c r="V48" s="29" t="str">
        <v>185 mm²</v>
      </c>
      <c r="W48" s="30">
        <v>4</v>
      </c>
      <c r="X48" s="30">
        <v>11</v>
      </c>
      <c r="Y48" s="30">
        <v>8</v>
      </c>
      <c r="Z48" s="31">
        <v>7</v>
      </c>
      <c r="AA48" s="26" t="str">
        <v>185 mm²</v>
      </c>
      <c r="AB48" s="27">
        <v>31</v>
      </c>
      <c r="AC48" s="27">
        <v>40</v>
      </c>
      <c r="AD48" s="27">
        <v>24</v>
      </c>
      <c r="AE48" s="28">
        <v>9</v>
      </c>
      <c r="AF48" s="29" t="str">
        <v>185 mm²</v>
      </c>
      <c r="AG48" s="30">
        <v>13</v>
      </c>
      <c r="AH48" s="30">
        <v>131</v>
      </c>
      <c r="AI48" s="30">
        <v>87</v>
      </c>
      <c r="AJ48" s="31">
        <v>96</v>
      </c>
      <c r="AK48" s="26" t="str">
        <v>185 mm²</v>
      </c>
      <c r="AL48" s="27">
        <v>66</v>
      </c>
      <c r="AM48" s="27">
        <v>25</v>
      </c>
      <c r="AN48" s="27">
        <v>51</v>
      </c>
      <c r="AO48" s="28">
        <v>45</v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Ibri</v>
      </c>
      <c r="B49" s="25" t="str">
        <v>MAZERA BIN KHATER</v>
      </c>
      <c r="C49" s="25" t="str">
        <v>K_LN6</v>
      </c>
      <c r="D49" s="25" t="str">
        <v>23.141512, 56.467996</v>
      </c>
      <c r="E49" s="25" t="str">
        <v>1883</v>
      </c>
      <c r="F49" s="25" t="str">
        <v>Pole (PMT)</v>
      </c>
      <c r="G49" s="25" t="str">
        <v/>
      </c>
      <c r="H49" s="25">
        <v>315</v>
      </c>
      <c r="I49" s="25" t="str">
        <v>01/06/2026, 15:49</v>
      </c>
      <c r="J49" s="25">
        <v>1</v>
      </c>
      <c r="K49" s="25">
        <v>242</v>
      </c>
      <c r="L49" s="25">
        <v>244</v>
      </c>
      <c r="M49" s="25">
        <v>245</v>
      </c>
      <c r="N49" s="25">
        <v>421</v>
      </c>
      <c r="O49" s="25">
        <v>426</v>
      </c>
      <c r="P49" s="25">
        <v>424</v>
      </c>
      <c r="Q49" s="26" t="str">
        <v>185 mm²</v>
      </c>
      <c r="R49" s="27">
        <v>40</v>
      </c>
      <c r="S49" s="27">
        <v>11</v>
      </c>
      <c r="T49" s="27">
        <v>30</v>
      </c>
      <c r="U49" s="28">
        <v>23</v>
      </c>
      <c r="V49" s="29" t="str">
        <v>185 mm²</v>
      </c>
      <c r="W49" s="30">
        <v>52</v>
      </c>
      <c r="X49" s="30">
        <v>45</v>
      </c>
      <c r="Y49" s="30">
        <v>34</v>
      </c>
      <c r="Z49" s="31">
        <v>18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Ibri</v>
      </c>
      <c r="B50" s="25" t="str">
        <v>MAZERA BIN KHATER</v>
      </c>
      <c r="C50" s="25" t="str">
        <v>K_LN6</v>
      </c>
      <c r="D50" s="25" t="str">
        <v>23.117024, 56.457922</v>
      </c>
      <c r="E50" s="25" t="str">
        <v>208</v>
      </c>
      <c r="F50" s="25" t="str">
        <v>Pole (PMT)</v>
      </c>
      <c r="G50" s="25" t="str">
        <v/>
      </c>
      <c r="H50" s="25">
        <v>100</v>
      </c>
      <c r="I50" s="25" t="str">
        <v>01/06/2026, 15:33</v>
      </c>
      <c r="J50" s="25">
        <v>1</v>
      </c>
      <c r="K50" s="25">
        <v>245</v>
      </c>
      <c r="L50" s="25">
        <v>245</v>
      </c>
      <c r="M50" s="25">
        <v>256</v>
      </c>
      <c r="N50" s="25">
        <v>424</v>
      </c>
      <c r="O50" s="25">
        <v>427</v>
      </c>
      <c r="P50" s="25">
        <v>428</v>
      </c>
      <c r="Q50" s="26" t="str">
        <v>120 mm²</v>
      </c>
      <c r="R50" s="27">
        <v>4</v>
      </c>
      <c r="S50" s="27">
        <v>0</v>
      </c>
      <c r="T50" s="27">
        <v>12</v>
      </c>
      <c r="U50" s="28">
        <v>7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Ibri</v>
      </c>
      <c r="B51" s="25" t="str">
        <v>MAZERA BIN KHATER</v>
      </c>
      <c r="C51" s="25" t="str">
        <v>K_LN6</v>
      </c>
      <c r="D51" s="25" t="str">
        <v>23.102693, 56.456604</v>
      </c>
      <c r="E51" s="25" t="str">
        <v>210</v>
      </c>
      <c r="F51" s="25" t="str">
        <v>Pole (PMT)</v>
      </c>
      <c r="G51" s="25" t="str">
        <v/>
      </c>
      <c r="H51" s="25">
        <v>100</v>
      </c>
      <c r="I51" s="25" t="str">
        <v>01/06/2026, 15:23</v>
      </c>
      <c r="J51" s="25">
        <v>1</v>
      </c>
      <c r="K51" s="25">
        <v>245</v>
      </c>
      <c r="L51" s="25">
        <v>243</v>
      </c>
      <c r="M51" s="25">
        <v>244</v>
      </c>
      <c r="N51" s="25">
        <v>423</v>
      </c>
      <c r="O51" s="25">
        <v>424</v>
      </c>
      <c r="P51" s="25">
        <v>424</v>
      </c>
      <c r="Q51" s="26" t="str">
        <v>185 mm²</v>
      </c>
      <c r="R51" s="27">
        <v>18</v>
      </c>
      <c r="S51" s="27">
        <v>28</v>
      </c>
      <c r="T51" s="27">
        <v>35</v>
      </c>
      <c r="U51" s="28">
        <v>20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Ibri</v>
      </c>
      <c r="B52" s="25" t="str">
        <v>MAZERA BIN KHATER</v>
      </c>
      <c r="C52" s="25" t="str">
        <v>K_LN6</v>
      </c>
      <c r="D52" s="25" t="str">
        <v>23.10849, 56.457226</v>
      </c>
      <c r="E52" s="25" t="str">
        <v>209</v>
      </c>
      <c r="F52" s="25" t="str">
        <v>Pole (PMT)</v>
      </c>
      <c r="G52" s="25" t="str">
        <v/>
      </c>
      <c r="H52" s="25">
        <v>100</v>
      </c>
      <c r="I52" s="25" t="str">
        <v>01/06/2026, 15:17</v>
      </c>
      <c r="J52" s="25">
        <v>1</v>
      </c>
      <c r="K52" s="25">
        <v>244</v>
      </c>
      <c r="L52" s="25">
        <v>240</v>
      </c>
      <c r="M52" s="25">
        <v>244</v>
      </c>
      <c r="N52" s="25">
        <v>422</v>
      </c>
      <c r="O52" s="25">
        <v>424</v>
      </c>
      <c r="P52" s="25">
        <v>420</v>
      </c>
      <c r="Q52" s="26" t="str">
        <v>120 mm²</v>
      </c>
      <c r="R52" s="27">
        <v>0</v>
      </c>
      <c r="S52" s="27">
        <v>0</v>
      </c>
      <c r="T52" s="27">
        <v>0</v>
      </c>
      <c r="U52" s="28">
        <v>0</v>
      </c>
      <c r="V52" s="29" t="str">
        <v>185 mm²</v>
      </c>
      <c r="W52" s="30">
        <v>0</v>
      </c>
      <c r="X52" s="30">
        <v>58</v>
      </c>
      <c r="Y52" s="30">
        <v>23</v>
      </c>
      <c r="Z52" s="31">
        <v>48</v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Ibri</v>
      </c>
      <c r="B53" s="25" t="str">
        <v>MAZERA BIN KHATER</v>
      </c>
      <c r="C53" s="25" t="str">
        <v>K_LN6</v>
      </c>
      <c r="D53" s="25" t="str">
        <v>23.108702, 56.463567</v>
      </c>
      <c r="E53" s="25" t="str">
        <v>211</v>
      </c>
      <c r="F53" s="25" t="str">
        <v>Pole (PMT)</v>
      </c>
      <c r="G53" s="25" t="str">
        <v/>
      </c>
      <c r="H53" s="25">
        <v>100</v>
      </c>
      <c r="I53" s="25" t="str">
        <v>01/06/2026, 15:13</v>
      </c>
      <c r="J53" s="25">
        <v>1</v>
      </c>
      <c r="K53" s="25">
        <v>249</v>
      </c>
      <c r="L53" s="25">
        <v>248</v>
      </c>
      <c r="M53" s="25">
        <v>246</v>
      </c>
      <c r="N53" s="25">
        <v>433</v>
      </c>
      <c r="O53" s="25">
        <v>433</v>
      </c>
      <c r="P53" s="25">
        <v>437</v>
      </c>
      <c r="Q53" s="26" t="str">
        <v>120 mm²</v>
      </c>
      <c r="R53" s="27">
        <v>21</v>
      </c>
      <c r="S53" s="27">
        <v>1</v>
      </c>
      <c r="T53" s="27">
        <v>33</v>
      </c>
      <c r="U53" s="28">
        <v>32</v>
      </c>
      <c r="V53" s="29" t="str">
        <v/>
      </c>
      <c r="W53" s="30" t="str">
        <v/>
      </c>
      <c r="X53" s="30" t="str">
        <v/>
      </c>
      <c r="Y53" s="30" t="str">
        <v/>
      </c>
      <c r="Z53" s="31" t="str">
        <v/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Ibri</v>
      </c>
      <c r="B54" s="25" t="str">
        <v>MAZERA BIN KHATER</v>
      </c>
      <c r="C54" s="25" t="str">
        <v>K_LN6</v>
      </c>
      <c r="D54" s="25" t="str">
        <v>23.118898, 56.466379</v>
      </c>
      <c r="E54" s="25" t="str">
        <v>207</v>
      </c>
      <c r="F54" s="25" t="str">
        <v>Pole (PMT)</v>
      </c>
      <c r="G54" s="25" t="str">
        <v/>
      </c>
      <c r="H54" s="25">
        <v>100</v>
      </c>
      <c r="I54" s="25" t="str">
        <v>01/06/2026, 15:08</v>
      </c>
      <c r="J54" s="25">
        <v>1</v>
      </c>
      <c r="K54" s="25">
        <v>241</v>
      </c>
      <c r="L54" s="25">
        <v>242</v>
      </c>
      <c r="M54" s="25">
        <v>244</v>
      </c>
      <c r="N54" s="25">
        <v>418</v>
      </c>
      <c r="O54" s="25">
        <v>423</v>
      </c>
      <c r="P54" s="25">
        <v>423</v>
      </c>
      <c r="Q54" s="26" t="str">
        <v>185 mm²</v>
      </c>
      <c r="R54" s="27">
        <v>45</v>
      </c>
      <c r="S54" s="27">
        <v>27</v>
      </c>
      <c r="T54" s="27">
        <v>32</v>
      </c>
      <c r="U54" s="28">
        <v>15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Ibri</v>
      </c>
      <c r="B55" s="25" t="str">
        <v>MAZERA BIN KHATER</v>
      </c>
      <c r="C55" s="25" t="str">
        <v>K_LN6</v>
      </c>
      <c r="D55" s="25" t="str">
        <v>23.136184, 56.476694</v>
      </c>
      <c r="E55" s="25" t="str">
        <v>206</v>
      </c>
      <c r="F55" s="25" t="str">
        <v>Pole (PMT)</v>
      </c>
      <c r="G55" s="25" t="str">
        <v/>
      </c>
      <c r="H55" s="25">
        <v>100</v>
      </c>
      <c r="I55" s="25" t="str">
        <v>01/06/2026, 15:03</v>
      </c>
      <c r="J55" s="25">
        <v>1</v>
      </c>
      <c r="K55" s="25">
        <v>244</v>
      </c>
      <c r="L55" s="25">
        <v>244</v>
      </c>
      <c r="M55" s="25">
        <v>245</v>
      </c>
      <c r="N55" s="25">
        <v>423</v>
      </c>
      <c r="O55" s="25">
        <v>425</v>
      </c>
      <c r="P55" s="25">
        <v>425</v>
      </c>
      <c r="Q55" s="26" t="str">
        <v>120 mm²</v>
      </c>
      <c r="R55" s="27">
        <v>11</v>
      </c>
      <c r="S55" s="27">
        <v>8</v>
      </c>
      <c r="T55" s="27">
        <v>25</v>
      </c>
      <c r="U55" s="28">
        <v>15</v>
      </c>
      <c r="V55" s="29" t="str">
        <v/>
      </c>
      <c r="W55" s="30" t="str">
        <v/>
      </c>
      <c r="X55" s="30" t="str">
        <v/>
      </c>
      <c r="Y55" s="30" t="str">
        <v/>
      </c>
      <c r="Z55" s="31" t="str">
        <v/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Ibri</v>
      </c>
      <c r="B56" s="25" t="str">
        <v>MAZERA BIN KHATER</v>
      </c>
      <c r="C56" s="25" t="str">
        <v>K_LN6</v>
      </c>
      <c r="D56" s="25" t="str">
        <v>23.133608, 56.471421</v>
      </c>
      <c r="E56" s="25" t="str">
        <v>205</v>
      </c>
      <c r="F56" s="25" t="str">
        <v>Pole (PMT)</v>
      </c>
      <c r="G56" s="25" t="str">
        <v/>
      </c>
      <c r="H56" s="25">
        <v>100</v>
      </c>
      <c r="I56" s="25" t="str">
        <v>01/06/2026, 14:56</v>
      </c>
      <c r="J56" s="25">
        <v>1</v>
      </c>
      <c r="K56" s="25">
        <v>244</v>
      </c>
      <c r="L56" s="25">
        <v>243</v>
      </c>
      <c r="M56" s="25">
        <v>246</v>
      </c>
      <c r="N56" s="25">
        <v>421</v>
      </c>
      <c r="O56" s="25">
        <v>426</v>
      </c>
      <c r="P56" s="25">
        <v>425</v>
      </c>
      <c r="Q56" s="26" t="str">
        <v>120 mm²</v>
      </c>
      <c r="R56" s="27">
        <v>9</v>
      </c>
      <c r="S56" s="27">
        <v>11</v>
      </c>
      <c r="T56" s="27">
        <v>0</v>
      </c>
      <c r="U56" s="28">
        <v>9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Ibri</v>
      </c>
      <c r="B57" s="25" t="str">
        <v>MAZERA BIN KHATER</v>
      </c>
      <c r="C57" s="25" t="str">
        <v>K_LN6</v>
      </c>
      <c r="D57" s="25" t="str">
        <v>23.141043, 56.474795</v>
      </c>
      <c r="E57" s="25" t="str">
        <v>204</v>
      </c>
      <c r="F57" s="25" t="str">
        <v>Ground (GMT)</v>
      </c>
      <c r="G57" s="25" t="str">
        <v/>
      </c>
      <c r="H57" s="25">
        <v>1000</v>
      </c>
      <c r="I57" s="25" t="str">
        <v>01/06/2026, 14:47</v>
      </c>
      <c r="J57" s="25">
        <v>1</v>
      </c>
      <c r="K57" s="25">
        <v>244</v>
      </c>
      <c r="L57" s="25">
        <v>244</v>
      </c>
      <c r="M57" s="25">
        <v>245</v>
      </c>
      <c r="N57" s="25">
        <v>422</v>
      </c>
      <c r="O57" s="25">
        <v>426</v>
      </c>
      <c r="P57" s="25">
        <v>425</v>
      </c>
      <c r="Q57" s="26" t="str">
        <v>185 mm²</v>
      </c>
      <c r="R57" s="27">
        <v>0</v>
      </c>
      <c r="S57" s="27">
        <v>0</v>
      </c>
      <c r="T57" s="27">
        <v>0</v>
      </c>
      <c r="U57" s="28">
        <v>0</v>
      </c>
      <c r="V57" s="29" t="str">
        <v>185 mm²</v>
      </c>
      <c r="W57" s="30">
        <v>32</v>
      </c>
      <c r="X57" s="30">
        <v>1</v>
      </c>
      <c r="Y57" s="30">
        <v>46</v>
      </c>
      <c r="Z57" s="31">
        <v>44</v>
      </c>
      <c r="AA57" s="26" t="str">
        <v>185 mm²</v>
      </c>
      <c r="AB57" s="27">
        <v>97</v>
      </c>
      <c r="AC57" s="27">
        <v>51</v>
      </c>
      <c r="AD57" s="27">
        <v>86</v>
      </c>
      <c r="AE57" s="28">
        <v>40</v>
      </c>
      <c r="AF57" s="29" t="str">
        <v>185 mm²</v>
      </c>
      <c r="AG57" s="30">
        <v>17</v>
      </c>
      <c r="AH57" s="30">
        <v>5</v>
      </c>
      <c r="AI57" s="30">
        <v>19</v>
      </c>
      <c r="AJ57" s="31">
        <v>18</v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Ibri</v>
      </c>
      <c r="B58" s="25" t="str">
        <v>MAZERA BIN KHATER</v>
      </c>
      <c r="C58" s="25" t="str">
        <v>K_LN6</v>
      </c>
      <c r="D58" s="25" t="str">
        <v>23.141535, 56.473978</v>
      </c>
      <c r="E58" s="25" t="str">
        <v>202</v>
      </c>
      <c r="F58" s="25" t="str">
        <v>Pole (PMT)</v>
      </c>
      <c r="G58" s="25" t="str">
        <v/>
      </c>
      <c r="H58" s="25">
        <v>315</v>
      </c>
      <c r="I58" s="25" t="str">
        <v>01/06/2026, 14:39</v>
      </c>
      <c r="J58" s="25">
        <v>1</v>
      </c>
      <c r="K58" s="25">
        <v>243</v>
      </c>
      <c r="L58" s="25">
        <v>244</v>
      </c>
      <c r="M58" s="25">
        <v>246</v>
      </c>
      <c r="N58" s="25">
        <v>422</v>
      </c>
      <c r="O58" s="25">
        <v>426</v>
      </c>
      <c r="P58" s="25">
        <v>426</v>
      </c>
      <c r="Q58" s="26" t="str">
        <v>120 mm²</v>
      </c>
      <c r="R58" s="27">
        <v>43</v>
      </c>
      <c r="S58" s="27">
        <v>22</v>
      </c>
      <c r="T58" s="27">
        <v>54</v>
      </c>
      <c r="U58" s="28">
        <v>50</v>
      </c>
      <c r="V58" s="29" t="str">
        <v>50 mm²</v>
      </c>
      <c r="W58" s="30">
        <v>0</v>
      </c>
      <c r="X58" s="30">
        <v>0</v>
      </c>
      <c r="Y58" s="30">
        <v>0</v>
      </c>
      <c r="Z58" s="31">
        <v>0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Ibri</v>
      </c>
      <c r="B59" s="25" t="str">
        <v>MAZERA BIN KHATER</v>
      </c>
      <c r="C59" s="25" t="str">
        <v>K_LN6</v>
      </c>
      <c r="D59" s="25" t="str">
        <v>23.139375, 56.468862</v>
      </c>
      <c r="E59" s="25" t="str">
        <v>201</v>
      </c>
      <c r="F59" s="25" t="str">
        <v>Pole (PMT)</v>
      </c>
      <c r="G59" s="25" t="str">
        <v/>
      </c>
      <c r="H59" s="25">
        <v>315</v>
      </c>
      <c r="I59" s="25" t="str">
        <v>01/06/2026, 14:34</v>
      </c>
      <c r="J59" s="25">
        <v>1</v>
      </c>
      <c r="K59" s="25">
        <v>243</v>
      </c>
      <c r="L59" s="25">
        <v>244</v>
      </c>
      <c r="M59" s="25">
        <v>245</v>
      </c>
      <c r="N59" s="25">
        <v>422</v>
      </c>
      <c r="O59" s="25">
        <v>425</v>
      </c>
      <c r="P59" s="25">
        <v>425</v>
      </c>
      <c r="Q59" s="26" t="str">
        <v>185 mm²</v>
      </c>
      <c r="R59" s="27">
        <v>33</v>
      </c>
      <c r="S59" s="27">
        <v>14</v>
      </c>
      <c r="T59" s="27">
        <v>41</v>
      </c>
      <c r="U59" s="28">
        <v>28</v>
      </c>
      <c r="V59" s="29" t="str">
        <v>185 mm²</v>
      </c>
      <c r="W59" s="30">
        <v>6</v>
      </c>
      <c r="X59" s="30">
        <v>0</v>
      </c>
      <c r="Y59" s="30">
        <v>32</v>
      </c>
      <c r="Z59" s="31">
        <v>27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Ibri</v>
      </c>
      <c r="B60" s="25" t="str">
        <v>MAZERA BIN KHATER</v>
      </c>
      <c r="C60" s="25" t="str">
        <v>K_LN6</v>
      </c>
      <c r="D60" s="25" t="str">
        <v>23.141233, 56.472087</v>
      </c>
      <c r="E60" s="25" t="str">
        <v>200</v>
      </c>
      <c r="F60" s="25" t="str">
        <v>Pole (PMT)</v>
      </c>
      <c r="G60" s="25" t="str">
        <v/>
      </c>
      <c r="H60" s="25">
        <v>315</v>
      </c>
      <c r="I60" s="25" t="str">
        <v>01/06/2026, 14:30</v>
      </c>
      <c r="J60" s="25">
        <v>1</v>
      </c>
      <c r="K60" s="25">
        <v>257</v>
      </c>
      <c r="L60" s="25">
        <v>256</v>
      </c>
      <c r="M60" s="25">
        <v>259</v>
      </c>
      <c r="N60" s="25">
        <v>445</v>
      </c>
      <c r="O60" s="25">
        <v>449</v>
      </c>
      <c r="P60" s="25">
        <v>448</v>
      </c>
      <c r="Q60" s="26" t="str">
        <v>185 mm²</v>
      </c>
      <c r="R60" s="27">
        <v>0</v>
      </c>
      <c r="S60" s="27">
        <v>21</v>
      </c>
      <c r="T60" s="27">
        <v>19</v>
      </c>
      <c r="U60" s="28">
        <v>19</v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Ibri</v>
      </c>
      <c r="B61" s="25" t="str">
        <v>MAZERA BIN KHATER</v>
      </c>
      <c r="C61" s="25" t="str">
        <v>K_LN6</v>
      </c>
      <c r="D61" s="25" t="str">
        <v>23.147203, 56.475765</v>
      </c>
      <c r="E61" s="25" t="str">
        <v>184</v>
      </c>
      <c r="F61" s="25" t="str">
        <v>Ground (GMT)</v>
      </c>
      <c r="G61" s="25" t="str">
        <v/>
      </c>
      <c r="H61" s="25">
        <v>1000</v>
      </c>
      <c r="I61" s="25" t="str">
        <v>01/06/2026, 14:25</v>
      </c>
      <c r="J61" s="25">
        <v>1</v>
      </c>
      <c r="K61" s="25">
        <v>244</v>
      </c>
      <c r="L61" s="25">
        <v>244</v>
      </c>
      <c r="M61" s="25">
        <v>247</v>
      </c>
      <c r="N61" s="25">
        <v>421</v>
      </c>
      <c r="O61" s="25">
        <v>426</v>
      </c>
      <c r="P61" s="25">
        <v>426</v>
      </c>
      <c r="Q61" s="26" t="str">
        <v>185 mm²</v>
      </c>
      <c r="R61" s="27">
        <v>21</v>
      </c>
      <c r="S61" s="27">
        <v>12</v>
      </c>
      <c r="T61" s="27">
        <v>39</v>
      </c>
      <c r="U61" s="28">
        <v>25</v>
      </c>
      <c r="V61" s="29" t="str">
        <v>185 mm²</v>
      </c>
      <c r="W61" s="30">
        <v>20</v>
      </c>
      <c r="X61" s="30">
        <v>42</v>
      </c>
      <c r="Y61" s="30">
        <v>30</v>
      </c>
      <c r="Z61" s="31">
        <v>11</v>
      </c>
      <c r="AA61" s="26" t="str">
        <v>185 mm²</v>
      </c>
      <c r="AB61" s="27">
        <v>80</v>
      </c>
      <c r="AC61" s="27">
        <v>82</v>
      </c>
      <c r="AD61" s="27">
        <v>54</v>
      </c>
      <c r="AE61" s="28">
        <v>39</v>
      </c>
      <c r="AF61" s="29" t="str">
        <v>185 mm²</v>
      </c>
      <c r="AG61" s="30">
        <v>13</v>
      </c>
      <c r="AH61" s="30">
        <v>1</v>
      </c>
      <c r="AI61" s="30">
        <v>0</v>
      </c>
      <c r="AJ61" s="31">
        <v>13</v>
      </c>
      <c r="AK61" s="26" t="str">
        <v>185 mm²</v>
      </c>
      <c r="AL61" s="27">
        <v>129</v>
      </c>
      <c r="AM61" s="27">
        <v>68</v>
      </c>
      <c r="AN61" s="27">
        <v>44</v>
      </c>
      <c r="AO61" s="28">
        <v>67</v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Ibri</v>
      </c>
      <c r="B62" s="25" t="str">
        <v>MAZERA BIN KHATER</v>
      </c>
      <c r="C62" s="25" t="str">
        <v>K_LN6</v>
      </c>
      <c r="D62" s="25" t="str">
        <v>23.147157, 56.475743</v>
      </c>
      <c r="E62" s="25" t="str">
        <v>1966</v>
      </c>
      <c r="F62" s="25" t="str">
        <v>Ground (GMT)</v>
      </c>
      <c r="G62" s="25" t="str">
        <v/>
      </c>
      <c r="H62" s="25">
        <v>1000</v>
      </c>
      <c r="I62" s="25" t="str">
        <v>01/06/2026, 14:17</v>
      </c>
      <c r="J62" s="25">
        <v>1</v>
      </c>
      <c r="K62" s="25">
        <v>245</v>
      </c>
      <c r="L62" s="25">
        <v>245</v>
      </c>
      <c r="M62" s="25">
        <v>247</v>
      </c>
      <c r="N62" s="25">
        <v>424</v>
      </c>
      <c r="O62" s="25">
        <v>429</v>
      </c>
      <c r="P62" s="25">
        <v>428</v>
      </c>
      <c r="Q62" s="26" t="str">
        <v/>
      </c>
      <c r="R62" s="27" t="str">
        <v/>
      </c>
      <c r="S62" s="27" t="str">
        <v/>
      </c>
      <c r="T62" s="27" t="str">
        <v/>
      </c>
      <c r="U62" s="28" t="str">
        <v/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>185 mm²</v>
      </c>
      <c r="BA62" s="30">
        <v>29</v>
      </c>
      <c r="BB62" s="30">
        <v>35</v>
      </c>
      <c r="BC62" s="30">
        <v>56</v>
      </c>
      <c r="BD62" s="31">
        <v>28</v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Ibri</v>
      </c>
      <c r="B63" s="25" t="str">
        <v>MAZERA BIN KHATER</v>
      </c>
      <c r="C63" s="25" t="str">
        <v>K_LN6</v>
      </c>
      <c r="D63" s="25" t="str">
        <v>23.147232, 56.477866</v>
      </c>
      <c r="E63" s="25" t="str">
        <v>180</v>
      </c>
      <c r="F63" s="25" t="str">
        <v>Ground (GMT)</v>
      </c>
      <c r="G63" s="25" t="str">
        <v/>
      </c>
      <c r="H63" s="25">
        <v>500</v>
      </c>
      <c r="I63" s="25" t="str">
        <v>01/06/2026, 14:10</v>
      </c>
      <c r="J63" s="25">
        <v>1</v>
      </c>
      <c r="K63" s="25">
        <v>246</v>
      </c>
      <c r="L63" s="25">
        <v>246</v>
      </c>
      <c r="M63" s="25">
        <v>248</v>
      </c>
      <c r="N63" s="25">
        <v>424</v>
      </c>
      <c r="O63" s="25">
        <v>429</v>
      </c>
      <c r="P63" s="25">
        <v>433</v>
      </c>
      <c r="Q63" s="26" t="str">
        <v>185 mm²</v>
      </c>
      <c r="R63" s="27">
        <v>61</v>
      </c>
      <c r="S63" s="27">
        <v>28</v>
      </c>
      <c r="T63" s="27">
        <v>45</v>
      </c>
      <c r="U63" s="28">
        <v>28</v>
      </c>
      <c r="V63" s="29" t="str">
        <v>185 mm²</v>
      </c>
      <c r="W63" s="30">
        <v>0</v>
      </c>
      <c r="X63" s="30">
        <v>0</v>
      </c>
      <c r="Y63" s="30">
        <v>0</v>
      </c>
      <c r="Z63" s="31">
        <v>0</v>
      </c>
      <c r="AA63" s="26" t="str">
        <v>185 mm²</v>
      </c>
      <c r="AB63" s="27">
        <v>23</v>
      </c>
      <c r="AC63" s="27">
        <v>18</v>
      </c>
      <c r="AD63" s="27">
        <v>52</v>
      </c>
      <c r="AE63" s="28">
        <v>28</v>
      </c>
      <c r="AF63" s="29" t="str">
        <v>185 mm²</v>
      </c>
      <c r="AG63" s="30">
        <v>60</v>
      </c>
      <c r="AH63" s="30">
        <v>0</v>
      </c>
      <c r="AI63" s="30">
        <v>11</v>
      </c>
      <c r="AJ63" s="31">
        <v>59</v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Ibri</v>
      </c>
      <c r="B64" s="25" t="str">
        <v>MAZERA BIN KHATER</v>
      </c>
      <c r="C64" s="25" t="str">
        <v>K_LN6</v>
      </c>
      <c r="D64" s="25" t="str">
        <v>23.149683, 56.474966</v>
      </c>
      <c r="E64" s="25" t="str">
        <v>182</v>
      </c>
      <c r="F64" s="25" t="str">
        <v>Pole (PMT)</v>
      </c>
      <c r="G64" s="25" t="str">
        <v/>
      </c>
      <c r="H64" s="25">
        <v>315</v>
      </c>
      <c r="I64" s="25" t="str">
        <v>01/06/2026, 14:03</v>
      </c>
      <c r="J64" s="25">
        <v>1</v>
      </c>
      <c r="K64" s="25">
        <v>243</v>
      </c>
      <c r="L64" s="25">
        <v>243</v>
      </c>
      <c r="M64" s="25">
        <v>245</v>
      </c>
      <c r="N64" s="25">
        <v>420</v>
      </c>
      <c r="O64" s="25">
        <v>424</v>
      </c>
      <c r="P64" s="25">
        <v>424</v>
      </c>
      <c r="Q64" s="26" t="str">
        <v>185 mm²</v>
      </c>
      <c r="R64" s="27">
        <v>32</v>
      </c>
      <c r="S64" s="27">
        <v>27</v>
      </c>
      <c r="T64" s="27">
        <v>42</v>
      </c>
      <c r="U64" s="28">
        <v>15</v>
      </c>
      <c r="V64" s="29" t="str">
        <v>240 mm²</v>
      </c>
      <c r="W64" s="30">
        <v>57</v>
      </c>
      <c r="X64" s="30">
        <v>50</v>
      </c>
      <c r="Y64" s="30">
        <v>47</v>
      </c>
      <c r="Z64" s="31">
        <v>18</v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Ibri</v>
      </c>
      <c r="B65" s="25" t="str">
        <v>MAZERA BIN KHATER</v>
      </c>
      <c r="C65" s="25" t="str">
        <v>K_LN6</v>
      </c>
      <c r="D65" s="25" t="str">
        <v>23.157497, 56.478208</v>
      </c>
      <c r="E65" s="25" t="str">
        <v>2186</v>
      </c>
      <c r="F65" s="25" t="str">
        <v>Pole (PMT)</v>
      </c>
      <c r="G65" s="25" t="str">
        <v/>
      </c>
      <c r="H65" s="25">
        <v>315</v>
      </c>
      <c r="I65" s="25" t="str">
        <v>01/06/2026, 13:58</v>
      </c>
      <c r="J65" s="25">
        <v>1</v>
      </c>
      <c r="K65" s="25">
        <v>245</v>
      </c>
      <c r="L65" s="25">
        <v>24</v>
      </c>
      <c r="M65" s="25">
        <v>247</v>
      </c>
      <c r="N65" s="25">
        <v>426</v>
      </c>
      <c r="O65" s="25">
        <v>429</v>
      </c>
      <c r="P65" s="25">
        <v>427</v>
      </c>
      <c r="Q65" s="26" t="str">
        <v>185 mm²</v>
      </c>
      <c r="R65" s="27">
        <v>2</v>
      </c>
      <c r="S65" s="27">
        <v>15</v>
      </c>
      <c r="T65" s="27">
        <v>4</v>
      </c>
      <c r="U65" s="28">
        <v>9</v>
      </c>
      <c r="V65" s="29" t="str">
        <v/>
      </c>
      <c r="W65" s="30" t="str">
        <v/>
      </c>
      <c r="X65" s="30" t="str">
        <v/>
      </c>
      <c r="Y65" s="30" t="str">
        <v/>
      </c>
      <c r="Z65" s="31" t="str">
        <v/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Ibri</v>
      </c>
      <c r="B66" s="25" t="str">
        <v>MAZERA BIN KHATER</v>
      </c>
      <c r="C66" s="25" t="str">
        <v>K_LN6</v>
      </c>
      <c r="D66" s="25" t="str">
        <v>23.157057, 56.478452</v>
      </c>
      <c r="E66" s="25" t="str">
        <v>4547</v>
      </c>
      <c r="F66" s="25" t="str">
        <v>Pole (PMT)</v>
      </c>
      <c r="G66" s="25" t="str">
        <v/>
      </c>
      <c r="H66" s="25">
        <v>100</v>
      </c>
      <c r="I66" s="25" t="str">
        <v>01/06/2026, 13:55</v>
      </c>
      <c r="J66" s="25">
        <v>1</v>
      </c>
      <c r="K66" s="25">
        <v>244</v>
      </c>
      <c r="L66" s="25">
        <v>244</v>
      </c>
      <c r="M66" s="25">
        <v>246</v>
      </c>
      <c r="N66" s="25">
        <v>422</v>
      </c>
      <c r="O66" s="25">
        <v>424</v>
      </c>
      <c r="P66" s="25">
        <v>425</v>
      </c>
      <c r="Q66" s="26" t="str">
        <v>185 mm²</v>
      </c>
      <c r="R66" s="27">
        <v>83</v>
      </c>
      <c r="S66" s="27">
        <v>77</v>
      </c>
      <c r="T66" s="27">
        <v>99</v>
      </c>
      <c r="U66" s="28">
        <v>19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Ibri</v>
      </c>
      <c r="B67" s="25" t="str">
        <v>MAZERA BIN KHATER</v>
      </c>
      <c r="C67" s="25" t="str">
        <v>K_LN6</v>
      </c>
      <c r="D67" s="25" t="str">
        <v>23.157603, 56.478336</v>
      </c>
      <c r="E67" s="25" t="str">
        <v>179</v>
      </c>
      <c r="F67" s="25" t="str">
        <v>Pole (PMT)</v>
      </c>
      <c r="G67" s="25" t="str">
        <v/>
      </c>
      <c r="H67" s="25">
        <v>100</v>
      </c>
      <c r="I67" s="25" t="str">
        <v>01/06/2026, 13:50</v>
      </c>
      <c r="J67" s="25">
        <v>1</v>
      </c>
      <c r="K67" s="25">
        <v>243</v>
      </c>
      <c r="L67" s="25">
        <v>244</v>
      </c>
      <c r="M67" s="25">
        <v>244</v>
      </c>
      <c r="N67" s="25">
        <v>420</v>
      </c>
      <c r="O67" s="25">
        <v>424</v>
      </c>
      <c r="P67" s="25">
        <v>425</v>
      </c>
      <c r="Q67" s="26" t="str">
        <v>120 mm²</v>
      </c>
      <c r="R67" s="27">
        <v>36</v>
      </c>
      <c r="S67" s="27">
        <v>0</v>
      </c>
      <c r="T67" s="27">
        <v>22</v>
      </c>
      <c r="U67" s="28">
        <v>27</v>
      </c>
      <c r="V67" s="29" t="str">
        <v>185 mm²</v>
      </c>
      <c r="W67" s="30">
        <v>34</v>
      </c>
      <c r="X67" s="30">
        <v>38</v>
      </c>
      <c r="Y67" s="30">
        <v>25</v>
      </c>
      <c r="Z67" s="31">
        <v>12</v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Ibri</v>
      </c>
      <c r="B68" s="25" t="str">
        <v>MAZERA BIN KHATER</v>
      </c>
      <c r="C68" s="25" t="str">
        <v>K_LN6</v>
      </c>
      <c r="D68" s="25" t="str">
        <v>23.162719, 56.477119</v>
      </c>
      <c r="E68" s="25" t="str">
        <v>4440</v>
      </c>
      <c r="F68" s="25" t="str">
        <v>Pole (PMT)</v>
      </c>
      <c r="G68" s="25" t="str">
        <v/>
      </c>
      <c r="H68" s="25">
        <v>315</v>
      </c>
      <c r="I68" s="25" t="str">
        <v>01/06/2026, 13:45</v>
      </c>
      <c r="J68" s="25">
        <v>1</v>
      </c>
      <c r="K68" s="25">
        <v>236</v>
      </c>
      <c r="L68" s="25">
        <v>236</v>
      </c>
      <c r="M68" s="25">
        <v>238</v>
      </c>
      <c r="N68" s="25">
        <v>409</v>
      </c>
      <c r="O68" s="25">
        <v>413</v>
      </c>
      <c r="P68" s="25">
        <v>411</v>
      </c>
      <c r="Q68" s="26" t="str">
        <v>185 mm²</v>
      </c>
      <c r="R68" s="27">
        <v>0</v>
      </c>
      <c r="S68" s="27">
        <v>0</v>
      </c>
      <c r="T68" s="27">
        <v>0</v>
      </c>
      <c r="U68" s="28">
        <v>0</v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Ibri</v>
      </c>
      <c r="B69" s="25" t="str">
        <v>MAZERA BIN KHATER</v>
      </c>
      <c r="C69" s="25" t="str">
        <v>K_LN6</v>
      </c>
      <c r="D69" s="25" t="str">
        <v>23.164738, 56.47458</v>
      </c>
      <c r="E69" s="25" t="str">
        <v>178</v>
      </c>
      <c r="F69" s="25" t="str">
        <v>Pole (PMT)</v>
      </c>
      <c r="G69" s="25" t="str">
        <v/>
      </c>
      <c r="H69" s="25">
        <v>100</v>
      </c>
      <c r="I69" s="25" t="str">
        <v>01/06/2026, 13:32</v>
      </c>
      <c r="J69" s="25">
        <v>1</v>
      </c>
      <c r="K69" s="25">
        <v>249</v>
      </c>
      <c r="L69" s="25">
        <v>249</v>
      </c>
      <c r="M69" s="25">
        <v>251</v>
      </c>
      <c r="N69" s="25">
        <v>433</v>
      </c>
      <c r="O69" s="25">
        <v>436</v>
      </c>
      <c r="P69" s="25">
        <v>435</v>
      </c>
      <c r="Q69" s="26" t="str">
        <v>185 mm²</v>
      </c>
      <c r="R69" s="27">
        <v>0</v>
      </c>
      <c r="S69" s="27">
        <v>0</v>
      </c>
      <c r="T69" s="27">
        <v>2</v>
      </c>
      <c r="U69" s="28">
        <v>2</v>
      </c>
      <c r="V69" s="29" t="str">
        <v>50 mm²</v>
      </c>
      <c r="W69" s="30">
        <v>5</v>
      </c>
      <c r="X69" s="30">
        <v>7</v>
      </c>
      <c r="Y69" s="30">
        <v>5</v>
      </c>
      <c r="Z69" s="31">
        <v>2</v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Ibri</v>
      </c>
      <c r="B70" s="25" t="str">
        <v>MAZERA BIN KHATER</v>
      </c>
      <c r="C70" s="25" t="str">
        <v>K_LN9</v>
      </c>
      <c r="D70" s="25" t="str">
        <v>23.212251, 56.491267</v>
      </c>
      <c r="E70" s="25" t="str">
        <v>1437</v>
      </c>
      <c r="F70" s="25" t="str">
        <v>Pole (PMT)</v>
      </c>
      <c r="G70" s="25" t="str">
        <v/>
      </c>
      <c r="H70" s="25">
        <v>315</v>
      </c>
      <c r="I70" s="25" t="str">
        <v>01/06/2026, 13:26</v>
      </c>
      <c r="J70" s="25">
        <v>1</v>
      </c>
      <c r="K70" s="25">
        <v>250</v>
      </c>
      <c r="L70" s="25">
        <v>249</v>
      </c>
      <c r="M70" s="25">
        <v>250</v>
      </c>
      <c r="N70" s="25">
        <v>431</v>
      </c>
      <c r="O70" s="25">
        <v>434</v>
      </c>
      <c r="P70" s="25">
        <v>434</v>
      </c>
      <c r="Q70" s="26" t="str">
        <v>120 mm²</v>
      </c>
      <c r="R70" s="27">
        <v>12</v>
      </c>
      <c r="S70" s="27">
        <v>31</v>
      </c>
      <c r="T70" s="27">
        <v>92</v>
      </c>
      <c r="U70" s="28">
        <v>71</v>
      </c>
      <c r="V70" s="29" t="str">
        <v>185 mm²</v>
      </c>
      <c r="W70" s="30">
        <v>14</v>
      </c>
      <c r="X70" s="30">
        <v>15</v>
      </c>
      <c r="Y70" s="30">
        <v>13</v>
      </c>
      <c r="Z70" s="31">
        <v>5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Ibri</v>
      </c>
      <c r="B71" s="25" t="str">
        <v>MAZERA BIN KHATER</v>
      </c>
      <c r="C71" s="25" t="str">
        <v>K_LN9</v>
      </c>
      <c r="D71" s="25" t="str">
        <v>23.214472, 56.491875</v>
      </c>
      <c r="E71" s="25" t="str">
        <v>1836</v>
      </c>
      <c r="F71" s="25" t="str">
        <v>Ground (GMT)</v>
      </c>
      <c r="G71" s="25" t="str">
        <v/>
      </c>
      <c r="H71" s="25">
        <v>1000</v>
      </c>
      <c r="I71" s="25" t="str">
        <v>01/06/2026, 13:19</v>
      </c>
      <c r="J71" s="25">
        <v>1</v>
      </c>
      <c r="K71" s="25">
        <v>250</v>
      </c>
      <c r="L71" s="25">
        <v>249</v>
      </c>
      <c r="M71" s="25">
        <v>253</v>
      </c>
      <c r="N71" s="25">
        <v>423</v>
      </c>
      <c r="O71" s="25">
        <v>438</v>
      </c>
      <c r="P71" s="25">
        <v>437</v>
      </c>
      <c r="Q71" s="26" t="str">
        <v>185 mm²</v>
      </c>
      <c r="R71" s="27">
        <v>28</v>
      </c>
      <c r="S71" s="27">
        <v>85</v>
      </c>
      <c r="T71" s="27">
        <v>51</v>
      </c>
      <c r="U71" s="28">
        <v>48</v>
      </c>
      <c r="V71" s="29" t="str">
        <v>185 mm²</v>
      </c>
      <c r="W71" s="30">
        <v>39</v>
      </c>
      <c r="X71" s="30">
        <v>58</v>
      </c>
      <c r="Y71" s="30">
        <v>54</v>
      </c>
      <c r="Z71" s="31">
        <v>20</v>
      </c>
      <c r="AA71" s="26" t="str">
        <v>185 mm²</v>
      </c>
      <c r="AB71" s="27">
        <v>213</v>
      </c>
      <c r="AC71" s="27">
        <v>138</v>
      </c>
      <c r="AD71" s="27">
        <v>153</v>
      </c>
      <c r="AE71" s="28">
        <v>58</v>
      </c>
      <c r="AF71" s="29" t="str">
        <v>240 mm²</v>
      </c>
      <c r="AG71" s="30">
        <v>14</v>
      </c>
      <c r="AH71" s="30">
        <v>0</v>
      </c>
      <c r="AI71" s="30">
        <v>0</v>
      </c>
      <c r="AJ71" s="31">
        <v>11</v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Ibri</v>
      </c>
      <c r="B72" s="25" t="str">
        <v>MAZERA BIN KHATER</v>
      </c>
      <c r="C72" s="25" t="str">
        <v>K_LN6</v>
      </c>
      <c r="D72" s="25" t="str">
        <v/>
      </c>
      <c r="E72" s="25" t="str">
        <v>181</v>
      </c>
      <c r="F72" s="25" t="str">
        <v>Ground (GMT)</v>
      </c>
      <c r="G72" s="25" t="str">
        <v/>
      </c>
      <c r="H72" s="25">
        <v>500</v>
      </c>
      <c r="I72" s="25" t="str">
        <v>03/05/2026, 11:23</v>
      </c>
      <c r="J72" s="25">
        <v>1</v>
      </c>
      <c r="K72" s="25">
        <v>244</v>
      </c>
      <c r="L72" s="25">
        <v>244</v>
      </c>
      <c r="M72" s="25">
        <v>246</v>
      </c>
      <c r="N72" s="25">
        <v>422</v>
      </c>
      <c r="O72" s="25">
        <v>427</v>
      </c>
      <c r="P72" s="25">
        <v>426</v>
      </c>
      <c r="Q72" s="26" t="str">
        <v/>
      </c>
      <c r="R72" s="27" t="str">
        <v/>
      </c>
      <c r="S72" s="27" t="str">
        <v/>
      </c>
      <c r="T72" s="27" t="str">
        <v/>
      </c>
      <c r="U72" s="28" t="str">
        <v/>
      </c>
      <c r="V72" s="29" t="str">
        <v>240 mm²</v>
      </c>
      <c r="W72" s="30">
        <v>140</v>
      </c>
      <c r="X72" s="30">
        <v>127</v>
      </c>
      <c r="Y72" s="30">
        <v>121</v>
      </c>
      <c r="Z72" s="31">
        <v>126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>
        <v>68</v>
      </c>
      <c r="AH72" s="30">
        <v>83</v>
      </c>
      <c r="AI72" s="30">
        <v>50</v>
      </c>
      <c r="AJ72" s="31">
        <v>69</v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Ibri</v>
      </c>
      <c r="B73" s="25" t="str">
        <v>MAZERA BIN KHATER</v>
      </c>
      <c r="C73" s="25" t="str">
        <v>K_LN6</v>
      </c>
      <c r="D73" s="25" t="str">
        <v/>
      </c>
      <c r="E73" s="25" t="str">
        <v>2147</v>
      </c>
      <c r="F73" s="25" t="str">
        <v>Ground (GMT)</v>
      </c>
      <c r="G73" s="25" t="str">
        <v/>
      </c>
      <c r="H73" s="25">
        <v>1000</v>
      </c>
      <c r="I73" s="25" t="str">
        <v>03/05/2026, 11:11</v>
      </c>
      <c r="J73" s="25">
        <v>1</v>
      </c>
      <c r="K73" s="25">
        <v>232</v>
      </c>
      <c r="L73" s="25">
        <v>233</v>
      </c>
      <c r="M73" s="25">
        <v>235</v>
      </c>
      <c r="N73" s="25">
        <v>399</v>
      </c>
      <c r="O73" s="25">
        <v>405</v>
      </c>
      <c r="P73" s="25">
        <v>406</v>
      </c>
      <c r="Q73" s="26" t="str">
        <v/>
      </c>
      <c r="R73" s="27" t="str">
        <v/>
      </c>
      <c r="S73" s="27" t="str">
        <v/>
      </c>
      <c r="T73" s="27" t="str">
        <v/>
      </c>
      <c r="U73" s="28" t="str">
        <v/>
      </c>
      <c r="V73" s="29" t="str">
        <v/>
      </c>
      <c r="W73" s="30" t="str">
        <v/>
      </c>
      <c r="X73" s="30" t="str">
        <v/>
      </c>
      <c r="Y73" s="30" t="str">
        <v/>
      </c>
      <c r="Z73" s="31" t="str">
        <v/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>240 mm²</v>
      </c>
      <c r="AG73" s="30">
        <v>62</v>
      </c>
      <c r="AH73" s="30">
        <v>79</v>
      </c>
      <c r="AI73" s="30">
        <v>76</v>
      </c>
      <c r="AJ73" s="31">
        <v>17</v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>240 mm²</v>
      </c>
      <c r="AQ73" s="30">
        <v>129</v>
      </c>
      <c r="AR73" s="30">
        <v>92</v>
      </c>
      <c r="AS73" s="30">
        <v>94</v>
      </c>
      <c r="AT73" s="31">
        <v>41</v>
      </c>
      <c r="AU73" s="26" t="str">
        <v>240 mm²</v>
      </c>
      <c r="AV73" s="27">
        <v>83</v>
      </c>
      <c r="AW73" s="27">
        <v>69</v>
      </c>
      <c r="AX73" s="27">
        <v>111</v>
      </c>
      <c r="AY73" s="28">
        <v>38</v>
      </c>
      <c r="AZ73" s="29" t="str">
        <v>240 mm²</v>
      </c>
      <c r="BA73" s="30">
        <v>123</v>
      </c>
      <c r="BB73" s="30">
        <v>128</v>
      </c>
      <c r="BC73" s="30">
        <v>117</v>
      </c>
      <c r="BD73" s="31">
        <v>21</v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M5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AL-ARAQI</v>
      </c>
      <c r="C4" s="25" t="str">
        <v>K_LN3</v>
      </c>
      <c r="D4" s="25" t="str">
        <v>23.23748, 56.519219</v>
      </c>
      <c r="E4" s="25" t="str">
        <v>920</v>
      </c>
      <c r="F4" s="25" t="str">
        <v>Ground (GMT)</v>
      </c>
      <c r="G4" s="25" t="str">
        <v>3</v>
      </c>
      <c r="H4" s="25">
        <v>1000</v>
      </c>
      <c r="I4" s="25" t="str">
        <v>13/06/2026, 14:57</v>
      </c>
      <c r="J4" s="25">
        <v>1</v>
      </c>
      <c r="K4" s="25">
        <v>243</v>
      </c>
      <c r="L4" s="25">
        <v>243</v>
      </c>
      <c r="M4" s="25">
        <v>245</v>
      </c>
      <c r="N4" s="25">
        <v>422</v>
      </c>
      <c r="O4" s="25">
        <v>422</v>
      </c>
      <c r="P4" s="25">
        <v>425</v>
      </c>
      <c r="Q4" s="26" t="str">
        <v>185 mm²</v>
      </c>
      <c r="R4" s="27">
        <v>35</v>
      </c>
      <c r="S4" s="27">
        <v>20</v>
      </c>
      <c r="T4" s="27">
        <v>16</v>
      </c>
      <c r="U4" s="28">
        <v>17</v>
      </c>
      <c r="V4" s="29" t="str">
        <v>185 mm²</v>
      </c>
      <c r="W4" s="30">
        <v>141</v>
      </c>
      <c r="X4" s="30">
        <v>109</v>
      </c>
      <c r="Y4" s="30">
        <v>129</v>
      </c>
      <c r="Z4" s="31">
        <v>64</v>
      </c>
      <c r="AA4" s="26" t="str">
        <v>185 mm²</v>
      </c>
      <c r="AB4" s="27">
        <v>11</v>
      </c>
      <c r="AC4" s="27">
        <v>42</v>
      </c>
      <c r="AD4" s="27">
        <v>13</v>
      </c>
      <c r="AE4" s="28">
        <v>29</v>
      </c>
      <c r="AF4" s="29" t="str">
        <v>185 mm²</v>
      </c>
      <c r="AG4" s="30">
        <v>174</v>
      </c>
      <c r="AH4" s="30">
        <v>153</v>
      </c>
      <c r="AI4" s="30">
        <v>78</v>
      </c>
      <c r="AJ4" s="31">
        <v>101</v>
      </c>
      <c r="AK4" s="26" t="str">
        <v>185 mm²</v>
      </c>
      <c r="AL4" s="27">
        <v>39</v>
      </c>
      <c r="AM4" s="27">
        <v>48</v>
      </c>
      <c r="AN4" s="27">
        <v>23</v>
      </c>
      <c r="AO4" s="28">
        <v>25</v>
      </c>
      <c r="AP4" s="29" t="str">
        <v>185 mm²</v>
      </c>
      <c r="AQ4" s="30">
        <v>78</v>
      </c>
      <c r="AR4" s="30">
        <v>119</v>
      </c>
      <c r="AS4" s="30">
        <v>69</v>
      </c>
      <c r="AT4" s="31">
        <v>25</v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AL-ARAQI</v>
      </c>
      <c r="C5" s="25" t="str">
        <v>K_LN3</v>
      </c>
      <c r="D5" s="25" t="str">
        <v>23.240197, 56.514109</v>
      </c>
      <c r="E5" s="25" t="str">
        <v>916</v>
      </c>
      <c r="F5" s="25" t="str">
        <v>Pole (PMT)</v>
      </c>
      <c r="G5" s="25" t="str">
        <v>3</v>
      </c>
      <c r="H5" s="25">
        <v>315</v>
      </c>
      <c r="I5" s="25" t="str">
        <v>13/06/2026, 14:47</v>
      </c>
      <c r="J5" s="25">
        <v>1</v>
      </c>
      <c r="K5" s="25">
        <v>245</v>
      </c>
      <c r="L5" s="25">
        <v>245</v>
      </c>
      <c r="M5" s="25">
        <v>247</v>
      </c>
      <c r="N5" s="25">
        <v>425</v>
      </c>
      <c r="O5" s="25">
        <v>429</v>
      </c>
      <c r="P5" s="25">
        <v>428</v>
      </c>
      <c r="Q5" s="26" t="str">
        <v>240 mm²</v>
      </c>
      <c r="R5" s="27">
        <v>2</v>
      </c>
      <c r="S5" s="27">
        <v>0</v>
      </c>
      <c r="T5" s="27">
        <v>0</v>
      </c>
      <c r="U5" s="28">
        <v>0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AL-ARAQI</v>
      </c>
      <c r="C6" s="25" t="str">
        <v>K_LN3</v>
      </c>
      <c r="D6" s="25" t="str">
        <v>23.239621, 56.514915</v>
      </c>
      <c r="E6" s="25" t="str">
        <v>1312</v>
      </c>
      <c r="F6" s="25" t="str">
        <v>Ground (GMT)</v>
      </c>
      <c r="G6" s="25" t="str">
        <v>3</v>
      </c>
      <c r="H6" s="25">
        <v>1000</v>
      </c>
      <c r="I6" s="25" t="str">
        <v>13/06/2026, 14:43</v>
      </c>
      <c r="J6" s="25">
        <v>1</v>
      </c>
      <c r="K6" s="25">
        <v>242</v>
      </c>
      <c r="L6" s="25">
        <v>243</v>
      </c>
      <c r="M6" s="25">
        <v>243</v>
      </c>
      <c r="N6" s="25">
        <v>426</v>
      </c>
      <c r="O6" s="25">
        <v>420</v>
      </c>
      <c r="P6" s="25">
        <v>422</v>
      </c>
      <c r="Q6" s="26" t="str">
        <v>185 mm²</v>
      </c>
      <c r="R6" s="27">
        <v>142</v>
      </c>
      <c r="S6" s="27">
        <v>86</v>
      </c>
      <c r="T6" s="27">
        <v>80</v>
      </c>
      <c r="U6" s="28">
        <v>30</v>
      </c>
      <c r="V6" s="29" t="str">
        <v>120 mm²</v>
      </c>
      <c r="W6" s="30">
        <v>71</v>
      </c>
      <c r="X6" s="30">
        <v>99</v>
      </c>
      <c r="Y6" s="30">
        <v>70</v>
      </c>
      <c r="Z6" s="31">
        <v>25</v>
      </c>
      <c r="AA6" s="26" t="str">
        <v>185 mm²</v>
      </c>
      <c r="AB6" s="27">
        <v>42</v>
      </c>
      <c r="AC6" s="27">
        <v>36</v>
      </c>
      <c r="AD6" s="27">
        <v>17</v>
      </c>
      <c r="AE6" s="28">
        <v>20</v>
      </c>
      <c r="AF6" s="29" t="str">
        <v>120 mm²</v>
      </c>
      <c r="AG6" s="30">
        <v>33</v>
      </c>
      <c r="AH6" s="30">
        <v>29</v>
      </c>
      <c r="AI6" s="30">
        <v>114</v>
      </c>
      <c r="AJ6" s="31">
        <v>76</v>
      </c>
      <c r="AK6" s="26" t="str">
        <v>120 mm²</v>
      </c>
      <c r="AL6" s="27">
        <v>158</v>
      </c>
      <c r="AM6" s="27">
        <v>137</v>
      </c>
      <c r="AN6" s="27">
        <v>227</v>
      </c>
      <c r="AO6" s="28">
        <v>46</v>
      </c>
      <c r="AP6" s="29" t="str">
        <v>120 mm²</v>
      </c>
      <c r="AQ6" s="30">
        <v>88</v>
      </c>
      <c r="AR6" s="30">
        <v>153</v>
      </c>
      <c r="AS6" s="30">
        <v>185</v>
      </c>
      <c r="AT6" s="31">
        <v>68</v>
      </c>
      <c r="AU6" s="26" t="str">
        <v>120 mm²</v>
      </c>
      <c r="AV6" s="27">
        <v>116</v>
      </c>
      <c r="AW6" s="27">
        <v>17</v>
      </c>
      <c r="AX6" s="27">
        <v>105</v>
      </c>
      <c r="AY6" s="28">
        <v>92</v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AL-ARAQI</v>
      </c>
      <c r="C7" s="25" t="str">
        <v>K_LN3</v>
      </c>
      <c r="D7" s="25" t="str">
        <v>23.243248, 56.516977</v>
      </c>
      <c r="E7" s="25" t="str">
        <v>917</v>
      </c>
      <c r="F7" s="25" t="str">
        <v>Ground (GMT)</v>
      </c>
      <c r="G7" s="25" t="str">
        <v>3</v>
      </c>
      <c r="H7" s="25">
        <v>500</v>
      </c>
      <c r="I7" s="25" t="str">
        <v>13/06/2026, 14:37</v>
      </c>
      <c r="J7" s="25">
        <v>1</v>
      </c>
      <c r="K7" s="25">
        <v>244</v>
      </c>
      <c r="L7" s="25">
        <v>244</v>
      </c>
      <c r="M7" s="25">
        <v>243</v>
      </c>
      <c r="N7" s="25">
        <v>425</v>
      </c>
      <c r="O7" s="25">
        <v>423</v>
      </c>
      <c r="P7" s="25">
        <v>420</v>
      </c>
      <c r="Q7" s="26" t="str">
        <v>120 mm²</v>
      </c>
      <c r="R7" s="27">
        <v>62</v>
      </c>
      <c r="S7" s="27">
        <v>35</v>
      </c>
      <c r="T7" s="27">
        <v>41</v>
      </c>
      <c r="U7" s="28">
        <v>17</v>
      </c>
      <c r="V7" s="29" t="str">
        <v>185 mm²</v>
      </c>
      <c r="W7" s="30">
        <v>51</v>
      </c>
      <c r="X7" s="30">
        <v>41</v>
      </c>
      <c r="Y7" s="30">
        <v>62</v>
      </c>
      <c r="Z7" s="31">
        <v>35</v>
      </c>
      <c r="AA7" s="26" t="str">
        <v>185 mm²</v>
      </c>
      <c r="AB7" s="27">
        <v>12</v>
      </c>
      <c r="AC7" s="27">
        <v>4</v>
      </c>
      <c r="AD7" s="27">
        <v>12</v>
      </c>
      <c r="AE7" s="28">
        <v>9</v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AL-ARAQI</v>
      </c>
      <c r="C8" s="25" t="str">
        <v>K_LN3</v>
      </c>
      <c r="D8" s="25" t="str">
        <v>23.243265, 56.514462</v>
      </c>
      <c r="E8" s="25" t="str">
        <v>1311</v>
      </c>
      <c r="F8" s="25" t="str">
        <v>Ground (GMT)</v>
      </c>
      <c r="G8" s="25" t="str">
        <v>3</v>
      </c>
      <c r="H8" s="25">
        <v>1000</v>
      </c>
      <c r="I8" s="25" t="str">
        <v>13/06/2026, 14:30</v>
      </c>
      <c r="J8" s="25">
        <v>1</v>
      </c>
      <c r="K8" s="25">
        <v>244</v>
      </c>
      <c r="L8" s="25">
        <v>244</v>
      </c>
      <c r="M8" s="25">
        <v>247</v>
      </c>
      <c r="N8" s="25">
        <v>423</v>
      </c>
      <c r="O8" s="25">
        <v>426</v>
      </c>
      <c r="P8" s="25">
        <v>425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>120 mm²</v>
      </c>
      <c r="W8" s="30">
        <v>17</v>
      </c>
      <c r="X8" s="30">
        <v>104</v>
      </c>
      <c r="Y8" s="30">
        <v>22</v>
      </c>
      <c r="Z8" s="31">
        <v>74</v>
      </c>
      <c r="AA8" s="26" t="str">
        <v>185 mm²</v>
      </c>
      <c r="AB8" s="27">
        <v>89</v>
      </c>
      <c r="AC8" s="27">
        <v>150</v>
      </c>
      <c r="AD8" s="27">
        <v>76</v>
      </c>
      <c r="AE8" s="28">
        <v>74</v>
      </c>
      <c r="AF8" s="29" t="str">
        <v>120 mm²</v>
      </c>
      <c r="AG8" s="30">
        <v>84</v>
      </c>
      <c r="AH8" s="30">
        <v>87</v>
      </c>
      <c r="AI8" s="30">
        <v>130</v>
      </c>
      <c r="AJ8" s="31">
        <v>36</v>
      </c>
      <c r="AK8" s="26" t="str">
        <v>185 mm²</v>
      </c>
      <c r="AL8" s="27">
        <v>98</v>
      </c>
      <c r="AM8" s="27">
        <v>69</v>
      </c>
      <c r="AN8" s="27">
        <v>44</v>
      </c>
      <c r="AO8" s="28">
        <v>45</v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AL-ARAQI</v>
      </c>
      <c r="C9" s="25" t="str">
        <v>K_LN3</v>
      </c>
      <c r="D9" s="25" t="str">
        <v>23.242541, 56.513524</v>
      </c>
      <c r="E9" s="25" t="str">
        <v>913</v>
      </c>
      <c r="F9" s="25" t="str">
        <v>Ground (GMT)</v>
      </c>
      <c r="G9" s="25" t="str">
        <v>3</v>
      </c>
      <c r="H9" s="25">
        <v>500</v>
      </c>
      <c r="I9" s="25" t="str">
        <v>13/06/2026, 14:25</v>
      </c>
      <c r="J9" s="25">
        <v>1</v>
      </c>
      <c r="K9" s="25">
        <v>248</v>
      </c>
      <c r="L9" s="25">
        <v>248</v>
      </c>
      <c r="M9" s="25">
        <v>250</v>
      </c>
      <c r="N9" s="25">
        <v>430</v>
      </c>
      <c r="O9" s="25">
        <v>433</v>
      </c>
      <c r="P9" s="25">
        <v>432</v>
      </c>
      <c r="Q9" s="26" t="str">
        <v>120 mm²</v>
      </c>
      <c r="R9" s="27">
        <v>34</v>
      </c>
      <c r="S9" s="27">
        <v>39</v>
      </c>
      <c r="T9" s="27">
        <v>26</v>
      </c>
      <c r="U9" s="28">
        <v>16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AL-ARAQI</v>
      </c>
      <c r="C10" s="25" t="str">
        <v>K_LN3</v>
      </c>
      <c r="D10" s="25" t="str">
        <v>23.25009, 56.509775</v>
      </c>
      <c r="E10" s="25" t="str">
        <v>237</v>
      </c>
      <c r="F10" s="25" t="str">
        <v>Pole (PMT)</v>
      </c>
      <c r="G10" s="25" t="str">
        <v>3</v>
      </c>
      <c r="H10" s="25">
        <v>315</v>
      </c>
      <c r="I10" s="25" t="str">
        <v>13/06/2026, 14:20</v>
      </c>
      <c r="J10" s="25">
        <v>1</v>
      </c>
      <c r="K10" s="25">
        <v>234</v>
      </c>
      <c r="L10" s="25">
        <v>240</v>
      </c>
      <c r="M10" s="25">
        <v>242</v>
      </c>
      <c r="N10" s="25">
        <v>414</v>
      </c>
      <c r="O10" s="25">
        <v>428</v>
      </c>
      <c r="P10" s="25">
        <v>424</v>
      </c>
      <c r="Q10" s="26" t="str">
        <v>185 mm²</v>
      </c>
      <c r="R10" s="27">
        <v>121</v>
      </c>
      <c r="S10" s="27">
        <v>54</v>
      </c>
      <c r="T10" s="27">
        <v>41</v>
      </c>
      <c r="U10" s="28">
        <v>69</v>
      </c>
      <c r="V10" s="29" t="str">
        <v>185 mm²</v>
      </c>
      <c r="W10" s="30">
        <v>76</v>
      </c>
      <c r="X10" s="30">
        <v>87</v>
      </c>
      <c r="Y10" s="30">
        <v>103</v>
      </c>
      <c r="Z10" s="31">
        <v>22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AL-ARAQI</v>
      </c>
      <c r="C11" s="25" t="str">
        <v>K_LN3</v>
      </c>
      <c r="D11" s="25" t="str">
        <v>23.250562, 56.510265</v>
      </c>
      <c r="E11" s="25" t="str">
        <v>236</v>
      </c>
      <c r="F11" s="25" t="str">
        <v>Pole (PMT)</v>
      </c>
      <c r="G11" s="25" t="str">
        <v>3</v>
      </c>
      <c r="H11" s="25">
        <v>315</v>
      </c>
      <c r="I11" s="25" t="str">
        <v>13/06/2026, 14:13</v>
      </c>
      <c r="J11" s="25">
        <v>1</v>
      </c>
      <c r="K11" s="25">
        <v>241</v>
      </c>
      <c r="L11" s="25">
        <v>243</v>
      </c>
      <c r="M11" s="25">
        <v>244</v>
      </c>
      <c r="N11" s="25">
        <v>418</v>
      </c>
      <c r="O11" s="25">
        <v>424</v>
      </c>
      <c r="P11" s="25">
        <v>421</v>
      </c>
      <c r="Q11" s="26" t="str">
        <v>185 mm²</v>
      </c>
      <c r="R11" s="27">
        <v>118</v>
      </c>
      <c r="S11" s="27">
        <v>125</v>
      </c>
      <c r="T11" s="27">
        <v>149</v>
      </c>
      <c r="U11" s="28">
        <v>18</v>
      </c>
      <c r="V11" s="29" t="str">
        <v>185 mm²</v>
      </c>
      <c r="W11" s="30">
        <v>197</v>
      </c>
      <c r="X11" s="30">
        <v>129</v>
      </c>
      <c r="Y11" s="30">
        <v>129</v>
      </c>
      <c r="Z11" s="31">
        <v>65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Ibri</v>
      </c>
      <c r="B12" s="25" t="str">
        <v>AL-ARAQI</v>
      </c>
      <c r="C12" s="25" t="str">
        <v>K_LN3</v>
      </c>
      <c r="D12" s="25" t="str">
        <v>23.256297, 56.512834</v>
      </c>
      <c r="E12" s="25" t="str">
        <v>235</v>
      </c>
      <c r="F12" s="25" t="str">
        <v>Pole (PMT)</v>
      </c>
      <c r="G12" s="25" t="str">
        <v>3</v>
      </c>
      <c r="H12" s="25">
        <v>315</v>
      </c>
      <c r="I12" s="25" t="str">
        <v>13/06/2026, 14:07</v>
      </c>
      <c r="J12" s="25">
        <v>1</v>
      </c>
      <c r="K12" s="25">
        <v>246</v>
      </c>
      <c r="L12" s="25">
        <v>246</v>
      </c>
      <c r="M12" s="25">
        <v>247</v>
      </c>
      <c r="N12" s="25">
        <v>426</v>
      </c>
      <c r="O12" s="25">
        <v>430</v>
      </c>
      <c r="P12" s="25">
        <v>429</v>
      </c>
      <c r="Q12" s="26" t="str">
        <v>185 mm²</v>
      </c>
      <c r="R12" s="27">
        <v>69</v>
      </c>
      <c r="S12" s="27">
        <v>49</v>
      </c>
      <c r="T12" s="27">
        <v>55</v>
      </c>
      <c r="U12" s="28">
        <v>25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Ibri</v>
      </c>
      <c r="B13" s="25" t="str">
        <v>AL-ARAQI</v>
      </c>
      <c r="C13" s="25" t="str">
        <v>K_LN5</v>
      </c>
      <c r="D13" s="25" t="str">
        <v>23.251066, 56.528814</v>
      </c>
      <c r="E13" s="25" t="str">
        <v>1979</v>
      </c>
      <c r="F13" s="25" t="str">
        <v>Pole (PMT)</v>
      </c>
      <c r="G13" s="25" t="str">
        <v>3</v>
      </c>
      <c r="H13" s="25">
        <v>100</v>
      </c>
      <c r="I13" s="25" t="str">
        <v>13/06/2026, 13:57</v>
      </c>
      <c r="J13" s="25">
        <v>1</v>
      </c>
      <c r="K13" s="25">
        <v>248</v>
      </c>
      <c r="L13" s="25">
        <v>249</v>
      </c>
      <c r="M13" s="25">
        <v>251</v>
      </c>
      <c r="N13" s="25">
        <v>432</v>
      </c>
      <c r="O13" s="25">
        <v>435</v>
      </c>
      <c r="P13" s="25">
        <v>434</v>
      </c>
      <c r="Q13" s="26" t="str">
        <v>185 mm²</v>
      </c>
      <c r="R13" s="27">
        <v>9</v>
      </c>
      <c r="S13" s="27">
        <v>0</v>
      </c>
      <c r="T13" s="27">
        <v>0</v>
      </c>
      <c r="U13" s="28">
        <v>9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Ibri</v>
      </c>
      <c r="B14" s="25" t="str">
        <v>AL-ARAQI</v>
      </c>
      <c r="C14" s="25" t="str">
        <v>K_LN5</v>
      </c>
      <c r="D14" s="25" t="str">
        <v>23.249021, 56.529932</v>
      </c>
      <c r="E14" s="25" t="str">
        <v>268</v>
      </c>
      <c r="F14" s="25" t="str">
        <v>Pole (PMT)</v>
      </c>
      <c r="G14" s="25" t="str">
        <v>3</v>
      </c>
      <c r="H14" s="25">
        <v>100</v>
      </c>
      <c r="I14" s="25" t="str">
        <v>13/06/2026, 13:53</v>
      </c>
      <c r="J14" s="25">
        <v>1</v>
      </c>
      <c r="K14" s="25">
        <v>248</v>
      </c>
      <c r="L14" s="25">
        <v>247</v>
      </c>
      <c r="M14" s="25">
        <v>240</v>
      </c>
      <c r="N14" s="25">
        <v>430</v>
      </c>
      <c r="O14" s="25">
        <v>432</v>
      </c>
      <c r="P14" s="25">
        <v>430</v>
      </c>
      <c r="Q14" s="26" t="str">
        <v>120 mm²</v>
      </c>
      <c r="R14" s="27">
        <v>11</v>
      </c>
      <c r="S14" s="27">
        <v>37</v>
      </c>
      <c r="T14" s="27">
        <v>1</v>
      </c>
      <c r="U14" s="28">
        <v>28</v>
      </c>
      <c r="V14" s="29" t="str">
        <v>120 mm²</v>
      </c>
      <c r="W14" s="30">
        <v>2</v>
      </c>
      <c r="X14" s="30">
        <v>0</v>
      </c>
      <c r="Y14" s="30">
        <v>28</v>
      </c>
      <c r="Z14" s="31">
        <v>25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Ibri</v>
      </c>
      <c r="B15" s="25" t="str">
        <v>AL-ARAQI</v>
      </c>
      <c r="C15" s="25" t="str">
        <v>K_LN5</v>
      </c>
      <c r="D15" s="25" t="str">
        <v>23.259223, 56.524106</v>
      </c>
      <c r="E15" s="25" t="str">
        <v>2159</v>
      </c>
      <c r="F15" s="25" t="str">
        <v>Pole (PMT)</v>
      </c>
      <c r="G15" s="25" t="str">
        <v>3</v>
      </c>
      <c r="H15" s="25">
        <v>315</v>
      </c>
      <c r="I15" s="25" t="str">
        <v>13/06/2026, 13:48</v>
      </c>
      <c r="J15" s="25">
        <v>1</v>
      </c>
      <c r="K15" s="25">
        <v>248</v>
      </c>
      <c r="L15" s="25">
        <v>248</v>
      </c>
      <c r="M15" s="25">
        <v>251</v>
      </c>
      <c r="N15" s="25">
        <v>430</v>
      </c>
      <c r="O15" s="25">
        <v>435</v>
      </c>
      <c r="P15" s="25">
        <v>434</v>
      </c>
      <c r="Q15" s="26" t="str">
        <v>185 mm²</v>
      </c>
      <c r="R15" s="27">
        <v>21</v>
      </c>
      <c r="S15" s="27">
        <v>3</v>
      </c>
      <c r="T15" s="27">
        <v>0</v>
      </c>
      <c r="U15" s="28">
        <v>14</v>
      </c>
      <c r="V15" s="29" t="str">
        <v>185 mm²</v>
      </c>
      <c r="W15" s="30">
        <v>0</v>
      </c>
      <c r="X15" s="30">
        <v>0</v>
      </c>
      <c r="Y15" s="30">
        <v>0</v>
      </c>
      <c r="Z15" s="31">
        <v>3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Ibri</v>
      </c>
      <c r="B16" s="25" t="str">
        <v>AL-ARAQI</v>
      </c>
      <c r="C16" s="25" t="str">
        <v>K_LN5</v>
      </c>
      <c r="D16" s="25" t="str">
        <v>23.256127, 56.521328</v>
      </c>
      <c r="E16" s="25" t="str">
        <v>4579</v>
      </c>
      <c r="F16" s="25" t="str">
        <v>Ground (GMT)</v>
      </c>
      <c r="G16" s="25" t="str">
        <v>3</v>
      </c>
      <c r="H16" s="25">
        <v>1000</v>
      </c>
      <c r="I16" s="25" t="str">
        <v>13/06/2026, 13:40</v>
      </c>
      <c r="J16" s="25">
        <v>1</v>
      </c>
      <c r="K16" s="25">
        <v>249</v>
      </c>
      <c r="L16" s="25">
        <v>249</v>
      </c>
      <c r="M16" s="25">
        <v>251</v>
      </c>
      <c r="N16" s="25">
        <v>429</v>
      </c>
      <c r="O16" s="25">
        <v>429</v>
      </c>
      <c r="P16" s="25">
        <v>432</v>
      </c>
      <c r="Q16" s="26" t="str">
        <v>185 mm²</v>
      </c>
      <c r="R16" s="27">
        <v>70</v>
      </c>
      <c r="S16" s="27">
        <v>104</v>
      </c>
      <c r="T16" s="27">
        <v>62</v>
      </c>
      <c r="U16" s="28">
        <v>62</v>
      </c>
      <c r="V16" s="29" t="str">
        <v>185 mm²</v>
      </c>
      <c r="W16" s="30">
        <v>158</v>
      </c>
      <c r="X16" s="30">
        <v>153</v>
      </c>
      <c r="Y16" s="30">
        <v>176</v>
      </c>
      <c r="Z16" s="31">
        <v>51</v>
      </c>
      <c r="AA16" s="26" t="str">
        <v>185 mm²</v>
      </c>
      <c r="AB16" s="27">
        <v>76</v>
      </c>
      <c r="AC16" s="27">
        <v>33</v>
      </c>
      <c r="AD16" s="27">
        <v>45</v>
      </c>
      <c r="AE16" s="28">
        <v>34</v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Ibri</v>
      </c>
      <c r="B17" s="25" t="str">
        <v>AL-ARAQI</v>
      </c>
      <c r="C17" s="25" t="str">
        <v>K_LN5</v>
      </c>
      <c r="D17" s="25" t="str">
        <v>23.255793, 56.521189</v>
      </c>
      <c r="E17" s="25" t="str">
        <v>1523</v>
      </c>
      <c r="F17" s="25" t="str">
        <v>Pole (PMT)</v>
      </c>
      <c r="G17" s="25" t="str">
        <v>3</v>
      </c>
      <c r="H17" s="25">
        <v>315</v>
      </c>
      <c r="I17" s="25" t="str">
        <v>13/06/2026, 13:32</v>
      </c>
      <c r="J17" s="25">
        <v>1</v>
      </c>
      <c r="K17" s="25">
        <v>239</v>
      </c>
      <c r="L17" s="25">
        <v>249</v>
      </c>
      <c r="M17" s="25">
        <v>251</v>
      </c>
      <c r="N17" s="25">
        <v>432</v>
      </c>
      <c r="O17" s="25">
        <v>435</v>
      </c>
      <c r="P17" s="25">
        <v>434</v>
      </c>
      <c r="Q17" s="26" t="str">
        <v>120 mm²</v>
      </c>
      <c r="R17" s="27">
        <v>27</v>
      </c>
      <c r="S17" s="27">
        <v>17</v>
      </c>
      <c r="T17" s="27">
        <v>44</v>
      </c>
      <c r="U17" s="28">
        <v>22</v>
      </c>
      <c r="V17" s="29" t="str">
        <v>120 mm²</v>
      </c>
      <c r="W17" s="30">
        <v>10</v>
      </c>
      <c r="X17" s="30">
        <v>1</v>
      </c>
      <c r="Y17" s="30">
        <v>9</v>
      </c>
      <c r="Z17" s="31">
        <v>8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Ibri</v>
      </c>
      <c r="B18" s="25" t="str">
        <v>AL-ARAQI</v>
      </c>
      <c r="C18" s="25" t="str">
        <v>K_LN4</v>
      </c>
      <c r="D18" s="25" t="str">
        <v>23.259148, 56.521872</v>
      </c>
      <c r="E18" s="25" t="str">
        <v>1577</v>
      </c>
      <c r="F18" s="25" t="str">
        <v>Ground (GMT)</v>
      </c>
      <c r="G18" s="25" t="str">
        <v>3</v>
      </c>
      <c r="H18" s="25">
        <v>1000</v>
      </c>
      <c r="I18" s="25" t="str">
        <v/>
      </c>
      <c r="J18" s="25">
        <v>1</v>
      </c>
      <c r="K18" s="25">
        <v>244</v>
      </c>
      <c r="L18" s="25">
        <v>243</v>
      </c>
      <c r="M18" s="25">
        <v>246</v>
      </c>
      <c r="N18" s="25" t="str">
        <v/>
      </c>
      <c r="O18" s="25" t="str">
        <v/>
      </c>
      <c r="P18" s="25" t="str">
        <v/>
      </c>
      <c r="Q18" s="26" t="str">
        <v/>
      </c>
      <c r="R18" s="27" t="str">
        <v/>
      </c>
      <c r="S18" s="27" t="str">
        <v/>
      </c>
      <c r="T18" s="27" t="str">
        <v/>
      </c>
      <c r="U18" s="28" t="str">
        <v/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Araqi</v>
      </c>
      <c r="B19" s="25" t="str">
        <v>AL-ARAQI</v>
      </c>
      <c r="C19" s="25" t="str">
        <v>K_LN02</v>
      </c>
      <c r="D19" s="25" t="str">
        <v/>
      </c>
      <c r="E19" s="25" t="str">
        <v>251</v>
      </c>
      <c r="F19" s="25" t="str">
        <v>Ground (GMT)</v>
      </c>
      <c r="G19" s="25" t="str">
        <v>3</v>
      </c>
      <c r="H19" s="25">
        <v>500</v>
      </c>
      <c r="I19" s="25" t="str">
        <v>07/06/2026, 14:34</v>
      </c>
      <c r="J19" s="25">
        <v>1</v>
      </c>
      <c r="K19" s="25">
        <v>239</v>
      </c>
      <c r="L19" s="25">
        <v>238</v>
      </c>
      <c r="M19" s="25">
        <v>241</v>
      </c>
      <c r="N19" s="25">
        <v>413</v>
      </c>
      <c r="O19" s="25">
        <v>415</v>
      </c>
      <c r="P19" s="25">
        <v>418</v>
      </c>
      <c r="Q19" s="26" t="str">
        <v/>
      </c>
      <c r="R19" s="27" t="str">
        <v/>
      </c>
      <c r="S19" s="27" t="str">
        <v/>
      </c>
      <c r="T19" s="27" t="str">
        <v/>
      </c>
      <c r="U19" s="28" t="str">
        <v/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>185 mm²</v>
      </c>
      <c r="AB19" s="27">
        <v>120</v>
      </c>
      <c r="AC19" s="27">
        <v>79</v>
      </c>
      <c r="AD19" s="27">
        <v>77</v>
      </c>
      <c r="AE19" s="28">
        <v>35</v>
      </c>
      <c r="AF19" s="29" t="str">
        <v>185 mm²</v>
      </c>
      <c r="AG19" s="30">
        <v>39</v>
      </c>
      <c r="AH19" s="30">
        <v>42</v>
      </c>
      <c r="AI19" s="30">
        <v>39</v>
      </c>
      <c r="AJ19" s="31">
        <v>13</v>
      </c>
      <c r="AK19" s="26" t="str">
        <v>185 mm²</v>
      </c>
      <c r="AL19" s="27">
        <v>14</v>
      </c>
      <c r="AM19" s="27">
        <v>25</v>
      </c>
      <c r="AN19" s="27">
        <v>19</v>
      </c>
      <c r="AO19" s="28">
        <v>16</v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Araqi</v>
      </c>
      <c r="B20" s="25" t="str">
        <v>AL-ARAQI</v>
      </c>
      <c r="C20" s="25" t="str">
        <v>K_LN02</v>
      </c>
      <c r="D20" s="25" t="str">
        <v>23.267674, 56.538849</v>
      </c>
      <c r="E20" s="25" t="str">
        <v>252</v>
      </c>
      <c r="F20" s="25" t="str">
        <v>Ground (GMT)</v>
      </c>
      <c r="G20" s="25" t="str">
        <v>3</v>
      </c>
      <c r="H20" s="25">
        <v>1000</v>
      </c>
      <c r="I20" s="25" t="str">
        <v>07/06/2026, 13:50</v>
      </c>
      <c r="J20" s="25">
        <v>1</v>
      </c>
      <c r="K20" s="25">
        <v>239</v>
      </c>
      <c r="L20" s="25">
        <v>239</v>
      </c>
      <c r="M20" s="25">
        <v>241</v>
      </c>
      <c r="N20" s="25">
        <v>414</v>
      </c>
      <c r="O20" s="25">
        <v>416</v>
      </c>
      <c r="P20" s="25">
        <v>419</v>
      </c>
      <c r="Q20" s="26" t="str">
        <v/>
      </c>
      <c r="R20" s="27" t="str">
        <v/>
      </c>
      <c r="S20" s="27" t="str">
        <v/>
      </c>
      <c r="T20" s="27" t="str">
        <v/>
      </c>
      <c r="U20" s="28" t="str">
        <v/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>185 mm²</v>
      </c>
      <c r="AG20" s="30">
        <v>124</v>
      </c>
      <c r="AH20" s="30">
        <v>101</v>
      </c>
      <c r="AI20" s="30">
        <v>72</v>
      </c>
      <c r="AJ20" s="31">
        <v>62</v>
      </c>
      <c r="AK20" s="26" t="str">
        <v>185 mm²</v>
      </c>
      <c r="AL20" s="27">
        <v>105</v>
      </c>
      <c r="AM20" s="27">
        <v>94</v>
      </c>
      <c r="AN20" s="27">
        <v>70</v>
      </c>
      <c r="AO20" s="28">
        <v>63</v>
      </c>
      <c r="AP20" s="29" t="str">
        <v>185 mm²</v>
      </c>
      <c r="AQ20" s="30">
        <v>65</v>
      </c>
      <c r="AR20" s="30">
        <v>55</v>
      </c>
      <c r="AS20" s="30">
        <v>51</v>
      </c>
      <c r="AT20" s="31">
        <v>9</v>
      </c>
      <c r="AU20" s="26" t="str">
        <v>240 mm²</v>
      </c>
      <c r="AV20" s="27">
        <v>15</v>
      </c>
      <c r="AW20" s="27">
        <v>26</v>
      </c>
      <c r="AX20" s="27">
        <v>12</v>
      </c>
      <c r="AY20" s="28">
        <v>15</v>
      </c>
      <c r="AZ20" s="29" t="str">
        <v>240 mm²</v>
      </c>
      <c r="BA20" s="30">
        <v>47</v>
      </c>
      <c r="BB20" s="30">
        <v>36</v>
      </c>
      <c r="BC20" s="30">
        <v>18</v>
      </c>
      <c r="BD20" s="31">
        <v>30</v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Araqi</v>
      </c>
      <c r="B21" s="25" t="str">
        <v>AL-ARAQI</v>
      </c>
      <c r="C21" s="25" t="str">
        <v>K_LN02</v>
      </c>
      <c r="D21" s="25" t="str">
        <v>23.276305, 56.532117</v>
      </c>
      <c r="E21" s="25" t="str">
        <v>289</v>
      </c>
      <c r="F21" s="25" t="str">
        <v>Pole (PMT)</v>
      </c>
      <c r="G21" s="25" t="str">
        <v>3</v>
      </c>
      <c r="H21" s="25">
        <v>315</v>
      </c>
      <c r="I21" s="25" t="str">
        <v>07/06/2026, 13:32</v>
      </c>
      <c r="J21" s="25">
        <v>1</v>
      </c>
      <c r="K21" s="25">
        <v>238</v>
      </c>
      <c r="L21" s="25">
        <v>236</v>
      </c>
      <c r="M21" s="25">
        <v>238</v>
      </c>
      <c r="N21" s="25">
        <v>410</v>
      </c>
      <c r="O21" s="25">
        <v>412</v>
      </c>
      <c r="P21" s="25">
        <v>413</v>
      </c>
      <c r="Q21" s="26" t="str">
        <v>120 mm²</v>
      </c>
      <c r="R21" s="27">
        <v>58</v>
      </c>
      <c r="S21" s="27">
        <v>86</v>
      </c>
      <c r="T21" s="27">
        <v>58</v>
      </c>
      <c r="U21" s="28">
        <v>18</v>
      </c>
      <c r="V21" s="29" t="str">
        <v>120 mm²</v>
      </c>
      <c r="W21" s="30">
        <v>13</v>
      </c>
      <c r="X21" s="30">
        <v>2</v>
      </c>
      <c r="Y21" s="30">
        <v>95</v>
      </c>
      <c r="Z21" s="31">
        <v>84</v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Araqi</v>
      </c>
      <c r="B22" s="25" t="str">
        <v>AL-ARAQI</v>
      </c>
      <c r="C22" s="25" t="str">
        <v>K_LN02</v>
      </c>
      <c r="D22" s="25" t="str">
        <v>23.273717, 56.527718</v>
      </c>
      <c r="E22" s="25" t="str">
        <v>402</v>
      </c>
      <c r="F22" s="25" t="str">
        <v>Pole (PMT)</v>
      </c>
      <c r="G22" s="25" t="str">
        <v>3</v>
      </c>
      <c r="H22" s="25">
        <v>315</v>
      </c>
      <c r="I22" s="25" t="str">
        <v>07/06/2026, 13:26</v>
      </c>
      <c r="J22" s="25">
        <v>1</v>
      </c>
      <c r="K22" s="25">
        <v>238</v>
      </c>
      <c r="L22" s="25">
        <v>237</v>
      </c>
      <c r="M22" s="25">
        <v>241</v>
      </c>
      <c r="N22" s="25">
        <v>413</v>
      </c>
      <c r="O22" s="25">
        <v>416</v>
      </c>
      <c r="P22" s="25">
        <v>419</v>
      </c>
      <c r="Q22" s="26" t="str">
        <v>120 mm²</v>
      </c>
      <c r="R22" s="27">
        <v>0</v>
      </c>
      <c r="S22" s="27">
        <v>0</v>
      </c>
      <c r="T22" s="27">
        <v>0</v>
      </c>
      <c r="U22" s="28">
        <v>0</v>
      </c>
      <c r="V22" s="29" t="str">
        <v>120 mm²</v>
      </c>
      <c r="W22" s="30">
        <v>72</v>
      </c>
      <c r="X22" s="30">
        <v>56</v>
      </c>
      <c r="Y22" s="30">
        <v>46</v>
      </c>
      <c r="Z22" s="31">
        <v>17</v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Araqi</v>
      </c>
      <c r="B23" s="25" t="str">
        <v>AL-ARAQI</v>
      </c>
      <c r="C23" s="25" t="str">
        <v>K_LN02</v>
      </c>
      <c r="D23" s="25" t="str">
        <v>23.27685, 56.528972</v>
      </c>
      <c r="E23" s="25" t="str">
        <v>401</v>
      </c>
      <c r="F23" s="25" t="str">
        <v>Ground (GMT)</v>
      </c>
      <c r="G23" s="25" t="str">
        <v/>
      </c>
      <c r="H23" s="25">
        <v>1000</v>
      </c>
      <c r="I23" s="25" t="str">
        <v>07/06/2026, 13:21</v>
      </c>
      <c r="J23" s="25">
        <v>1</v>
      </c>
      <c r="K23" s="25">
        <v>241</v>
      </c>
      <c r="L23" s="25">
        <v>249</v>
      </c>
      <c r="M23" s="25">
        <v>242</v>
      </c>
      <c r="N23" s="25">
        <v>416</v>
      </c>
      <c r="O23" s="25">
        <v>418</v>
      </c>
      <c r="P23" s="25">
        <v>422</v>
      </c>
      <c r="Q23" s="26" t="str">
        <v>185 mm²</v>
      </c>
      <c r="R23" s="27" t="str">
        <v/>
      </c>
      <c r="S23" s="27" t="str">
        <v/>
      </c>
      <c r="T23" s="27" t="str">
        <v/>
      </c>
      <c r="U23" s="28" t="str">
        <v/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>185 mm²</v>
      </c>
      <c r="AG23" s="30">
        <v>17</v>
      </c>
      <c r="AH23" s="30">
        <v>0</v>
      </c>
      <c r="AI23" s="30">
        <v>0</v>
      </c>
      <c r="AJ23" s="31">
        <v>14</v>
      </c>
      <c r="AK23" s="26" t="str">
        <v>185 mm²</v>
      </c>
      <c r="AL23" s="27">
        <v>78</v>
      </c>
      <c r="AM23" s="27">
        <v>74</v>
      </c>
      <c r="AN23" s="27">
        <v>42</v>
      </c>
      <c r="AO23" s="28">
        <v>36</v>
      </c>
      <c r="AP23" s="29" t="str">
        <v>185 mm²</v>
      </c>
      <c r="AQ23" s="30">
        <v>100</v>
      </c>
      <c r="AR23" s="30">
        <v>46</v>
      </c>
      <c r="AS23" s="30">
        <v>48</v>
      </c>
      <c r="AT23" s="31">
        <v>52</v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Araqi</v>
      </c>
      <c r="B24" s="25" t="str">
        <v>AL-ARAQI</v>
      </c>
      <c r="C24" s="25" t="str">
        <v>K_LN02</v>
      </c>
      <c r="D24" s="25" t="str">
        <v>23.317298, 56.615638</v>
      </c>
      <c r="E24" s="25" t="str">
        <v>1800</v>
      </c>
      <c r="F24" s="25" t="str">
        <v>Pole (PMT)</v>
      </c>
      <c r="G24" s="25" t="str">
        <v/>
      </c>
      <c r="H24" s="25">
        <v>315</v>
      </c>
      <c r="I24" s="25" t="str">
        <v>06/06/2026, 13:14</v>
      </c>
      <c r="J24" s="25">
        <v>1</v>
      </c>
      <c r="K24" s="25">
        <v>238</v>
      </c>
      <c r="L24" s="25">
        <v>237</v>
      </c>
      <c r="M24" s="25">
        <v>240</v>
      </c>
      <c r="N24" s="25">
        <v>409</v>
      </c>
      <c r="O24" s="25">
        <v>418</v>
      </c>
      <c r="P24" s="25">
        <v>413</v>
      </c>
      <c r="Q24" s="26" t="str">
        <v>185 mm²</v>
      </c>
      <c r="R24" s="27">
        <v>135</v>
      </c>
      <c r="S24" s="27">
        <v>137</v>
      </c>
      <c r="T24" s="27">
        <v>145</v>
      </c>
      <c r="U24" s="28">
        <v>11</v>
      </c>
      <c r="V24" s="29" t="str">
        <v>185 mm²</v>
      </c>
      <c r="W24" s="30">
        <v>158</v>
      </c>
      <c r="X24" s="30">
        <v>56</v>
      </c>
      <c r="Y24" s="30">
        <v>20</v>
      </c>
      <c r="Z24" s="31">
        <v>120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Araqi</v>
      </c>
      <c r="B25" s="25" t="str">
        <v>AL-ARAQI</v>
      </c>
      <c r="C25" s="25" t="str">
        <v>K_LN02</v>
      </c>
      <c r="D25" s="25" t="str">
        <v>23.273376, 56.531538</v>
      </c>
      <c r="E25" s="25" t="str">
        <v>288</v>
      </c>
      <c r="F25" s="25" t="str">
        <v>Pole (PMT)</v>
      </c>
      <c r="G25" s="25" t="str">
        <v/>
      </c>
      <c r="H25" s="25">
        <v>315</v>
      </c>
      <c r="I25" s="25" t="str">
        <v>06/06/2026, 13:06</v>
      </c>
      <c r="J25" s="25">
        <v>1</v>
      </c>
      <c r="K25" s="25">
        <v>239</v>
      </c>
      <c r="L25" s="25">
        <v>240</v>
      </c>
      <c r="M25" s="25">
        <v>242</v>
      </c>
      <c r="N25" s="25">
        <v>413</v>
      </c>
      <c r="O25" s="25">
        <v>420</v>
      </c>
      <c r="P25" s="25">
        <v>418</v>
      </c>
      <c r="Q25" s="26" t="str">
        <v>120 mm²</v>
      </c>
      <c r="R25" s="27">
        <v>107</v>
      </c>
      <c r="S25" s="27">
        <v>31</v>
      </c>
      <c r="T25" s="27">
        <v>8</v>
      </c>
      <c r="U25" s="28">
        <v>80</v>
      </c>
      <c r="V25" s="29" t="str">
        <v>120 mm²</v>
      </c>
      <c r="W25" s="30">
        <v>63</v>
      </c>
      <c r="X25" s="30">
        <v>36</v>
      </c>
      <c r="Y25" s="30">
        <v>95</v>
      </c>
      <c r="Z25" s="31">
        <v>44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Araqi</v>
      </c>
      <c r="B26" s="25" t="str">
        <v>AL-ARAQI</v>
      </c>
      <c r="C26" s="25" t="str">
        <v>K_LN02</v>
      </c>
      <c r="D26" s="25" t="str">
        <v>23.270033, 56.530315</v>
      </c>
      <c r="E26" s="25" t="str">
        <v>287</v>
      </c>
      <c r="F26" s="25" t="str">
        <v>Pole (PMT)</v>
      </c>
      <c r="G26" s="25" t="str">
        <v/>
      </c>
      <c r="H26" s="25">
        <v>315</v>
      </c>
      <c r="I26" s="25" t="str">
        <v>06/06/2026, 13:00</v>
      </c>
      <c r="J26" s="25">
        <v>1</v>
      </c>
      <c r="K26" s="25">
        <v>245</v>
      </c>
      <c r="L26" s="25">
        <v>244</v>
      </c>
      <c r="M26" s="25">
        <v>247</v>
      </c>
      <c r="N26" s="25">
        <v>425</v>
      </c>
      <c r="O26" s="25">
        <v>428</v>
      </c>
      <c r="P26" s="25">
        <v>426</v>
      </c>
      <c r="Q26" s="26" t="str">
        <v>185 mm²</v>
      </c>
      <c r="R26" s="27">
        <v>34</v>
      </c>
      <c r="S26" s="27">
        <v>95</v>
      </c>
      <c r="T26" s="27">
        <v>87</v>
      </c>
      <c r="U26" s="28">
        <v>40</v>
      </c>
      <c r="V26" s="29" t="str">
        <v>120 mm²</v>
      </c>
      <c r="W26" s="30">
        <v>114</v>
      </c>
      <c r="X26" s="30">
        <v>44</v>
      </c>
      <c r="Y26" s="30">
        <v>71</v>
      </c>
      <c r="Z26" s="31">
        <v>48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Araqi</v>
      </c>
      <c r="B27" s="25" t="str">
        <v>AL-ARAQI</v>
      </c>
      <c r="C27" s="25" t="str">
        <v>K_LN02</v>
      </c>
      <c r="D27" s="25" t="str">
        <v>23.266127, 56.522362</v>
      </c>
      <c r="E27" s="25" t="str">
        <v>290</v>
      </c>
      <c r="F27" s="25" t="str">
        <v>Pole (PMT)</v>
      </c>
      <c r="G27" s="25" t="str">
        <v/>
      </c>
      <c r="H27" s="25">
        <v>315</v>
      </c>
      <c r="I27" s="25" t="str">
        <v>06/06/2026, 12:49</v>
      </c>
      <c r="J27" s="25">
        <v>1</v>
      </c>
      <c r="K27" s="25">
        <v>240</v>
      </c>
      <c r="L27" s="25">
        <v>239</v>
      </c>
      <c r="M27" s="25">
        <v>242</v>
      </c>
      <c r="N27" s="25">
        <v>414</v>
      </c>
      <c r="O27" s="25">
        <v>420</v>
      </c>
      <c r="P27" s="25">
        <v>420</v>
      </c>
      <c r="Q27" s="26" t="str">
        <v>120 mm²</v>
      </c>
      <c r="R27" s="27">
        <v>113</v>
      </c>
      <c r="S27" s="27">
        <v>62</v>
      </c>
      <c r="T27" s="27">
        <v>104</v>
      </c>
      <c r="U27" s="28">
        <v>52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Araqi</v>
      </c>
      <c r="B28" s="25" t="str">
        <v>AL-ARAQI</v>
      </c>
      <c r="C28" s="25" t="str">
        <v>K_LN02</v>
      </c>
      <c r="D28" s="25" t="str">
        <v>23.262074, 56.523987</v>
      </c>
      <c r="E28" s="25" t="str">
        <v>4763</v>
      </c>
      <c r="F28" s="25" t="str">
        <v>Pole (PMT)</v>
      </c>
      <c r="G28" s="25" t="str">
        <v/>
      </c>
      <c r="H28" s="25">
        <v>200</v>
      </c>
      <c r="I28" s="25" t="str">
        <v>06/06/2026, 12:43</v>
      </c>
      <c r="J28" s="25">
        <v>1</v>
      </c>
      <c r="K28" s="25">
        <v>249</v>
      </c>
      <c r="L28" s="25">
        <v>251</v>
      </c>
      <c r="M28" s="25">
        <v>249</v>
      </c>
      <c r="N28" s="25">
        <v>435</v>
      </c>
      <c r="O28" s="25">
        <v>430</v>
      </c>
      <c r="P28" s="25">
        <v>434</v>
      </c>
      <c r="Q28" s="26" t="str">
        <v>240 mm²</v>
      </c>
      <c r="R28" s="27">
        <v>98</v>
      </c>
      <c r="S28" s="27">
        <v>115</v>
      </c>
      <c r="T28" s="27">
        <v>98</v>
      </c>
      <c r="U28" s="28">
        <v>17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Araqi</v>
      </c>
      <c r="B29" s="25" t="str">
        <v>AL-ARAQI</v>
      </c>
      <c r="C29" s="25" t="str">
        <v>K_LN02</v>
      </c>
      <c r="D29" s="25" t="str">
        <v>23.260312, 56.522553</v>
      </c>
      <c r="E29" s="25" t="str">
        <v>1696</v>
      </c>
      <c r="F29" s="25" t="str">
        <v>Ground (GMT)</v>
      </c>
      <c r="G29" s="25" t="str">
        <v/>
      </c>
      <c r="H29" s="25">
        <v>1000</v>
      </c>
      <c r="I29" s="25" t="str">
        <v>06/06/2026, 12:38</v>
      </c>
      <c r="J29" s="25">
        <v>1</v>
      </c>
      <c r="K29" s="25">
        <v>252</v>
      </c>
      <c r="L29" s="25">
        <v>251</v>
      </c>
      <c r="M29" s="25">
        <v>250</v>
      </c>
      <c r="N29" s="25">
        <v>438</v>
      </c>
      <c r="O29" s="25">
        <v>437</v>
      </c>
      <c r="P29" s="25">
        <v>433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>185 mm²</v>
      </c>
      <c r="AQ29" s="30">
        <v>140</v>
      </c>
      <c r="AR29" s="30">
        <v>78</v>
      </c>
      <c r="AS29" s="30">
        <v>131</v>
      </c>
      <c r="AT29" s="31">
        <v>55</v>
      </c>
      <c r="AU29" s="26" t="str">
        <v>185 mm²</v>
      </c>
      <c r="AV29" s="27">
        <v>10</v>
      </c>
      <c r="AW29" s="27">
        <v>23</v>
      </c>
      <c r="AX29" s="27">
        <v>20</v>
      </c>
      <c r="AY29" s="28">
        <v>11</v>
      </c>
      <c r="AZ29" s="29" t="str">
        <v>185 mm²</v>
      </c>
      <c r="BA29" s="30">
        <v>77</v>
      </c>
      <c r="BB29" s="30">
        <v>32</v>
      </c>
      <c r="BC29" s="30">
        <v>1</v>
      </c>
      <c r="BD29" s="31">
        <v>68</v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Araqi</v>
      </c>
      <c r="B30" s="25" t="str">
        <v>AL-ARAQI</v>
      </c>
      <c r="C30" s="25" t="str">
        <v>K_LN07</v>
      </c>
      <c r="D30" s="25" t="str">
        <v>23.272353, 56.541292</v>
      </c>
      <c r="E30" s="25" t="str">
        <v>2309</v>
      </c>
      <c r="F30" s="25" t="str">
        <v>Pole (PMT)</v>
      </c>
      <c r="G30" s="25" t="str">
        <v/>
      </c>
      <c r="H30" s="25">
        <v>315</v>
      </c>
      <c r="I30" s="25" t="str">
        <v>31/05/2026, 14:54</v>
      </c>
      <c r="J30" s="25">
        <v>1</v>
      </c>
      <c r="K30" s="25">
        <v>248</v>
      </c>
      <c r="L30" s="25">
        <v>247</v>
      </c>
      <c r="M30" s="25">
        <v>248</v>
      </c>
      <c r="N30" s="25">
        <v>430</v>
      </c>
      <c r="O30" s="25">
        <v>430</v>
      </c>
      <c r="P30" s="25">
        <v>431</v>
      </c>
      <c r="Q30" s="26" t="str">
        <v>185 mm²</v>
      </c>
      <c r="R30" s="27">
        <v>85</v>
      </c>
      <c r="S30" s="27">
        <v>67</v>
      </c>
      <c r="T30" s="27">
        <v>115</v>
      </c>
      <c r="U30" s="28">
        <v>50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Araqi</v>
      </c>
      <c r="B31" s="25" t="str">
        <v>AL-ARAQI</v>
      </c>
      <c r="C31" s="25" t="str">
        <v>K_LN07</v>
      </c>
      <c r="D31" s="25" t="str">
        <v>23.279983, 56.543408</v>
      </c>
      <c r="E31" s="25" t="str">
        <v>1318</v>
      </c>
      <c r="F31" s="25" t="str">
        <v>Pole (PMT)</v>
      </c>
      <c r="G31" s="25" t="str">
        <v/>
      </c>
      <c r="H31" s="25">
        <v>315</v>
      </c>
      <c r="I31" s="25" t="str">
        <v>31/05/2026, 14:46</v>
      </c>
      <c r="J31" s="25">
        <v>1</v>
      </c>
      <c r="K31" s="25">
        <v>253</v>
      </c>
      <c r="L31" s="25">
        <v>251</v>
      </c>
      <c r="M31" s="25">
        <v>250</v>
      </c>
      <c r="N31" s="25">
        <v>436</v>
      </c>
      <c r="O31" s="25">
        <v>435</v>
      </c>
      <c r="P31" s="25">
        <v>434</v>
      </c>
      <c r="Q31" s="26" t="str">
        <v>185 mm²</v>
      </c>
      <c r="R31" s="27">
        <v>120</v>
      </c>
      <c r="S31" s="27">
        <v>150</v>
      </c>
      <c r="T31" s="27">
        <v>218</v>
      </c>
      <c r="U31" s="28">
        <v>60</v>
      </c>
      <c r="V31" s="29" t="str">
        <v>185 mm²</v>
      </c>
      <c r="W31" s="30">
        <v>10</v>
      </c>
      <c r="X31" s="30">
        <v>25</v>
      </c>
      <c r="Y31" s="30">
        <v>7</v>
      </c>
      <c r="Z31" s="31">
        <v>8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Araqi</v>
      </c>
      <c r="B32" s="25" t="str">
        <v>AL-ARAQI</v>
      </c>
      <c r="C32" s="25" t="str">
        <v>K_LN07</v>
      </c>
      <c r="D32" s="25" t="str">
        <v>23.279921, 56.541241</v>
      </c>
      <c r="E32" s="25" t="str">
        <v>507</v>
      </c>
      <c r="F32" s="25" t="str">
        <v>Pole (PMT)</v>
      </c>
      <c r="G32" s="25" t="str">
        <v/>
      </c>
      <c r="H32" s="25">
        <v>315</v>
      </c>
      <c r="I32" s="25" t="str">
        <v>31/05/2026, 14:42</v>
      </c>
      <c r="J32" s="25">
        <v>1</v>
      </c>
      <c r="K32" s="25">
        <v>249</v>
      </c>
      <c r="L32" s="25">
        <v>248</v>
      </c>
      <c r="M32" s="25">
        <v>249</v>
      </c>
      <c r="N32" s="25">
        <v>431</v>
      </c>
      <c r="O32" s="25">
        <v>430</v>
      </c>
      <c r="P32" s="25">
        <v>430</v>
      </c>
      <c r="Q32" s="26" t="str">
        <v>185 mm²</v>
      </c>
      <c r="R32" s="27">
        <v>50</v>
      </c>
      <c r="S32" s="27">
        <v>65</v>
      </c>
      <c r="T32" s="27">
        <v>110</v>
      </c>
      <c r="U32" s="28">
        <v>35</v>
      </c>
      <c r="V32" s="29" t="str">
        <v>185 mm²</v>
      </c>
      <c r="W32" s="30">
        <v>20</v>
      </c>
      <c r="X32" s="30">
        <v>12</v>
      </c>
      <c r="Y32" s="30">
        <v>18</v>
      </c>
      <c r="Z32" s="31">
        <v>5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Araqi</v>
      </c>
      <c r="B33" s="25" t="str">
        <v>AL-ARAQI</v>
      </c>
      <c r="C33" s="25" t="str">
        <v>K_LN07</v>
      </c>
      <c r="D33" s="25" t="str">
        <v>23.276813, 56.542557</v>
      </c>
      <c r="E33" s="25" t="str">
        <v>390</v>
      </c>
      <c r="F33" s="25" t="str">
        <v>Ground (GMT)</v>
      </c>
      <c r="G33" s="25" t="str">
        <v/>
      </c>
      <c r="H33" s="25">
        <v>1000</v>
      </c>
      <c r="I33" s="25" t="str">
        <v>31/05/2026, 14:38</v>
      </c>
      <c r="J33" s="25">
        <v>1</v>
      </c>
      <c r="K33" s="25">
        <v>252</v>
      </c>
      <c r="L33" s="25">
        <v>251</v>
      </c>
      <c r="M33" s="25">
        <v>253</v>
      </c>
      <c r="N33" s="25">
        <v>436</v>
      </c>
      <c r="O33" s="25">
        <v>437</v>
      </c>
      <c r="P33" s="25">
        <v>437</v>
      </c>
      <c r="Q33" s="26" t="str">
        <v/>
      </c>
      <c r="R33" s="27" t="str">
        <v/>
      </c>
      <c r="S33" s="27" t="str">
        <v/>
      </c>
      <c r="T33" s="27" t="str">
        <v/>
      </c>
      <c r="U33" s="28" t="str">
        <v/>
      </c>
      <c r="V33" s="29" t="str">
        <v>185 mm²</v>
      </c>
      <c r="W33" s="30">
        <v>30</v>
      </c>
      <c r="X33" s="30">
        <v>135</v>
      </c>
      <c r="Y33" s="30">
        <v>45</v>
      </c>
      <c r="Z33" s="31">
        <v>88</v>
      </c>
      <c r="AA33" s="26" t="str">
        <v>120 mm²</v>
      </c>
      <c r="AB33" s="27">
        <v>75</v>
      </c>
      <c r="AC33" s="27">
        <v>95</v>
      </c>
      <c r="AD33" s="27">
        <v>135</v>
      </c>
      <c r="AE33" s="28">
        <v>60</v>
      </c>
      <c r="AF33" s="29" t="str">
        <v>120 mm²</v>
      </c>
      <c r="AG33" s="30">
        <v>20</v>
      </c>
      <c r="AH33" s="30">
        <v>31</v>
      </c>
      <c r="AI33" s="30">
        <v>10</v>
      </c>
      <c r="AJ33" s="31">
        <v>15</v>
      </c>
      <c r="AK33" s="26" t="str">
        <v>120 mm²</v>
      </c>
      <c r="AL33" s="27">
        <v>95</v>
      </c>
      <c r="AM33" s="27">
        <v>85</v>
      </c>
      <c r="AN33" s="27">
        <v>75</v>
      </c>
      <c r="AO33" s="28">
        <v>25</v>
      </c>
      <c r="AP33" s="29" t="str">
        <v>185 mm²</v>
      </c>
      <c r="AQ33" s="30">
        <v>65</v>
      </c>
      <c r="AR33" s="30">
        <v>60</v>
      </c>
      <c r="AS33" s="30">
        <v>80</v>
      </c>
      <c r="AT33" s="31">
        <v>35</v>
      </c>
      <c r="AU33" s="26" t="str">
        <v>185 mm²</v>
      </c>
      <c r="AV33" s="27">
        <v>75</v>
      </c>
      <c r="AW33" s="27">
        <v>95</v>
      </c>
      <c r="AX33" s="27">
        <v>88</v>
      </c>
      <c r="AY33" s="28">
        <v>40</v>
      </c>
      <c r="AZ33" s="29" t="str">
        <v>185 mm²</v>
      </c>
      <c r="BA33" s="30">
        <v>110</v>
      </c>
      <c r="BB33" s="30">
        <v>75</v>
      </c>
      <c r="BC33" s="30">
        <v>160</v>
      </c>
      <c r="BD33" s="31">
        <v>93</v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Araqi</v>
      </c>
      <c r="B34" s="25" t="str">
        <v>AL-ARAQI</v>
      </c>
      <c r="C34" s="25" t="str">
        <v>K_LN07</v>
      </c>
      <c r="D34" s="25" t="str">
        <v>23.274825, 56.541057</v>
      </c>
      <c r="E34" s="25" t="str">
        <v>391</v>
      </c>
      <c r="F34" s="25" t="str">
        <v>Pole (PMT)</v>
      </c>
      <c r="G34" s="25" t="str">
        <v/>
      </c>
      <c r="H34" s="25">
        <v>315</v>
      </c>
      <c r="I34" s="25" t="str">
        <v>31/05/2026, 14:35</v>
      </c>
      <c r="J34" s="25">
        <v>1</v>
      </c>
      <c r="K34" s="25">
        <v>244</v>
      </c>
      <c r="L34" s="25">
        <v>246</v>
      </c>
      <c r="M34" s="25">
        <v>246</v>
      </c>
      <c r="N34" s="25">
        <v>426</v>
      </c>
      <c r="O34" s="25">
        <v>425</v>
      </c>
      <c r="P34" s="25">
        <v>427</v>
      </c>
      <c r="Q34" s="26" t="str">
        <v>120 mm²</v>
      </c>
      <c r="R34" s="27">
        <v>145</v>
      </c>
      <c r="S34" s="27">
        <v>95</v>
      </c>
      <c r="T34" s="27">
        <v>151</v>
      </c>
      <c r="U34" s="28">
        <v>50</v>
      </c>
      <c r="V34" s="29" t="str">
        <v>120 mm²</v>
      </c>
      <c r="W34" s="30">
        <v>60</v>
      </c>
      <c r="X34" s="30">
        <v>40</v>
      </c>
      <c r="Y34" s="30">
        <v>51</v>
      </c>
      <c r="Z34" s="31">
        <v>11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Araqi</v>
      </c>
      <c r="B35" s="25" t="str">
        <v>AL-ARAQI</v>
      </c>
      <c r="C35" s="25" t="str">
        <v>K_LN07</v>
      </c>
      <c r="D35" s="25" t="str">
        <v>23.274604, 56.537937</v>
      </c>
      <c r="E35" s="25" t="str">
        <v>393</v>
      </c>
      <c r="F35" s="25" t="str">
        <v>Pole (PMT)</v>
      </c>
      <c r="G35" s="25" t="str">
        <v/>
      </c>
      <c r="H35" s="25">
        <v>315</v>
      </c>
      <c r="I35" s="25" t="str">
        <v>31/05/2026, 14:30</v>
      </c>
      <c r="J35" s="25">
        <v>1</v>
      </c>
      <c r="K35" s="25">
        <v>246</v>
      </c>
      <c r="L35" s="25">
        <v>245</v>
      </c>
      <c r="M35" s="25">
        <v>247</v>
      </c>
      <c r="N35" s="25">
        <v>426</v>
      </c>
      <c r="O35" s="25">
        <v>427</v>
      </c>
      <c r="P35" s="25">
        <v>428</v>
      </c>
      <c r="Q35" s="26" t="str">
        <v>120 mm²</v>
      </c>
      <c r="R35" s="27">
        <v>85</v>
      </c>
      <c r="S35" s="27">
        <v>115</v>
      </c>
      <c r="T35" s="27">
        <v>75</v>
      </c>
      <c r="U35" s="28">
        <v>60</v>
      </c>
      <c r="V35" s="29" t="str">
        <v>120 mm²</v>
      </c>
      <c r="W35" s="30">
        <v>87</v>
      </c>
      <c r="X35" s="30">
        <v>50</v>
      </c>
      <c r="Y35" s="30">
        <v>30</v>
      </c>
      <c r="Z35" s="31">
        <v>16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Araqi</v>
      </c>
      <c r="B36" s="25" t="str">
        <v>AL-ARAQI</v>
      </c>
      <c r="C36" s="25" t="str">
        <v>K_LN07</v>
      </c>
      <c r="D36" s="25" t="str">
        <v>23.273839, 56.536136</v>
      </c>
      <c r="E36" s="25" t="str">
        <v>1388</v>
      </c>
      <c r="F36" s="25" t="str">
        <v>Pole (PMT)</v>
      </c>
      <c r="G36" s="25" t="str">
        <v/>
      </c>
      <c r="H36" s="25">
        <v>315</v>
      </c>
      <c r="I36" s="25" t="str">
        <v>31/05/2026, 14:29</v>
      </c>
      <c r="J36" s="25">
        <v>1</v>
      </c>
      <c r="K36" s="25">
        <v>246</v>
      </c>
      <c r="L36" s="25">
        <v>246</v>
      </c>
      <c r="M36" s="25">
        <v>246</v>
      </c>
      <c r="N36" s="25">
        <v>427</v>
      </c>
      <c r="O36" s="25">
        <v>428</v>
      </c>
      <c r="P36" s="25">
        <v>425</v>
      </c>
      <c r="Q36" s="26" t="str">
        <v>185 mm²</v>
      </c>
      <c r="R36" s="27">
        <v>95</v>
      </c>
      <c r="S36" s="27">
        <v>35</v>
      </c>
      <c r="T36" s="27">
        <v>34</v>
      </c>
      <c r="U36" s="28">
        <v>41</v>
      </c>
      <c r="V36" s="29" t="str">
        <v>185 mm²</v>
      </c>
      <c r="W36" s="30">
        <v>67</v>
      </c>
      <c r="X36" s="30">
        <v>85</v>
      </c>
      <c r="Y36" s="30">
        <v>57</v>
      </c>
      <c r="Z36" s="31">
        <v>12</v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Araqi</v>
      </c>
      <c r="B37" s="25" t="str">
        <v>AL-ARAQI</v>
      </c>
      <c r="C37" s="25" t="str">
        <v>K_LN07</v>
      </c>
      <c r="D37" s="25" t="str">
        <v>23.274818, 56.53459</v>
      </c>
      <c r="E37" s="25" t="str">
        <v>394</v>
      </c>
      <c r="F37" s="25" t="str">
        <v>Ground (GMT)</v>
      </c>
      <c r="G37" s="25" t="str">
        <v/>
      </c>
      <c r="H37" s="25">
        <v>1000</v>
      </c>
      <c r="I37" s="25" t="str">
        <v>31/05/2026, 14:25</v>
      </c>
      <c r="J37" s="25">
        <v>1</v>
      </c>
      <c r="K37" s="25">
        <v>247</v>
      </c>
      <c r="L37" s="25">
        <v>248</v>
      </c>
      <c r="M37" s="25">
        <v>247</v>
      </c>
      <c r="N37" s="25">
        <v>431</v>
      </c>
      <c r="O37" s="25">
        <v>426</v>
      </c>
      <c r="P37" s="25">
        <v>430</v>
      </c>
      <c r="Q37" s="26" t="str">
        <v/>
      </c>
      <c r="R37" s="27" t="str">
        <v/>
      </c>
      <c r="S37" s="27" t="str">
        <v/>
      </c>
      <c r="T37" s="27" t="str">
        <v/>
      </c>
      <c r="U37" s="28" t="str">
        <v/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>120 mm²</v>
      </c>
      <c r="AB37" s="27">
        <v>0</v>
      </c>
      <c r="AC37" s="27">
        <v>2</v>
      </c>
      <c r="AD37" s="27">
        <v>2</v>
      </c>
      <c r="AE37" s="28">
        <v>2</v>
      </c>
      <c r="AF37" s="29" t="str">
        <v>120 mm²</v>
      </c>
      <c r="AG37" s="30">
        <v>15</v>
      </c>
      <c r="AH37" s="30">
        <v>15</v>
      </c>
      <c r="AI37" s="30">
        <v>0</v>
      </c>
      <c r="AJ37" s="31">
        <v>12</v>
      </c>
      <c r="AK37" s="26" t="str">
        <v>120 mm²</v>
      </c>
      <c r="AL37" s="27">
        <v>6</v>
      </c>
      <c r="AM37" s="27">
        <v>17</v>
      </c>
      <c r="AN37" s="27">
        <v>40</v>
      </c>
      <c r="AO37" s="28">
        <v>31</v>
      </c>
      <c r="AP37" s="29" t="str">
        <v>120 mm²</v>
      </c>
      <c r="AQ37" s="30">
        <v>3</v>
      </c>
      <c r="AR37" s="30">
        <v>22</v>
      </c>
      <c r="AS37" s="30">
        <v>25</v>
      </c>
      <c r="AT37" s="31">
        <v>20</v>
      </c>
      <c r="AU37" s="26" t="str">
        <v>185 mm²</v>
      </c>
      <c r="AV37" s="27">
        <v>50</v>
      </c>
      <c r="AW37" s="27">
        <v>110</v>
      </c>
      <c r="AX37" s="27">
        <v>105</v>
      </c>
      <c r="AY37" s="28">
        <v>60</v>
      </c>
      <c r="AZ37" s="29" t="str">
        <v>185 mm²</v>
      </c>
      <c r="BA37" s="30">
        <v>95</v>
      </c>
      <c r="BB37" s="30">
        <v>90</v>
      </c>
      <c r="BC37" s="30">
        <v>82</v>
      </c>
      <c r="BD37" s="31">
        <v>50</v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Araqi</v>
      </c>
      <c r="B38" s="25" t="str">
        <v>AL-ARAQI</v>
      </c>
      <c r="C38" s="25" t="str">
        <v>K_LN07</v>
      </c>
      <c r="D38" s="25" t="str">
        <v>23.272622, 56.539188</v>
      </c>
      <c r="E38" s="25" t="str">
        <v>392</v>
      </c>
      <c r="F38" s="25" t="str">
        <v>Pole (PMT)</v>
      </c>
      <c r="G38" s="25" t="str">
        <v/>
      </c>
      <c r="H38" s="25">
        <v>315</v>
      </c>
      <c r="I38" s="25" t="str">
        <v>31/05/2026, 14:13</v>
      </c>
      <c r="J38" s="25">
        <v>1</v>
      </c>
      <c r="K38" s="25">
        <v>244</v>
      </c>
      <c r="L38" s="25">
        <v>243</v>
      </c>
      <c r="M38" s="25">
        <v>245</v>
      </c>
      <c r="N38" s="25">
        <v>423</v>
      </c>
      <c r="O38" s="25">
        <v>425</v>
      </c>
      <c r="P38" s="25">
        <v>422</v>
      </c>
      <c r="Q38" s="26" t="str">
        <v>120 mm²</v>
      </c>
      <c r="R38" s="27">
        <v>40</v>
      </c>
      <c r="S38" s="27">
        <v>35</v>
      </c>
      <c r="T38" s="27">
        <v>37</v>
      </c>
      <c r="U38" s="28">
        <v>11</v>
      </c>
      <c r="V38" s="29" t="str">
        <v>185 mm²</v>
      </c>
      <c r="W38" s="30">
        <v>30</v>
      </c>
      <c r="X38" s="30">
        <v>75</v>
      </c>
      <c r="Y38" s="30">
        <v>60</v>
      </c>
      <c r="Z38" s="31">
        <v>39</v>
      </c>
      <c r="AA38" s="26" t="str">
        <v>185 mm²</v>
      </c>
      <c r="AB38" s="27">
        <v>35</v>
      </c>
      <c r="AC38" s="27">
        <v>60</v>
      </c>
      <c r="AD38" s="27">
        <v>26</v>
      </c>
      <c r="AE38" s="28">
        <v>21</v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Araqi</v>
      </c>
      <c r="B39" s="25" t="str">
        <v>AL-ARAQI</v>
      </c>
      <c r="C39" s="25" t="str">
        <v>K_LN07</v>
      </c>
      <c r="D39" s="25" t="str">
        <v>23.270806, 56.53825</v>
      </c>
      <c r="E39" s="25" t="str">
        <v>250</v>
      </c>
      <c r="F39" s="25" t="str">
        <v>Ground (GMT)</v>
      </c>
      <c r="G39" s="25" t="str">
        <v/>
      </c>
      <c r="H39" s="25">
        <v>1000</v>
      </c>
      <c r="I39" s="25" t="str">
        <v>31/05/2026, 14:08</v>
      </c>
      <c r="J39" s="25">
        <v>1</v>
      </c>
      <c r="K39" s="25">
        <v>250</v>
      </c>
      <c r="L39" s="25">
        <v>250</v>
      </c>
      <c r="M39" s="25">
        <v>252</v>
      </c>
      <c r="N39" s="25">
        <v>431</v>
      </c>
      <c r="O39" s="25">
        <v>432</v>
      </c>
      <c r="P39" s="25">
        <v>436</v>
      </c>
      <c r="Q39" s="26" t="str">
        <v/>
      </c>
      <c r="R39" s="27" t="str">
        <v/>
      </c>
      <c r="S39" s="27" t="str">
        <v/>
      </c>
      <c r="T39" s="27" t="str">
        <v/>
      </c>
      <c r="U39" s="28" t="str">
        <v/>
      </c>
      <c r="V39" s="29" t="str">
        <v>185 mm²</v>
      </c>
      <c r="W39" s="30">
        <v>6</v>
      </c>
      <c r="X39" s="30">
        <v>16</v>
      </c>
      <c r="Y39" s="30">
        <v>11</v>
      </c>
      <c r="Z39" s="31">
        <v>7</v>
      </c>
      <c r="AA39" s="26" t="str">
        <v>185 mm²</v>
      </c>
      <c r="AB39" s="27">
        <v>115</v>
      </c>
      <c r="AC39" s="27">
        <v>120</v>
      </c>
      <c r="AD39" s="27">
        <v>66</v>
      </c>
      <c r="AE39" s="28">
        <v>48</v>
      </c>
      <c r="AF39" s="29" t="str">
        <v>240 mm²</v>
      </c>
      <c r="AG39" s="30">
        <v>155</v>
      </c>
      <c r="AH39" s="30">
        <v>135</v>
      </c>
      <c r="AI39" s="30">
        <v>110</v>
      </c>
      <c r="AJ39" s="31">
        <v>40</v>
      </c>
      <c r="AK39" s="26" t="str">
        <v>185 mm²</v>
      </c>
      <c r="AL39" s="27">
        <v>50</v>
      </c>
      <c r="AM39" s="27">
        <v>65</v>
      </c>
      <c r="AN39" s="27">
        <v>30</v>
      </c>
      <c r="AO39" s="28">
        <v>21</v>
      </c>
      <c r="AP39" s="29" t="str">
        <v>240 mm²</v>
      </c>
      <c r="AQ39" s="30">
        <v>60</v>
      </c>
      <c r="AR39" s="30">
        <v>67</v>
      </c>
      <c r="AS39" s="30">
        <v>50</v>
      </c>
      <c r="AT39" s="31">
        <v>23</v>
      </c>
      <c r="AU39" s="26" t="str">
        <v>185 mm²</v>
      </c>
      <c r="AV39" s="27">
        <v>110</v>
      </c>
      <c r="AW39" s="27">
        <v>70</v>
      </c>
      <c r="AX39" s="27">
        <v>110</v>
      </c>
      <c r="AY39" s="28">
        <v>53</v>
      </c>
      <c r="AZ39" s="29" t="str">
        <v>240 mm²</v>
      </c>
      <c r="BA39" s="30">
        <v>90</v>
      </c>
      <c r="BB39" s="30">
        <v>95</v>
      </c>
      <c r="BC39" s="30">
        <v>130</v>
      </c>
      <c r="BD39" s="31">
        <v>40</v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Araqi</v>
      </c>
      <c r="B40" s="25" t="str">
        <v>AL-ARAQI</v>
      </c>
      <c r="C40" s="25" t="str">
        <v>K_LN07</v>
      </c>
      <c r="D40" s="25" t="str">
        <v>23.27026, 56.534497</v>
      </c>
      <c r="E40" s="25" t="str">
        <v>248</v>
      </c>
      <c r="F40" s="25" t="str">
        <v>Ground (GMT)</v>
      </c>
      <c r="G40" s="25" t="str">
        <v/>
      </c>
      <c r="H40" s="25">
        <v>1000</v>
      </c>
      <c r="I40" s="25" t="str">
        <v>31/05/2026, 14:02</v>
      </c>
      <c r="J40" s="25">
        <v>1</v>
      </c>
      <c r="K40" s="25">
        <v>245</v>
      </c>
      <c r="L40" s="25">
        <v>242</v>
      </c>
      <c r="M40" s="25">
        <v>245</v>
      </c>
      <c r="N40" s="25">
        <v>425</v>
      </c>
      <c r="O40" s="25">
        <v>425</v>
      </c>
      <c r="P40" s="25">
        <v>424</v>
      </c>
      <c r="Q40" s="26" t="str">
        <v>240 mm²</v>
      </c>
      <c r="R40" s="27">
        <v>60</v>
      </c>
      <c r="S40" s="27">
        <v>89</v>
      </c>
      <c r="T40" s="27">
        <v>53</v>
      </c>
      <c r="U40" s="28">
        <v>35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>185 mm²</v>
      </c>
      <c r="AB40" s="27">
        <v>27</v>
      </c>
      <c r="AC40" s="27">
        <v>60</v>
      </c>
      <c r="AD40" s="27">
        <v>65</v>
      </c>
      <c r="AE40" s="28">
        <v>45</v>
      </c>
      <c r="AF40" s="29" t="str">
        <v>185 mm²</v>
      </c>
      <c r="AG40" s="30">
        <v>30</v>
      </c>
      <c r="AH40" s="30">
        <v>115</v>
      </c>
      <c r="AI40" s="30">
        <v>60</v>
      </c>
      <c r="AJ40" s="31">
        <v>25</v>
      </c>
      <c r="AK40" s="26" t="str">
        <v>185 mm²</v>
      </c>
      <c r="AL40" s="27">
        <v>71</v>
      </c>
      <c r="AM40" s="27">
        <v>60</v>
      </c>
      <c r="AN40" s="27">
        <v>45</v>
      </c>
      <c r="AO40" s="28">
        <v>20</v>
      </c>
      <c r="AP40" s="29" t="str">
        <v>185 mm²</v>
      </c>
      <c r="AQ40" s="30">
        <v>60</v>
      </c>
      <c r="AR40" s="30">
        <v>45</v>
      </c>
      <c r="AS40" s="30">
        <v>110</v>
      </c>
      <c r="AT40" s="31">
        <v>79</v>
      </c>
      <c r="AU40" s="26" t="str">
        <v>185 mm²</v>
      </c>
      <c r="AV40" s="27">
        <v>65</v>
      </c>
      <c r="AW40" s="27">
        <v>118</v>
      </c>
      <c r="AX40" s="27">
        <v>79</v>
      </c>
      <c r="AY40" s="28">
        <v>60</v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Araqi</v>
      </c>
      <c r="B41" s="25" t="str">
        <v>AL-ARAQI</v>
      </c>
      <c r="C41" s="25" t="str">
        <v>K_LN07</v>
      </c>
      <c r="D41" s="25" t="str">
        <v>23.269857, 56.534476</v>
      </c>
      <c r="E41" s="25" t="str">
        <v>249</v>
      </c>
      <c r="F41" s="25" t="str">
        <v>Ground (GMT)</v>
      </c>
      <c r="G41" s="25" t="str">
        <v/>
      </c>
      <c r="H41" s="25">
        <v>1000</v>
      </c>
      <c r="I41" s="25" t="str">
        <v>31/05/2026, 13:57</v>
      </c>
      <c r="J41" s="25">
        <v>1</v>
      </c>
      <c r="K41" s="25">
        <v>245</v>
      </c>
      <c r="L41" s="25">
        <v>245</v>
      </c>
      <c r="M41" s="25">
        <v>247</v>
      </c>
      <c r="N41" s="25">
        <v>425</v>
      </c>
      <c r="O41" s="25">
        <v>428</v>
      </c>
      <c r="P41" s="25">
        <v>427</v>
      </c>
      <c r="Q41" s="26" t="str">
        <v/>
      </c>
      <c r="R41" s="27" t="str">
        <v/>
      </c>
      <c r="S41" s="27" t="str">
        <v/>
      </c>
      <c r="T41" s="27" t="str">
        <v/>
      </c>
      <c r="U41" s="28" t="str">
        <v/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>185 mm²</v>
      </c>
      <c r="AG41" s="30">
        <v>85</v>
      </c>
      <c r="AH41" s="30">
        <v>88</v>
      </c>
      <c r="AI41" s="30">
        <v>98</v>
      </c>
      <c r="AJ41" s="31">
        <v>25</v>
      </c>
      <c r="AK41" s="26" t="str">
        <v>185 mm²</v>
      </c>
      <c r="AL41" s="27">
        <v>135</v>
      </c>
      <c r="AM41" s="27">
        <v>60</v>
      </c>
      <c r="AN41" s="27">
        <v>135</v>
      </c>
      <c r="AO41" s="28">
        <v>85</v>
      </c>
      <c r="AP41" s="29" t="str">
        <v>120 mm²</v>
      </c>
      <c r="AQ41" s="30">
        <v>55</v>
      </c>
      <c r="AR41" s="30">
        <v>25</v>
      </c>
      <c r="AS41" s="30">
        <v>35</v>
      </c>
      <c r="AT41" s="31">
        <v>22</v>
      </c>
      <c r="AU41" s="26" t="str">
        <v>240 mm²</v>
      </c>
      <c r="AV41" s="27">
        <v>60</v>
      </c>
      <c r="AW41" s="27">
        <v>40</v>
      </c>
      <c r="AX41" s="27">
        <v>61</v>
      </c>
      <c r="AY41" s="28">
        <v>19</v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Araqi</v>
      </c>
      <c r="B42" s="25" t="str">
        <v>AL-ARAQI</v>
      </c>
      <c r="C42" s="25" t="str">
        <v>K_LN07</v>
      </c>
      <c r="D42" s="25" t="str">
        <v>23.267829, 56.535275</v>
      </c>
      <c r="E42" s="25" t="str">
        <v>1860</v>
      </c>
      <c r="F42" s="25" t="str">
        <v>Ground (GMT)</v>
      </c>
      <c r="G42" s="25" t="str">
        <v/>
      </c>
      <c r="H42" s="25">
        <v>1000</v>
      </c>
      <c r="I42" s="25" t="str">
        <v>31/05/2026, 13:52</v>
      </c>
      <c r="J42" s="25">
        <v>1</v>
      </c>
      <c r="K42" s="25">
        <v>246</v>
      </c>
      <c r="L42" s="25">
        <v>248</v>
      </c>
      <c r="M42" s="25">
        <v>247</v>
      </c>
      <c r="N42" s="25">
        <v>430</v>
      </c>
      <c r="O42" s="25">
        <v>429</v>
      </c>
      <c r="P42" s="25">
        <v>431</v>
      </c>
      <c r="Q42" s="26" t="str">
        <v/>
      </c>
      <c r="R42" s="27" t="str">
        <v/>
      </c>
      <c r="S42" s="27" t="str">
        <v/>
      </c>
      <c r="T42" s="27" t="str">
        <v/>
      </c>
      <c r="U42" s="28" t="str">
        <v/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>185 mm²</v>
      </c>
      <c r="AG42" s="30">
        <v>110</v>
      </c>
      <c r="AH42" s="30">
        <v>135</v>
      </c>
      <c r="AI42" s="30">
        <v>108</v>
      </c>
      <c r="AJ42" s="31">
        <v>35</v>
      </c>
      <c r="AK42" s="26" t="str">
        <v>185 mm²</v>
      </c>
      <c r="AL42" s="27">
        <v>60</v>
      </c>
      <c r="AM42" s="27">
        <v>45</v>
      </c>
      <c r="AN42" s="27">
        <v>10</v>
      </c>
      <c r="AO42" s="28">
        <v>28</v>
      </c>
      <c r="AP42" s="29" t="str">
        <v>185 mm²</v>
      </c>
      <c r="AQ42" s="30">
        <v>37</v>
      </c>
      <c r="AR42" s="30">
        <v>35</v>
      </c>
      <c r="AS42" s="30">
        <v>90</v>
      </c>
      <c r="AT42" s="31">
        <v>45</v>
      </c>
      <c r="AU42" s="26" t="str">
        <v>120 mm²</v>
      </c>
      <c r="AV42" s="27">
        <v>0</v>
      </c>
      <c r="AW42" s="27">
        <v>0</v>
      </c>
      <c r="AX42" s="27">
        <v>0</v>
      </c>
      <c r="AY42" s="28">
        <v>0</v>
      </c>
      <c r="AZ42" s="29" t="str">
        <v>120 mm²</v>
      </c>
      <c r="BA42" s="30">
        <v>0</v>
      </c>
      <c r="BB42" s="30">
        <v>0</v>
      </c>
      <c r="BC42" s="30">
        <v>0</v>
      </c>
      <c r="BD42" s="31">
        <v>0</v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Araqi</v>
      </c>
      <c r="B43" s="25" t="str">
        <v>AL-ARAQI</v>
      </c>
      <c r="C43" s="25" t="str">
        <v>K_LN07</v>
      </c>
      <c r="D43" s="25" t="str">
        <v>23.264575, 56.534542</v>
      </c>
      <c r="E43" s="25" t="str">
        <v>2174</v>
      </c>
      <c r="F43" s="25" t="str">
        <v>Ground (GMT)</v>
      </c>
      <c r="G43" s="25" t="str">
        <v/>
      </c>
      <c r="H43" s="25">
        <v>1000</v>
      </c>
      <c r="I43" s="25" t="str">
        <v>31/05/2026, 13:44</v>
      </c>
      <c r="J43" s="25">
        <v>1</v>
      </c>
      <c r="K43" s="25">
        <v>247</v>
      </c>
      <c r="L43" s="25">
        <v>247</v>
      </c>
      <c r="M43" s="25">
        <v>248</v>
      </c>
      <c r="N43" s="25">
        <v>426</v>
      </c>
      <c r="O43" s="25">
        <v>420</v>
      </c>
      <c r="P43" s="25">
        <v>430</v>
      </c>
      <c r="Q43" s="26" t="str">
        <v>185 mm²</v>
      </c>
      <c r="R43" s="27">
        <v>30</v>
      </c>
      <c r="S43" s="27">
        <v>25</v>
      </c>
      <c r="T43" s="27">
        <v>37</v>
      </c>
      <c r="U43" s="28">
        <v>18</v>
      </c>
      <c r="V43" s="29" t="str">
        <v>185 mm²</v>
      </c>
      <c r="W43" s="30">
        <v>95</v>
      </c>
      <c r="X43" s="30">
        <v>49</v>
      </c>
      <c r="Y43" s="30">
        <v>146</v>
      </c>
      <c r="Z43" s="31">
        <v>87</v>
      </c>
      <c r="AA43" s="26" t="str">
        <v>185 mm²</v>
      </c>
      <c r="AB43" s="27">
        <v>60</v>
      </c>
      <c r="AC43" s="27">
        <v>48</v>
      </c>
      <c r="AD43" s="27">
        <v>57</v>
      </c>
      <c r="AE43" s="28">
        <v>18</v>
      </c>
      <c r="AF43" s="29" t="str">
        <v>185 mm²</v>
      </c>
      <c r="AG43" s="30">
        <v>60</v>
      </c>
      <c r="AH43" s="30">
        <v>67</v>
      </c>
      <c r="AI43" s="30">
        <v>61</v>
      </c>
      <c r="AJ43" s="31">
        <v>21</v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Araqi</v>
      </c>
      <c r="B44" s="25" t="str">
        <v>AL-ARAQI</v>
      </c>
      <c r="C44" s="25" t="str">
        <v>K_LN07</v>
      </c>
      <c r="D44" s="25" t="str">
        <v>23.263084, 56.531388</v>
      </c>
      <c r="E44" s="25" t="str">
        <v>246</v>
      </c>
      <c r="F44" s="25" t="str">
        <v>Ground (GMT)</v>
      </c>
      <c r="G44" s="25" t="str">
        <v/>
      </c>
      <c r="H44" s="25">
        <v>1000</v>
      </c>
      <c r="I44" s="25" t="str">
        <v>31/05/2026, 13:39</v>
      </c>
      <c r="J44" s="25">
        <v>1</v>
      </c>
      <c r="K44" s="25">
        <v>248</v>
      </c>
      <c r="L44" s="25">
        <v>249</v>
      </c>
      <c r="M44" s="25">
        <v>250</v>
      </c>
      <c r="N44" s="25">
        <v>429</v>
      </c>
      <c r="O44" s="25">
        <v>433</v>
      </c>
      <c r="P44" s="25">
        <v>431</v>
      </c>
      <c r="Q44" s="26" t="str">
        <v>185 mm²</v>
      </c>
      <c r="R44" s="27">
        <v>20</v>
      </c>
      <c r="S44" s="27">
        <v>11</v>
      </c>
      <c r="T44" s="27">
        <v>5</v>
      </c>
      <c r="U44" s="28">
        <v>6</v>
      </c>
      <c r="V44" s="29" t="str">
        <v>185 mm²</v>
      </c>
      <c r="W44" s="30">
        <v>45</v>
      </c>
      <c r="X44" s="30">
        <v>35</v>
      </c>
      <c r="Y44" s="30">
        <v>10</v>
      </c>
      <c r="Z44" s="31">
        <v>17</v>
      </c>
      <c r="AA44" s="26" t="str">
        <v>185 mm²</v>
      </c>
      <c r="AB44" s="27">
        <v>75</v>
      </c>
      <c r="AC44" s="27">
        <v>22</v>
      </c>
      <c r="AD44" s="27">
        <v>110</v>
      </c>
      <c r="AE44" s="28">
        <v>70</v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Araqi</v>
      </c>
      <c r="B45" s="25" t="str">
        <v>AL-ARAQI</v>
      </c>
      <c r="C45" s="25" t="str">
        <v>K_LN07</v>
      </c>
      <c r="D45" s="25" t="str">
        <v>23.261957, 56.52878</v>
      </c>
      <c r="E45" s="25" t="str">
        <v>245</v>
      </c>
      <c r="F45" s="25" t="str">
        <v>Ground (GMT)</v>
      </c>
      <c r="G45" s="25" t="str">
        <v/>
      </c>
      <c r="H45" s="25">
        <v>1000</v>
      </c>
      <c r="I45" s="25" t="str">
        <v>31/05/2026, 13:33</v>
      </c>
      <c r="J45" s="25">
        <v>1</v>
      </c>
      <c r="K45" s="25">
        <v>248</v>
      </c>
      <c r="L45" s="25">
        <v>248</v>
      </c>
      <c r="M45" s="25">
        <v>250</v>
      </c>
      <c r="N45" s="25">
        <v>430</v>
      </c>
      <c r="O45" s="25">
        <v>432</v>
      </c>
      <c r="P45" s="25">
        <v>431</v>
      </c>
      <c r="Q45" s="26" t="str">
        <v>70 mm²</v>
      </c>
      <c r="R45" s="27">
        <v>35</v>
      </c>
      <c r="S45" s="27">
        <v>38</v>
      </c>
      <c r="T45" s="27">
        <v>37</v>
      </c>
      <c r="U45" s="28">
        <v>25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>120 mm²</v>
      </c>
      <c r="AB45" s="27">
        <v>151</v>
      </c>
      <c r="AC45" s="27">
        <v>160</v>
      </c>
      <c r="AD45" s="27">
        <v>170</v>
      </c>
      <c r="AE45" s="28">
        <v>65</v>
      </c>
      <c r="AF45" s="29" t="str">
        <v>120 mm²</v>
      </c>
      <c r="AG45" s="30">
        <v>85</v>
      </c>
      <c r="AH45" s="30">
        <v>114</v>
      </c>
      <c r="AI45" s="30">
        <v>120</v>
      </c>
      <c r="AJ45" s="31">
        <v>50</v>
      </c>
      <c r="AK45" s="26" t="str">
        <v>185 mm²</v>
      </c>
      <c r="AL45" s="27">
        <v>85</v>
      </c>
      <c r="AM45" s="27">
        <v>45</v>
      </c>
      <c r="AN45" s="27">
        <v>87</v>
      </c>
      <c r="AO45" s="28">
        <v>50</v>
      </c>
      <c r="AP45" s="29" t="str">
        <v>185 mm²</v>
      </c>
      <c r="AQ45" s="30">
        <v>85</v>
      </c>
      <c r="AR45" s="30">
        <v>60</v>
      </c>
      <c r="AS45" s="30">
        <v>89</v>
      </c>
      <c r="AT45" s="31">
        <v>27</v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Ibri</v>
      </c>
      <c r="B46" s="25" t="str">
        <v>AL-ARAQI</v>
      </c>
      <c r="C46" s="25" t="str">
        <v>K_LN3</v>
      </c>
      <c r="D46" s="25" t="str">
        <v>23.261042, 56.526919</v>
      </c>
      <c r="E46" s="25" t="str">
        <v>914</v>
      </c>
      <c r="F46" s="25" t="str">
        <v>Ground (GMT)</v>
      </c>
      <c r="G46" s="25" t="str">
        <v/>
      </c>
      <c r="H46" s="25">
        <v>500</v>
      </c>
      <c r="I46" s="25" t="str">
        <v>03/05/2026, 12:14</v>
      </c>
      <c r="J46" s="25">
        <v>1</v>
      </c>
      <c r="K46" s="25">
        <v>245</v>
      </c>
      <c r="L46" s="25">
        <v>245</v>
      </c>
      <c r="M46" s="25">
        <v>246</v>
      </c>
      <c r="N46" s="25">
        <v>424</v>
      </c>
      <c r="O46" s="25">
        <v>428</v>
      </c>
      <c r="P46" s="25">
        <v>428</v>
      </c>
      <c r="Q46" s="26" t="str">
        <v>240 mm²</v>
      </c>
      <c r="R46" s="27">
        <v>116</v>
      </c>
      <c r="S46" s="27">
        <v>125</v>
      </c>
      <c r="T46" s="27">
        <v>96</v>
      </c>
      <c r="U46" s="28">
        <v>60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>240 mm²</v>
      </c>
      <c r="AB46" s="27">
        <v>85</v>
      </c>
      <c r="AC46" s="27">
        <v>96</v>
      </c>
      <c r="AD46" s="27">
        <v>105</v>
      </c>
      <c r="AE46" s="28">
        <v>43</v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Ibri</v>
      </c>
      <c r="B47" s="25" t="str">
        <v>AL-ARAQI</v>
      </c>
      <c r="C47" s="25" t="str">
        <v>K_LN3</v>
      </c>
      <c r="D47" s="25" t="str">
        <v>23.242605, 56.514059</v>
      </c>
      <c r="E47" s="25" t="str">
        <v>915</v>
      </c>
      <c r="F47" s="25" t="str">
        <v>Ground (GMT)</v>
      </c>
      <c r="G47" s="25" t="str">
        <v>3</v>
      </c>
      <c r="H47" s="25">
        <v>500</v>
      </c>
      <c r="I47" s="25" t="str">
        <v>03/05/2026, 12:13</v>
      </c>
      <c r="J47" s="25">
        <v>1</v>
      </c>
      <c r="K47" s="25">
        <v>243</v>
      </c>
      <c r="L47" s="25">
        <v>243</v>
      </c>
      <c r="M47" s="25">
        <v>245</v>
      </c>
      <c r="N47" s="25">
        <v>421</v>
      </c>
      <c r="O47" s="25">
        <v>422</v>
      </c>
      <c r="P47" s="25">
        <v>423</v>
      </c>
      <c r="Q47" s="26" t="str">
        <v/>
      </c>
      <c r="R47" s="27" t="str">
        <v/>
      </c>
      <c r="S47" s="27" t="str">
        <v/>
      </c>
      <c r="T47" s="27" t="str">
        <v/>
      </c>
      <c r="U47" s="28" t="str">
        <v/>
      </c>
      <c r="V47" s="29" t="str">
        <v>240 mm²</v>
      </c>
      <c r="W47" s="30">
        <v>124</v>
      </c>
      <c r="X47" s="30">
        <v>90</v>
      </c>
      <c r="Y47" s="30">
        <v>114</v>
      </c>
      <c r="Z47" s="31">
        <v>45</v>
      </c>
      <c r="AA47" s="26" t="str">
        <v>240 mm²</v>
      </c>
      <c r="AB47" s="27">
        <v>100</v>
      </c>
      <c r="AC47" s="27">
        <v>140</v>
      </c>
      <c r="AD47" s="27">
        <v>176</v>
      </c>
      <c r="AE47" s="28">
        <v>65</v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Ibri</v>
      </c>
      <c r="B48" s="25" t="str">
        <v>AL-ARAQI</v>
      </c>
      <c r="C48" s="25" t="str">
        <v>K_LN5</v>
      </c>
      <c r="D48" s="25" t="str">
        <v/>
      </c>
      <c r="E48" s="25" t="str">
        <v>270</v>
      </c>
      <c r="F48" s="25" t="str">
        <v>Ground (GMT)</v>
      </c>
      <c r="G48" s="25" t="str">
        <v/>
      </c>
      <c r="H48" s="25">
        <v>500</v>
      </c>
      <c r="I48" s="25" t="str">
        <v>03/05/2026, 12:10</v>
      </c>
      <c r="J48" s="25">
        <v>1</v>
      </c>
      <c r="K48" s="25">
        <v>233</v>
      </c>
      <c r="L48" s="25">
        <v>232</v>
      </c>
      <c r="M48" s="25">
        <v>234</v>
      </c>
      <c r="N48" s="25">
        <v>403</v>
      </c>
      <c r="O48" s="25">
        <v>405</v>
      </c>
      <c r="P48" s="25">
        <v>406</v>
      </c>
      <c r="Q48" s="26" t="str">
        <v>240 mm²</v>
      </c>
      <c r="R48" s="27">
        <v>202</v>
      </c>
      <c r="S48" s="27">
        <v>135</v>
      </c>
      <c r="T48" s="27">
        <v>140</v>
      </c>
      <c r="U48" s="28">
        <v>157</v>
      </c>
      <c r="V48" s="29" t="str">
        <v>240 mm²</v>
      </c>
      <c r="W48" s="30">
        <v>128</v>
      </c>
      <c r="X48" s="30">
        <v>145</v>
      </c>
      <c r="Y48" s="30">
        <v>159</v>
      </c>
      <c r="Z48" s="31">
        <v>153</v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Ibri</v>
      </c>
      <c r="B49" s="25" t="str">
        <v>AL-ARAQI</v>
      </c>
      <c r="C49" s="25" t="str">
        <v>K_LN5</v>
      </c>
      <c r="D49" s="25" t="str">
        <v>23.204746, 56.470239</v>
      </c>
      <c r="E49" s="25" t="str">
        <v>271</v>
      </c>
      <c r="F49" s="25" t="str">
        <v>Ground (GMT)</v>
      </c>
      <c r="G49" s="25" t="str">
        <v/>
      </c>
      <c r="H49" s="25">
        <v>500</v>
      </c>
      <c r="I49" s="25" t="str">
        <v>03/05/2026, 12:07</v>
      </c>
      <c r="J49" s="25">
        <v>1</v>
      </c>
      <c r="K49" s="25">
        <v>244</v>
      </c>
      <c r="L49" s="25">
        <v>244</v>
      </c>
      <c r="M49" s="25">
        <v>246</v>
      </c>
      <c r="N49" s="25">
        <v>423</v>
      </c>
      <c r="O49" s="25">
        <v>424</v>
      </c>
      <c r="P49" s="25">
        <v>426</v>
      </c>
      <c r="Q49" s="26" t="str">
        <v/>
      </c>
      <c r="R49" s="27" t="str">
        <v/>
      </c>
      <c r="S49" s="27" t="str">
        <v/>
      </c>
      <c r="T49" s="27" t="str">
        <v/>
      </c>
      <c r="U49" s="28" t="str">
        <v/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>185 mm²</v>
      </c>
      <c r="AB49" s="27">
        <v>19</v>
      </c>
      <c r="AC49" s="27">
        <v>10</v>
      </c>
      <c r="AD49" s="27">
        <v>3</v>
      </c>
      <c r="AE49" s="28">
        <v>10</v>
      </c>
      <c r="AF49" s="29" t="str">
        <v>185 mm²</v>
      </c>
      <c r="AG49" s="30">
        <v>45</v>
      </c>
      <c r="AH49" s="30">
        <v>41</v>
      </c>
      <c r="AI49" s="30">
        <v>47</v>
      </c>
      <c r="AJ49" s="31">
        <v>10</v>
      </c>
      <c r="AK49" s="26" t="str">
        <v>120 mm²</v>
      </c>
      <c r="AL49" s="27">
        <v>50</v>
      </c>
      <c r="AM49" s="27">
        <v>85</v>
      </c>
      <c r="AN49" s="27">
        <v>63</v>
      </c>
      <c r="AO49" s="28">
        <v>13</v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Ibri</v>
      </c>
      <c r="B50" s="25" t="str">
        <v>AL-ARAQI</v>
      </c>
      <c r="C50" s="25" t="str">
        <v>K_LN5</v>
      </c>
      <c r="D50" s="25" t="str">
        <v/>
      </c>
      <c r="E50" s="25" t="str">
        <v>918</v>
      </c>
      <c r="F50" s="25" t="str">
        <v>Ground (GMT)</v>
      </c>
      <c r="G50" s="25" t="str">
        <v/>
      </c>
      <c r="H50" s="25">
        <v>500</v>
      </c>
      <c r="I50" s="25" t="str">
        <v>03/05/2026, 12:04</v>
      </c>
      <c r="J50" s="25">
        <v>1</v>
      </c>
      <c r="K50" s="25">
        <v>243</v>
      </c>
      <c r="L50" s="25">
        <v>243</v>
      </c>
      <c r="M50" s="25">
        <v>246</v>
      </c>
      <c r="N50" s="25">
        <v>422</v>
      </c>
      <c r="O50" s="25">
        <v>423</v>
      </c>
      <c r="P50" s="25">
        <v>425</v>
      </c>
      <c r="Q50" s="26" t="str">
        <v>240 mm²</v>
      </c>
      <c r="R50" s="27">
        <v>144</v>
      </c>
      <c r="S50" s="27">
        <v>100</v>
      </c>
      <c r="T50" s="27">
        <v>141</v>
      </c>
      <c r="U50" s="28">
        <v>28</v>
      </c>
      <c r="V50" s="29" t="str">
        <v>240 mm²</v>
      </c>
      <c r="W50" s="30">
        <v>100</v>
      </c>
      <c r="X50" s="30">
        <v>86</v>
      </c>
      <c r="Y50" s="30">
        <v>106</v>
      </c>
      <c r="Z50" s="31">
        <v>33</v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Ibri</v>
      </c>
      <c r="B51" s="25" t="str">
        <v>AL-ARAQI</v>
      </c>
      <c r="C51" s="25" t="str">
        <v>K_LN5</v>
      </c>
      <c r="D51" s="25" t="str">
        <v/>
      </c>
      <c r="E51" s="25" t="str">
        <v>919</v>
      </c>
      <c r="F51" s="25" t="str">
        <v>Ground (GMT)</v>
      </c>
      <c r="G51" s="25" t="str">
        <v/>
      </c>
      <c r="H51" s="25">
        <v>500</v>
      </c>
      <c r="I51" s="25" t="str">
        <v>03/05/2026, 12:02</v>
      </c>
      <c r="J51" s="25">
        <v>1</v>
      </c>
      <c r="K51" s="25">
        <v>244</v>
      </c>
      <c r="L51" s="25">
        <v>245</v>
      </c>
      <c r="M51" s="25">
        <v>247</v>
      </c>
      <c r="N51" s="25">
        <v>424</v>
      </c>
      <c r="O51" s="25">
        <v>427</v>
      </c>
      <c r="P51" s="25">
        <v>426</v>
      </c>
      <c r="Q51" s="26" t="str">
        <v/>
      </c>
      <c r="R51" s="27" t="str">
        <v/>
      </c>
      <c r="S51" s="27" t="str">
        <v/>
      </c>
      <c r="T51" s="27" t="str">
        <v/>
      </c>
      <c r="U51" s="28" t="str">
        <v/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>240 mm²</v>
      </c>
      <c r="AB51" s="27">
        <v>103</v>
      </c>
      <c r="AC51" s="27">
        <v>90</v>
      </c>
      <c r="AD51" s="27">
        <v>85</v>
      </c>
      <c r="AE51" s="28">
        <v>108</v>
      </c>
      <c r="AF51" s="29" t="str">
        <v>240 mm²</v>
      </c>
      <c r="AG51" s="30">
        <v>91</v>
      </c>
      <c r="AH51" s="30">
        <v>87</v>
      </c>
      <c r="AI51" s="30">
        <v>70</v>
      </c>
      <c r="AJ51" s="31">
        <v>116</v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M1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AL-SANAEYYAH</v>
      </c>
      <c r="C4" s="25" t="str">
        <v>K_LN13</v>
      </c>
      <c r="D4" s="25" t="str">
        <v>23.217267, 56.482271</v>
      </c>
      <c r="E4" s="25" t="str">
        <v>1909</v>
      </c>
      <c r="F4" s="25" t="str">
        <v>Ground (GMT)</v>
      </c>
      <c r="G4" s="25" t="str">
        <v/>
      </c>
      <c r="H4" s="25">
        <v>1000</v>
      </c>
      <c r="I4" s="25" t="str">
        <v>31/05/2026, 20:50</v>
      </c>
      <c r="J4" s="25">
        <v>1</v>
      </c>
      <c r="K4" s="25">
        <v>247</v>
      </c>
      <c r="L4" s="25">
        <v>246</v>
      </c>
      <c r="M4" s="25">
        <v>250</v>
      </c>
      <c r="N4" s="25">
        <v>426</v>
      </c>
      <c r="O4" s="25">
        <v>433</v>
      </c>
      <c r="P4" s="25">
        <v>432</v>
      </c>
      <c r="Q4" s="26" t="str">
        <v>185 mm²</v>
      </c>
      <c r="R4" s="27">
        <v>61</v>
      </c>
      <c r="S4" s="27">
        <v>31</v>
      </c>
      <c r="T4" s="27">
        <v>29</v>
      </c>
      <c r="U4" s="28">
        <v>24</v>
      </c>
      <c r="V4" s="29" t="str">
        <v>185 mm²</v>
      </c>
      <c r="W4" s="30">
        <v>116</v>
      </c>
      <c r="X4" s="30">
        <v>42</v>
      </c>
      <c r="Y4" s="30">
        <v>94</v>
      </c>
      <c r="Z4" s="31">
        <v>73</v>
      </c>
      <c r="AA4" s="26" t="str">
        <v>185 mm²</v>
      </c>
      <c r="AB4" s="27">
        <v>24</v>
      </c>
      <c r="AC4" s="27">
        <v>14</v>
      </c>
      <c r="AD4" s="27">
        <v>25</v>
      </c>
      <c r="AE4" s="28">
        <v>20</v>
      </c>
      <c r="AF4" s="29" t="str">
        <v>185 mm²</v>
      </c>
      <c r="AG4" s="30">
        <v>20</v>
      </c>
      <c r="AH4" s="30">
        <v>31</v>
      </c>
      <c r="AI4" s="30">
        <v>3</v>
      </c>
      <c r="AJ4" s="31">
        <v>26</v>
      </c>
      <c r="AK4" s="26" t="str">
        <v>240 mm²</v>
      </c>
      <c r="AL4" s="27">
        <v>25</v>
      </c>
      <c r="AM4" s="27">
        <v>22</v>
      </c>
      <c r="AN4" s="27">
        <v>40</v>
      </c>
      <c r="AO4" s="28">
        <v>27</v>
      </c>
      <c r="AP4" s="29" t="str">
        <v>240 mm²</v>
      </c>
      <c r="AQ4" s="30">
        <v>38</v>
      </c>
      <c r="AR4" s="30">
        <v>51</v>
      </c>
      <c r="AS4" s="30">
        <v>24</v>
      </c>
      <c r="AT4" s="31">
        <v>40</v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>240 mm²</v>
      </c>
      <c r="BA4" s="30">
        <v>8</v>
      </c>
      <c r="BB4" s="30">
        <v>1</v>
      </c>
      <c r="BC4" s="30">
        <v>1</v>
      </c>
      <c r="BD4" s="31">
        <v>4</v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AL-SANAEYYAH</v>
      </c>
      <c r="C5" s="25" t="str">
        <v>K_LN6</v>
      </c>
      <c r="D5" s="25" t="str">
        <v>23.253655, 56.487771</v>
      </c>
      <c r="E5" s="25" t="str">
        <v>4758</v>
      </c>
      <c r="F5" s="25" t="str">
        <v>Ground (GMT)</v>
      </c>
      <c r="G5" s="25" t="str">
        <v/>
      </c>
      <c r="H5" s="25">
        <v>1000</v>
      </c>
      <c r="I5" s="25" t="str">
        <v>10/05/2026, 13:10</v>
      </c>
      <c r="J5" s="25">
        <v>1</v>
      </c>
      <c r="K5" s="25">
        <v>247</v>
      </c>
      <c r="L5" s="25">
        <v>248</v>
      </c>
      <c r="M5" s="25">
        <v>251</v>
      </c>
      <c r="N5" s="25">
        <v>429</v>
      </c>
      <c r="O5" s="25">
        <v>434</v>
      </c>
      <c r="P5" s="25">
        <v>435</v>
      </c>
      <c r="Q5" s="26" t="str">
        <v>300 mm²</v>
      </c>
      <c r="R5" s="27">
        <v>2</v>
      </c>
      <c r="S5" s="27">
        <v>11</v>
      </c>
      <c r="T5" s="27">
        <v>5</v>
      </c>
      <c r="U5" s="28">
        <v>9</v>
      </c>
      <c r="V5" s="29" t="str">
        <v>300 mm²</v>
      </c>
      <c r="W5" s="30">
        <v>84</v>
      </c>
      <c r="X5" s="30">
        <v>5</v>
      </c>
      <c r="Y5" s="30">
        <v>11</v>
      </c>
      <c r="Z5" s="31">
        <v>1</v>
      </c>
      <c r="AA5" s="26" t="str">
        <v>300 mm²</v>
      </c>
      <c r="AB5" s="27">
        <v>1</v>
      </c>
      <c r="AC5" s="27">
        <v>1</v>
      </c>
      <c r="AD5" s="27">
        <v>1</v>
      </c>
      <c r="AE5" s="28">
        <v>2</v>
      </c>
      <c r="AF5" s="29" t="str">
        <v>300 mm²</v>
      </c>
      <c r="AG5" s="30">
        <v>7</v>
      </c>
      <c r="AH5" s="30">
        <v>4</v>
      </c>
      <c r="AI5" s="30">
        <v>2</v>
      </c>
      <c r="AJ5" s="31">
        <v>3</v>
      </c>
      <c r="AK5" s="26" t="str">
        <v>300 mm²</v>
      </c>
      <c r="AL5" s="27">
        <v>14</v>
      </c>
      <c r="AM5" s="27">
        <v>8</v>
      </c>
      <c r="AN5" s="27">
        <v>1</v>
      </c>
      <c r="AO5" s="28">
        <v>10</v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>120 mm²</v>
      </c>
      <c r="BA5" s="30">
        <v>0</v>
      </c>
      <c r="BB5" s="30">
        <v>1</v>
      </c>
      <c r="BC5" s="30">
        <v>1</v>
      </c>
      <c r="BD5" s="31">
        <v>0</v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AL-SANAEYYAH</v>
      </c>
      <c r="C6" s="25" t="str">
        <v>K_LN17</v>
      </c>
      <c r="D6" s="25" t="str">
        <v>23.251928, 56.488603</v>
      </c>
      <c r="E6" s="25" t="str">
        <v>4757</v>
      </c>
      <c r="F6" s="25" t="str">
        <v>Ground (GMT)</v>
      </c>
      <c r="G6" s="25" t="str">
        <v/>
      </c>
      <c r="H6" s="25">
        <v>1000</v>
      </c>
      <c r="I6" s="25" t="str">
        <v>06/05/2026, 20:51</v>
      </c>
      <c r="J6" s="25">
        <v>1</v>
      </c>
      <c r="K6" s="25">
        <v>237</v>
      </c>
      <c r="L6" s="25">
        <v>239</v>
      </c>
      <c r="M6" s="25">
        <v>242</v>
      </c>
      <c r="N6" s="25">
        <v>410</v>
      </c>
      <c r="O6" s="25">
        <v>419</v>
      </c>
      <c r="P6" s="25">
        <v>419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>240 mm²</v>
      </c>
      <c r="W6" s="30">
        <v>137</v>
      </c>
      <c r="X6" s="30">
        <v>100</v>
      </c>
      <c r="Y6" s="30">
        <v>62</v>
      </c>
      <c r="Z6" s="31">
        <v>58</v>
      </c>
      <c r="AA6" s="26" t="str">
        <v>240 mm²</v>
      </c>
      <c r="AB6" s="27">
        <v>37</v>
      </c>
      <c r="AC6" s="27">
        <v>73</v>
      </c>
      <c r="AD6" s="27">
        <v>84</v>
      </c>
      <c r="AE6" s="28">
        <v>23</v>
      </c>
      <c r="AF6" s="29" t="str">
        <v>240 mm²</v>
      </c>
      <c r="AG6" s="30">
        <v>94</v>
      </c>
      <c r="AH6" s="30">
        <v>37</v>
      </c>
      <c r="AI6" s="30">
        <v>30</v>
      </c>
      <c r="AJ6" s="31">
        <v>68</v>
      </c>
      <c r="AK6" s="26" t="str">
        <v>240 mm²</v>
      </c>
      <c r="AL6" s="27">
        <v>112</v>
      </c>
      <c r="AM6" s="27">
        <v>66</v>
      </c>
      <c r="AN6" s="27">
        <v>55</v>
      </c>
      <c r="AO6" s="28">
        <v>61</v>
      </c>
      <c r="AP6" s="29" t="str">
        <v>240 mm²</v>
      </c>
      <c r="AQ6" s="30">
        <v>115</v>
      </c>
      <c r="AR6" s="30">
        <v>32</v>
      </c>
      <c r="AS6" s="30">
        <v>26</v>
      </c>
      <c r="AT6" s="31">
        <v>30</v>
      </c>
      <c r="AU6" s="26" t="str">
        <v>240 mm²</v>
      </c>
      <c r="AV6" s="27">
        <v>113</v>
      </c>
      <c r="AW6" s="27">
        <v>74</v>
      </c>
      <c r="AX6" s="27">
        <v>37</v>
      </c>
      <c r="AY6" s="28">
        <v>60</v>
      </c>
      <c r="AZ6" s="29" t="str">
        <v>120 mm²</v>
      </c>
      <c r="BA6" s="30">
        <v>75</v>
      </c>
      <c r="BB6" s="30">
        <v>50</v>
      </c>
      <c r="BC6" s="30">
        <v>70</v>
      </c>
      <c r="BD6" s="31">
        <v>20</v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AL-SANAEYYAH</v>
      </c>
      <c r="C7" s="25" t="str">
        <v>K_LN17</v>
      </c>
      <c r="D7" s="25" t="str">
        <v>23.251928, 56.488603</v>
      </c>
      <c r="E7" s="25" t="str">
        <v>4757</v>
      </c>
      <c r="F7" s="25" t="str">
        <v>Ground (GMT)</v>
      </c>
      <c r="G7" s="25" t="str">
        <v/>
      </c>
      <c r="H7" s="25">
        <v>1000</v>
      </c>
      <c r="I7" s="25" t="str">
        <v>13/05/2026, 10:37</v>
      </c>
      <c r="J7" s="25">
        <v>2</v>
      </c>
      <c r="K7" s="25">
        <v>240</v>
      </c>
      <c r="L7" s="25">
        <v>241</v>
      </c>
      <c r="M7" s="25">
        <v>243</v>
      </c>
      <c r="N7" s="25">
        <v>415</v>
      </c>
      <c r="O7" s="25">
        <v>423</v>
      </c>
      <c r="P7" s="25">
        <v>422</v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>240 mm²</v>
      </c>
      <c r="W7" s="30">
        <v>163</v>
      </c>
      <c r="X7" s="30">
        <v>104</v>
      </c>
      <c r="Y7" s="30">
        <v>94</v>
      </c>
      <c r="Z7" s="31">
        <v>74</v>
      </c>
      <c r="AA7" s="26" t="str">
        <v>240 mm²</v>
      </c>
      <c r="AB7" s="27">
        <v>101</v>
      </c>
      <c r="AC7" s="27">
        <v>70</v>
      </c>
      <c r="AD7" s="27">
        <v>69</v>
      </c>
      <c r="AE7" s="28">
        <v>25</v>
      </c>
      <c r="AF7" s="29" t="str">
        <v>240 mm²</v>
      </c>
      <c r="AG7" s="30">
        <v>92</v>
      </c>
      <c r="AH7" s="30">
        <v>58</v>
      </c>
      <c r="AI7" s="30">
        <v>53</v>
      </c>
      <c r="AJ7" s="31">
        <v>45</v>
      </c>
      <c r="AK7" s="26" t="str">
        <v>240 mm²</v>
      </c>
      <c r="AL7" s="27">
        <v>100</v>
      </c>
      <c r="AM7" s="27">
        <v>53</v>
      </c>
      <c r="AN7" s="27">
        <v>50</v>
      </c>
      <c r="AO7" s="28">
        <v>49</v>
      </c>
      <c r="AP7" s="29" t="str">
        <v>240 mm²</v>
      </c>
      <c r="AQ7" s="30">
        <v>124</v>
      </c>
      <c r="AR7" s="30">
        <v>35</v>
      </c>
      <c r="AS7" s="30">
        <v>28</v>
      </c>
      <c r="AT7" s="31">
        <v>20</v>
      </c>
      <c r="AU7" s="26" t="str">
        <v>120 mm²</v>
      </c>
      <c r="AV7" s="27">
        <v>104</v>
      </c>
      <c r="AW7" s="27">
        <v>74</v>
      </c>
      <c r="AX7" s="27">
        <v>38</v>
      </c>
      <c r="AY7" s="28">
        <v>46</v>
      </c>
      <c r="AZ7" s="29" t="str">
        <v/>
      </c>
      <c r="BA7" s="30">
        <v>71</v>
      </c>
      <c r="BB7" s="30">
        <v>35</v>
      </c>
      <c r="BC7" s="30">
        <v>67</v>
      </c>
      <c r="BD7" s="31">
        <v>44</v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AL-SANAEYYAH</v>
      </c>
      <c r="C8" s="25" t="str">
        <v>K_LN17</v>
      </c>
      <c r="D8" s="25" t="str">
        <v>23.251943, 56.488569</v>
      </c>
      <c r="E8" s="25" t="str">
        <v>86</v>
      </c>
      <c r="F8" s="25" t="str">
        <v>Ground (GMT)</v>
      </c>
      <c r="G8" s="25" t="str">
        <v/>
      </c>
      <c r="H8" s="25">
        <v>1000</v>
      </c>
      <c r="I8" s="25" t="str">
        <v>06/05/2026, 12:33</v>
      </c>
      <c r="J8" s="25">
        <v>1</v>
      </c>
      <c r="K8" s="25">
        <v>238</v>
      </c>
      <c r="L8" s="25">
        <v>238</v>
      </c>
      <c r="M8" s="25">
        <v>242</v>
      </c>
      <c r="N8" s="25">
        <v>410</v>
      </c>
      <c r="O8" s="25">
        <v>418</v>
      </c>
      <c r="P8" s="25">
        <v>418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>185 mm²</v>
      </c>
      <c r="W8" s="30">
        <v>76</v>
      </c>
      <c r="X8" s="30">
        <v>31</v>
      </c>
      <c r="Y8" s="30">
        <v>44</v>
      </c>
      <c r="Z8" s="31">
        <v>37</v>
      </c>
      <c r="AA8" s="26" t="str">
        <v>185 mm²</v>
      </c>
      <c r="AB8" s="27">
        <v>153</v>
      </c>
      <c r="AC8" s="27">
        <v>131</v>
      </c>
      <c r="AD8" s="27">
        <v>136</v>
      </c>
      <c r="AE8" s="28">
        <v>41</v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AL-SANAEYYAH</v>
      </c>
      <c r="C9" s="25" t="str">
        <v>K_LN17</v>
      </c>
      <c r="D9" s="25" t="str">
        <v>23.251943, 56.488569</v>
      </c>
      <c r="E9" s="25" t="str">
        <v>86</v>
      </c>
      <c r="F9" s="25" t="str">
        <v>Ground (GMT)</v>
      </c>
      <c r="G9" s="25" t="str">
        <v/>
      </c>
      <c r="H9" s="25">
        <v>1000</v>
      </c>
      <c r="I9" s="25" t="str">
        <v>10/05/2026, 11:38</v>
      </c>
      <c r="J9" s="25">
        <v>2</v>
      </c>
      <c r="K9" s="25">
        <v>240</v>
      </c>
      <c r="L9" s="25">
        <v>241</v>
      </c>
      <c r="M9" s="25">
        <v>243</v>
      </c>
      <c r="N9" s="25">
        <v>417</v>
      </c>
      <c r="O9" s="25">
        <v>421</v>
      </c>
      <c r="P9" s="25">
        <v>421</v>
      </c>
      <c r="Q9" s="26" t="str">
        <v>185 mm²</v>
      </c>
      <c r="R9" s="27">
        <v>75</v>
      </c>
      <c r="S9" s="27">
        <v>37</v>
      </c>
      <c r="T9" s="27">
        <v>63</v>
      </c>
      <c r="U9" s="28">
        <v>31</v>
      </c>
      <c r="V9" s="29" t="str">
        <v>185 mm²</v>
      </c>
      <c r="W9" s="30">
        <v>136</v>
      </c>
      <c r="X9" s="30">
        <v>112</v>
      </c>
      <c r="Y9" s="30">
        <v>114</v>
      </c>
      <c r="Z9" s="31">
        <v>42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AL-SANAEYYAH</v>
      </c>
      <c r="C10" s="25" t="str">
        <v>K_LN9</v>
      </c>
      <c r="D10" s="25" t="str">
        <v/>
      </c>
      <c r="E10" s="25" t="str">
        <v>56</v>
      </c>
      <c r="F10" s="25" t="str">
        <v>Ground (GMT)</v>
      </c>
      <c r="G10" s="25" t="str">
        <v/>
      </c>
      <c r="H10" s="25">
        <v>1000</v>
      </c>
      <c r="I10" s="25" t="str">
        <v>04/05/2026, 09:08</v>
      </c>
      <c r="J10" s="25">
        <v>1</v>
      </c>
      <c r="K10" s="25">
        <v>245</v>
      </c>
      <c r="L10" s="25">
        <v>245</v>
      </c>
      <c r="M10" s="25">
        <v>248</v>
      </c>
      <c r="N10" s="25">
        <v>425</v>
      </c>
      <c r="O10" s="25">
        <v>430</v>
      </c>
      <c r="P10" s="25">
        <v>428</v>
      </c>
      <c r="Q10" s="26" t="str">
        <v/>
      </c>
      <c r="R10" s="27" t="str">
        <v/>
      </c>
      <c r="S10" s="27" t="str">
        <v/>
      </c>
      <c r="T10" s="27" t="str">
        <v/>
      </c>
      <c r="U10" s="28" t="str">
        <v/>
      </c>
      <c r="V10" s="29" t="str">
        <v>120 mm²</v>
      </c>
      <c r="W10" s="30">
        <v>3</v>
      </c>
      <c r="X10" s="30">
        <v>16</v>
      </c>
      <c r="Y10" s="30">
        <v>1</v>
      </c>
      <c r="Z10" s="31">
        <v>16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AL-SANAEYYAH</v>
      </c>
      <c r="C11" s="25" t="str">
        <v>K_LN2</v>
      </c>
      <c r="D11" s="25" t="str">
        <v/>
      </c>
      <c r="E11" s="25" t="str">
        <v>1972</v>
      </c>
      <c r="F11" s="25" t="str">
        <v>Ground (GMT)</v>
      </c>
      <c r="G11" s="25" t="str">
        <v/>
      </c>
      <c r="H11" s="25">
        <v>1000</v>
      </c>
      <c r="I11" s="25" t="str">
        <v>04/05/2026, 09:00</v>
      </c>
      <c r="J11" s="25">
        <v>1</v>
      </c>
      <c r="K11" s="25">
        <v>243</v>
      </c>
      <c r="L11" s="25">
        <v>246</v>
      </c>
      <c r="M11" s="25">
        <v>244</v>
      </c>
      <c r="N11" s="25">
        <v>425</v>
      </c>
      <c r="O11" s="25">
        <v>422</v>
      </c>
      <c r="P11" s="25">
        <v>428</v>
      </c>
      <c r="Q11" s="26" t="str">
        <v>630 mm²</v>
      </c>
      <c r="R11" s="27">
        <v>150</v>
      </c>
      <c r="S11" s="27">
        <v>86</v>
      </c>
      <c r="T11" s="27">
        <v>126</v>
      </c>
      <c r="U11" s="28">
        <v>98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M17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Hamra AlDaroo</v>
      </c>
      <c r="B4" s="25" t="str">
        <v>Hamra AlDaroo</v>
      </c>
      <c r="C4" s="25" t="str">
        <v>K_LN1</v>
      </c>
      <c r="D4" s="25" t="str">
        <v>22.682583, 56.540912</v>
      </c>
      <c r="E4" s="25" t="str">
        <v>31</v>
      </c>
      <c r="F4" s="25" t="str">
        <v>Pole (PMT)</v>
      </c>
      <c r="G4" s="25" t="str">
        <v/>
      </c>
      <c r="H4" s="25">
        <v>100</v>
      </c>
      <c r="I4" s="25" t="str">
        <v>21/05/2026, 09:20</v>
      </c>
      <c r="J4" s="25">
        <v>1</v>
      </c>
      <c r="K4" s="25">
        <v>242</v>
      </c>
      <c r="L4" s="25">
        <v>241</v>
      </c>
      <c r="M4" s="25">
        <v>241</v>
      </c>
      <c r="N4" s="25">
        <v>423</v>
      </c>
      <c r="O4" s="25">
        <v>422</v>
      </c>
      <c r="P4" s="25">
        <v>422</v>
      </c>
      <c r="Q4" s="26" t="str">
        <v>120 mm²</v>
      </c>
      <c r="R4" s="27">
        <v>0</v>
      </c>
      <c r="S4" s="27">
        <v>0</v>
      </c>
      <c r="T4" s="27">
        <v>0</v>
      </c>
      <c r="U4" s="28">
        <v>0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Hamra AlDaroo</v>
      </c>
      <c r="B5" s="25" t="str">
        <v>Hamra AlDaroo</v>
      </c>
      <c r="C5" s="25" t="str">
        <v>K_LN1</v>
      </c>
      <c r="D5" s="25" t="str">
        <v>22.694864, 56.583987</v>
      </c>
      <c r="E5" s="25" t="str">
        <v>11</v>
      </c>
      <c r="F5" s="25" t="str">
        <v>Pole (PMT)</v>
      </c>
      <c r="G5" s="25" t="str">
        <v/>
      </c>
      <c r="H5" s="25">
        <v>100</v>
      </c>
      <c r="I5" s="25" t="str">
        <v>21/05/2026, 09:08</v>
      </c>
      <c r="J5" s="25">
        <v>1</v>
      </c>
      <c r="K5" s="25">
        <v>242</v>
      </c>
      <c r="L5" s="25">
        <v>242</v>
      </c>
      <c r="M5" s="25">
        <v>241</v>
      </c>
      <c r="N5" s="25">
        <v>421</v>
      </c>
      <c r="O5" s="25">
        <v>420</v>
      </c>
      <c r="P5" s="25">
        <v>421</v>
      </c>
      <c r="Q5" s="26" t="str">
        <v>70 mm²</v>
      </c>
      <c r="R5" s="27">
        <v>10</v>
      </c>
      <c r="S5" s="27">
        <v>10</v>
      </c>
      <c r="T5" s="27">
        <v>10</v>
      </c>
      <c r="U5" s="28">
        <v>0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Hamra AlDaroo</v>
      </c>
      <c r="B6" s="25" t="str">
        <v>Hamra AlDaroo</v>
      </c>
      <c r="C6" s="25" t="str">
        <v>K_LN3</v>
      </c>
      <c r="D6" s="25" t="str">
        <v>22.835796, 56.658766</v>
      </c>
      <c r="E6" s="25" t="str">
        <v>46</v>
      </c>
      <c r="F6" s="25" t="str">
        <v>Pole (PMT)</v>
      </c>
      <c r="G6" s="25" t="str">
        <v/>
      </c>
      <c r="H6" s="25">
        <v>100</v>
      </c>
      <c r="I6" s="25" t="str">
        <v>21/05/2026, 06:44</v>
      </c>
      <c r="J6" s="25">
        <v>1</v>
      </c>
      <c r="K6" s="25">
        <v>238</v>
      </c>
      <c r="L6" s="25">
        <v>234</v>
      </c>
      <c r="M6" s="25">
        <v>235</v>
      </c>
      <c r="N6" s="25">
        <v>413</v>
      </c>
      <c r="O6" s="25">
        <v>406</v>
      </c>
      <c r="P6" s="25">
        <v>411</v>
      </c>
      <c r="Q6" s="26" t="str">
        <v>120 mm²</v>
      </c>
      <c r="R6" s="27">
        <v>0</v>
      </c>
      <c r="S6" s="27">
        <v>2</v>
      </c>
      <c r="T6" s="27">
        <v>1</v>
      </c>
      <c r="U6" s="28">
        <v>1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Hamra AlDaroo</v>
      </c>
      <c r="B7" s="25" t="str">
        <v>Hamra AlDaroo</v>
      </c>
      <c r="C7" s="25" t="str">
        <v>K_LN3</v>
      </c>
      <c r="D7" s="25" t="str">
        <v>22.817537, 56.73096</v>
      </c>
      <c r="E7" s="25" t="str">
        <v>51</v>
      </c>
      <c r="F7" s="25" t="str">
        <v>Pole (PMT)</v>
      </c>
      <c r="G7" s="25" t="str">
        <v/>
      </c>
      <c r="H7" s="25">
        <v>100</v>
      </c>
      <c r="I7" s="25" t="str">
        <v>20/05/2026, 15:44</v>
      </c>
      <c r="J7" s="25">
        <v>1</v>
      </c>
      <c r="K7" s="25">
        <v>240</v>
      </c>
      <c r="L7" s="25">
        <v>243</v>
      </c>
      <c r="M7" s="25">
        <v>240</v>
      </c>
      <c r="N7" s="25">
        <v>421</v>
      </c>
      <c r="O7" s="25">
        <v>413</v>
      </c>
      <c r="P7" s="25">
        <v>419</v>
      </c>
      <c r="Q7" s="26" t="str">
        <v>120 mm²</v>
      </c>
      <c r="R7" s="27">
        <v>0</v>
      </c>
      <c r="S7" s="27">
        <v>0</v>
      </c>
      <c r="T7" s="27">
        <v>0</v>
      </c>
      <c r="U7" s="28">
        <v>0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Hamra AlDaroo</v>
      </c>
      <c r="B8" s="25" t="str">
        <v>Hamra AlDaroo</v>
      </c>
      <c r="C8" s="25" t="str">
        <v>K_LN3</v>
      </c>
      <c r="D8" s="25" t="str">
        <v>22.841258, 56.755425</v>
      </c>
      <c r="E8" s="25" t="str">
        <v>51</v>
      </c>
      <c r="F8" s="25" t="str">
        <v>Pole (PMT)</v>
      </c>
      <c r="G8" s="25" t="str">
        <v/>
      </c>
      <c r="H8" s="25">
        <v>100</v>
      </c>
      <c r="I8" s="25" t="str">
        <v>20/05/2026, 14:57</v>
      </c>
      <c r="J8" s="25">
        <v>1</v>
      </c>
      <c r="K8" s="25">
        <v>233</v>
      </c>
      <c r="L8" s="25">
        <v>237</v>
      </c>
      <c r="M8" s="25">
        <v>235</v>
      </c>
      <c r="N8" s="25">
        <v>410</v>
      </c>
      <c r="O8" s="25">
        <v>405</v>
      </c>
      <c r="P8" s="25">
        <v>409</v>
      </c>
      <c r="Q8" s="26" t="str">
        <v>120 mm²</v>
      </c>
      <c r="R8" s="27">
        <v>0</v>
      </c>
      <c r="S8" s="27">
        <v>0</v>
      </c>
      <c r="T8" s="27">
        <v>0</v>
      </c>
      <c r="U8" s="28">
        <v>0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Hamra AlDaroo</v>
      </c>
      <c r="B9" s="25" t="str">
        <v>Hamra AlDaroo</v>
      </c>
      <c r="C9" s="25" t="str">
        <v>K_LN3</v>
      </c>
      <c r="D9" s="25" t="str">
        <v>22.841258, 56.755425</v>
      </c>
      <c r="E9" s="25" t="str">
        <v>66</v>
      </c>
      <c r="F9" s="25" t="str">
        <v>Pole (PMT)</v>
      </c>
      <c r="G9" s="25" t="str">
        <v/>
      </c>
      <c r="H9" s="25">
        <v>100</v>
      </c>
      <c r="I9" s="25" t="str">
        <v>21/05/2026, 06:46</v>
      </c>
      <c r="J9" s="25">
        <v>1</v>
      </c>
      <c r="K9" s="25">
        <v>243</v>
      </c>
      <c r="L9" s="25">
        <v>248</v>
      </c>
      <c r="M9" s="25">
        <v>243</v>
      </c>
      <c r="N9" s="25">
        <v>428</v>
      </c>
      <c r="O9" s="25">
        <v>420</v>
      </c>
      <c r="P9" s="25">
        <v>427</v>
      </c>
      <c r="Q9" s="26" t="str">
        <v>120 mm²</v>
      </c>
      <c r="R9" s="27">
        <v>27</v>
      </c>
      <c r="S9" s="27">
        <v>21</v>
      </c>
      <c r="T9" s="27">
        <v>24</v>
      </c>
      <c r="U9" s="28">
        <v>5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Hamra AlDaroo</v>
      </c>
      <c r="B10" s="25" t="str">
        <v>Hamra AlDaroo</v>
      </c>
      <c r="C10" s="25" t="str">
        <v>K_LN3</v>
      </c>
      <c r="D10" s="25" t="str">
        <v>22.83978, 56.754737</v>
      </c>
      <c r="E10" s="25" t="str">
        <v>50</v>
      </c>
      <c r="F10" s="25" t="str">
        <v>Pole (PMT)</v>
      </c>
      <c r="G10" s="25" t="str">
        <v/>
      </c>
      <c r="H10" s="25">
        <v>100</v>
      </c>
      <c r="I10" s="25" t="str">
        <v>20/05/2026, 14:39</v>
      </c>
      <c r="J10" s="25">
        <v>1</v>
      </c>
      <c r="K10" s="25">
        <v>242</v>
      </c>
      <c r="L10" s="25">
        <v>248</v>
      </c>
      <c r="M10" s="25">
        <v>246</v>
      </c>
      <c r="N10" s="25">
        <v>428</v>
      </c>
      <c r="O10" s="25">
        <v>424</v>
      </c>
      <c r="P10" s="25">
        <v>428</v>
      </c>
      <c r="Q10" s="26" t="str">
        <v>120 mm²</v>
      </c>
      <c r="R10" s="27">
        <v>13</v>
      </c>
      <c r="S10" s="27">
        <v>0</v>
      </c>
      <c r="T10" s="27">
        <v>0</v>
      </c>
      <c r="U10" s="28">
        <v>12</v>
      </c>
      <c r="V10" s="29" t="str">
        <v>120 mm²</v>
      </c>
      <c r="W10" s="30">
        <v>23</v>
      </c>
      <c r="X10" s="30">
        <v>12</v>
      </c>
      <c r="Y10" s="30">
        <v>10</v>
      </c>
      <c r="Z10" s="31">
        <v>13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Hamra AlDaroo</v>
      </c>
      <c r="B11" s="25" t="str">
        <v>Hamra AlDaroo</v>
      </c>
      <c r="C11" s="25" t="str">
        <v>K_LN3</v>
      </c>
      <c r="D11" s="25" t="str">
        <v>22.841258, 56.755425</v>
      </c>
      <c r="E11" s="25" t="str">
        <v>49</v>
      </c>
      <c r="F11" s="25" t="str">
        <v>Pole (PMT)</v>
      </c>
      <c r="G11" s="25" t="str">
        <v/>
      </c>
      <c r="H11" s="25">
        <v>100</v>
      </c>
      <c r="I11" s="25" t="str">
        <v>20/05/2026, 14:39</v>
      </c>
      <c r="J11" s="25">
        <v>1</v>
      </c>
      <c r="K11" s="25">
        <v>233</v>
      </c>
      <c r="L11" s="25">
        <v>237</v>
      </c>
      <c r="M11" s="25">
        <v>234</v>
      </c>
      <c r="N11" s="25">
        <v>410</v>
      </c>
      <c r="O11" s="25">
        <v>404</v>
      </c>
      <c r="P11" s="25">
        <v>409</v>
      </c>
      <c r="Q11" s="26" t="str">
        <v>70 mm²</v>
      </c>
      <c r="R11" s="27">
        <v>2</v>
      </c>
      <c r="S11" s="27">
        <v>1</v>
      </c>
      <c r="T11" s="27">
        <v>2</v>
      </c>
      <c r="U11" s="28">
        <v>0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Hamra AlDaroo</v>
      </c>
      <c r="B12" s="25" t="str">
        <v>Hamra AlDaroo</v>
      </c>
      <c r="C12" s="25" t="str">
        <v>K_LN3</v>
      </c>
      <c r="D12" s="25" t="str">
        <v>22.816189, 56.736889</v>
      </c>
      <c r="E12" s="25" t="str">
        <v>48</v>
      </c>
      <c r="F12" s="25" t="str">
        <v>Pole (PMT)</v>
      </c>
      <c r="G12" s="25" t="str">
        <v/>
      </c>
      <c r="H12" s="25">
        <v>100</v>
      </c>
      <c r="I12" s="25" t="str">
        <v>21/05/2026, 06:47</v>
      </c>
      <c r="J12" s="25">
        <v>1</v>
      </c>
      <c r="K12" s="25">
        <v>240</v>
      </c>
      <c r="L12" s="25">
        <v>244</v>
      </c>
      <c r="M12" s="25">
        <v>241</v>
      </c>
      <c r="N12" s="25">
        <v>422</v>
      </c>
      <c r="O12" s="25">
        <v>415</v>
      </c>
      <c r="P12" s="25">
        <v>422</v>
      </c>
      <c r="Q12" s="26" t="str">
        <v>120 mm²</v>
      </c>
      <c r="R12" s="27">
        <v>0</v>
      </c>
      <c r="S12" s="27">
        <v>0</v>
      </c>
      <c r="T12" s="27">
        <v>0</v>
      </c>
      <c r="U12" s="28">
        <v>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Hamra AlDaroo</v>
      </c>
      <c r="B13" s="25" t="str">
        <v>Hamra AlDaroo</v>
      </c>
      <c r="C13" s="25" t="str">
        <v>K_LN3</v>
      </c>
      <c r="D13" s="25" t="str">
        <v>22.816167, 56.736884</v>
      </c>
      <c r="E13" s="25" t="str">
        <v>45</v>
      </c>
      <c r="F13" s="25" t="str">
        <v>Pole (PMT)</v>
      </c>
      <c r="G13" s="25" t="str">
        <v/>
      </c>
      <c r="H13" s="25">
        <v>100</v>
      </c>
      <c r="I13" s="25" t="str">
        <v>20/05/2026, 14:20</v>
      </c>
      <c r="J13" s="25">
        <v>1</v>
      </c>
      <c r="K13" s="25">
        <v>234</v>
      </c>
      <c r="L13" s="25">
        <v>238</v>
      </c>
      <c r="M13" s="25">
        <v>234</v>
      </c>
      <c r="N13" s="25">
        <v>412</v>
      </c>
      <c r="O13" s="25">
        <v>411</v>
      </c>
      <c r="P13" s="25">
        <v>410</v>
      </c>
      <c r="Q13" s="26" t="str">
        <v>120 mm²</v>
      </c>
      <c r="R13" s="27">
        <v>0</v>
      </c>
      <c r="S13" s="27">
        <v>0</v>
      </c>
      <c r="T13" s="27">
        <v>12</v>
      </c>
      <c r="U13" s="28">
        <v>12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Hamra AlDaroo</v>
      </c>
      <c r="B14" s="25" t="str">
        <v>Hamra AlDaroo</v>
      </c>
      <c r="C14" s="25" t="str">
        <v>K_LN3</v>
      </c>
      <c r="D14" s="25" t="str">
        <v>22.760884, 56.681434</v>
      </c>
      <c r="E14" s="25" t="str">
        <v>17</v>
      </c>
      <c r="F14" s="25" t="str">
        <v>Pole (PMT)</v>
      </c>
      <c r="G14" s="25" t="str">
        <v/>
      </c>
      <c r="H14" s="25">
        <v>100</v>
      </c>
      <c r="I14" s="25" t="str">
        <v>19/05/2026, 11:28</v>
      </c>
      <c r="J14" s="25">
        <v>1</v>
      </c>
      <c r="K14" s="25">
        <v>233</v>
      </c>
      <c r="L14" s="25">
        <v>233</v>
      </c>
      <c r="M14" s="25">
        <v>232</v>
      </c>
      <c r="N14" s="25">
        <v>405</v>
      </c>
      <c r="O14" s="25">
        <v>403</v>
      </c>
      <c r="P14" s="25">
        <v>404</v>
      </c>
      <c r="Q14" s="26" t="str">
        <v>120 mm²</v>
      </c>
      <c r="R14" s="27">
        <v>20</v>
      </c>
      <c r="S14" s="27">
        <v>15</v>
      </c>
      <c r="T14" s="27">
        <v>14</v>
      </c>
      <c r="U14" s="28">
        <v>8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Hamra AlDaroo</v>
      </c>
      <c r="B15" s="25" t="str">
        <v>Hamra AlDaroo</v>
      </c>
      <c r="C15" s="25" t="str">
        <v>K_LN3</v>
      </c>
      <c r="D15" s="25" t="str">
        <v>22.76088, 56.681479</v>
      </c>
      <c r="E15" s="25" t="str">
        <v>44</v>
      </c>
      <c r="F15" s="25" t="str">
        <v>Pole (PMT)</v>
      </c>
      <c r="G15" s="25" t="str">
        <v/>
      </c>
      <c r="H15" s="25">
        <v>100</v>
      </c>
      <c r="I15" s="25" t="str">
        <v>19/05/2026, 11:27</v>
      </c>
      <c r="J15" s="25">
        <v>1</v>
      </c>
      <c r="K15" s="25">
        <v>234</v>
      </c>
      <c r="L15" s="25">
        <v>235</v>
      </c>
      <c r="M15" s="25">
        <v>232</v>
      </c>
      <c r="N15" s="25">
        <v>408</v>
      </c>
      <c r="O15" s="25">
        <v>405</v>
      </c>
      <c r="P15" s="25">
        <v>406</v>
      </c>
      <c r="Q15" s="26" t="str">
        <v>120 mm²</v>
      </c>
      <c r="R15" s="27">
        <v>1</v>
      </c>
      <c r="S15" s="27">
        <v>3</v>
      </c>
      <c r="T15" s="27">
        <v>17</v>
      </c>
      <c r="U15" s="28">
        <v>15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Hamra AlDaroo</v>
      </c>
      <c r="B16" s="25" t="str">
        <v>Hamra AlDaroo</v>
      </c>
      <c r="C16" s="25" t="str">
        <v>K_LN3</v>
      </c>
      <c r="D16" s="25" t="str">
        <v>22.768301, 56.677723</v>
      </c>
      <c r="E16" s="25" t="str">
        <v>40</v>
      </c>
      <c r="F16" s="25" t="str">
        <v>Pole (PMT)</v>
      </c>
      <c r="G16" s="25" t="str">
        <v/>
      </c>
      <c r="H16" s="25">
        <v>100</v>
      </c>
      <c r="I16" s="25" t="str">
        <v>19/05/2026, 11:25</v>
      </c>
      <c r="J16" s="25">
        <v>1</v>
      </c>
      <c r="K16" s="25">
        <v>233</v>
      </c>
      <c r="L16" s="25">
        <v>234</v>
      </c>
      <c r="M16" s="25">
        <v>232</v>
      </c>
      <c r="N16" s="25">
        <v>408</v>
      </c>
      <c r="O16" s="25">
        <v>404</v>
      </c>
      <c r="P16" s="25">
        <v>406</v>
      </c>
      <c r="Q16" s="26" t="str">
        <v>240 mm²</v>
      </c>
      <c r="R16" s="27">
        <v>1</v>
      </c>
      <c r="S16" s="27">
        <v>1</v>
      </c>
      <c r="T16" s="27">
        <v>1</v>
      </c>
      <c r="U16" s="28">
        <v>1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Hamra AlDaroo</v>
      </c>
      <c r="B17" s="25" t="str">
        <v>Hamra AlDaroo</v>
      </c>
      <c r="C17" s="25" t="str">
        <v>K_LN3</v>
      </c>
      <c r="D17" s="25" t="str">
        <v>22.777766, 56.678499</v>
      </c>
      <c r="E17" s="25" t="str">
        <v>64</v>
      </c>
      <c r="F17" s="25" t="str">
        <v>Pole (PMT)</v>
      </c>
      <c r="G17" s="25" t="str">
        <v/>
      </c>
      <c r="H17" s="25">
        <v>100</v>
      </c>
      <c r="I17" s="25" t="str">
        <v>19/05/2026, 11:24</v>
      </c>
      <c r="J17" s="25">
        <v>1</v>
      </c>
      <c r="K17" s="25">
        <v>234</v>
      </c>
      <c r="L17" s="25">
        <v>234</v>
      </c>
      <c r="M17" s="25">
        <v>233</v>
      </c>
      <c r="N17" s="25">
        <v>408</v>
      </c>
      <c r="O17" s="25">
        <v>405</v>
      </c>
      <c r="P17" s="25">
        <v>404</v>
      </c>
      <c r="Q17" s="26" t="str">
        <v>120 mm²</v>
      </c>
      <c r="R17" s="27">
        <v>1</v>
      </c>
      <c r="S17" s="27">
        <v>1</v>
      </c>
      <c r="T17" s="27">
        <v>1</v>
      </c>
      <c r="U17" s="28">
        <v>1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Hamra AlDaroo</v>
      </c>
      <c r="B18" s="25" t="str">
        <v>Hamra AlDaroo</v>
      </c>
      <c r="C18" s="25" t="str">
        <v>K_LN3</v>
      </c>
      <c r="D18" s="25" t="str">
        <v>22.777031, 56.680473</v>
      </c>
      <c r="E18" s="25" t="str">
        <v>39</v>
      </c>
      <c r="F18" s="25" t="str">
        <v>Pole (PMT)</v>
      </c>
      <c r="G18" s="25" t="str">
        <v/>
      </c>
      <c r="H18" s="25">
        <v>100</v>
      </c>
      <c r="I18" s="25" t="str">
        <v>20/05/2026, 13:46</v>
      </c>
      <c r="J18" s="25">
        <v>1</v>
      </c>
      <c r="K18" s="25">
        <v>233</v>
      </c>
      <c r="L18" s="25">
        <v>233</v>
      </c>
      <c r="M18" s="25">
        <v>232</v>
      </c>
      <c r="N18" s="25">
        <v>407</v>
      </c>
      <c r="O18" s="25">
        <v>404</v>
      </c>
      <c r="P18" s="25">
        <v>403</v>
      </c>
      <c r="Q18" s="26" t="str">
        <v>120 mm²</v>
      </c>
      <c r="R18" s="27">
        <v>1</v>
      </c>
      <c r="S18" s="27">
        <v>1</v>
      </c>
      <c r="T18" s="27">
        <v>1</v>
      </c>
      <c r="U18" s="28">
        <v>1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Hamra AlDaroo</v>
      </c>
      <c r="B19" s="25" t="str">
        <v>Hamra AlDaroo</v>
      </c>
      <c r="C19" s="25" t="str">
        <v>K_LN3</v>
      </c>
      <c r="D19" s="25" t="str">
        <v>22.769454, 56.677387</v>
      </c>
      <c r="E19" s="25" t="str">
        <v>41</v>
      </c>
      <c r="F19" s="25" t="str">
        <v>Pole (PMT)</v>
      </c>
      <c r="G19" s="25" t="str">
        <v/>
      </c>
      <c r="H19" s="25">
        <v>100</v>
      </c>
      <c r="I19" s="25" t="str">
        <v>19/05/2026, 11:17</v>
      </c>
      <c r="J19" s="25">
        <v>1</v>
      </c>
      <c r="K19" s="25">
        <v>232</v>
      </c>
      <c r="L19" s="25">
        <v>231</v>
      </c>
      <c r="M19" s="25">
        <v>230</v>
      </c>
      <c r="N19" s="25">
        <v>404</v>
      </c>
      <c r="O19" s="25">
        <v>402</v>
      </c>
      <c r="P19" s="25">
        <v>401</v>
      </c>
      <c r="Q19" s="26" t="str">
        <v>120 mm²</v>
      </c>
      <c r="R19" s="27">
        <v>1</v>
      </c>
      <c r="S19" s="27">
        <v>1</v>
      </c>
      <c r="T19" s="27">
        <v>1</v>
      </c>
      <c r="U19" s="28">
        <v>1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Hamra AlDaroo</v>
      </c>
      <c r="B20" s="25" t="str">
        <v>Hamra AlDaroo</v>
      </c>
      <c r="C20" s="25" t="str">
        <v>K_LN3</v>
      </c>
      <c r="D20" s="25" t="str">
        <v>22.760852, 56.681442</v>
      </c>
      <c r="E20" s="25" t="str">
        <v>42</v>
      </c>
      <c r="F20" s="25" t="str">
        <v>Pole (PMT)</v>
      </c>
      <c r="G20" s="25" t="str">
        <v/>
      </c>
      <c r="H20" s="25">
        <v>100</v>
      </c>
      <c r="I20" s="25" t="str">
        <v>19/05/2026, 11:16</v>
      </c>
      <c r="J20" s="25">
        <v>1</v>
      </c>
      <c r="K20" s="25">
        <v>233</v>
      </c>
      <c r="L20" s="25">
        <v>233</v>
      </c>
      <c r="M20" s="25">
        <v>231</v>
      </c>
      <c r="N20" s="25">
        <v>405</v>
      </c>
      <c r="O20" s="25">
        <v>403</v>
      </c>
      <c r="P20" s="25">
        <v>404</v>
      </c>
      <c r="Q20" s="26" t="str">
        <v>120 mm²</v>
      </c>
      <c r="R20" s="27">
        <v>25</v>
      </c>
      <c r="S20" s="27">
        <v>26</v>
      </c>
      <c r="T20" s="27">
        <v>35</v>
      </c>
      <c r="U20" s="28">
        <v>8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Hamra AlDaroo</v>
      </c>
      <c r="B21" s="25" t="str">
        <v>Hamra AlDaroo</v>
      </c>
      <c r="C21" s="25" t="str">
        <v>K_LN3</v>
      </c>
      <c r="D21" s="25" t="str">
        <v/>
      </c>
      <c r="E21" s="25" t="str">
        <v>38</v>
      </c>
      <c r="F21" s="25" t="str">
        <v>Pole (PMT)</v>
      </c>
      <c r="G21" s="25" t="str">
        <v/>
      </c>
      <c r="H21" s="25">
        <v>100</v>
      </c>
      <c r="I21" s="25" t="str">
        <v>19/05/2026, 11:14</v>
      </c>
      <c r="J21" s="25">
        <v>1</v>
      </c>
      <c r="K21" s="25">
        <v>233</v>
      </c>
      <c r="L21" s="25">
        <v>235</v>
      </c>
      <c r="M21" s="25">
        <v>233</v>
      </c>
      <c r="N21" s="25">
        <v>410</v>
      </c>
      <c r="O21" s="25">
        <v>405</v>
      </c>
      <c r="P21" s="25">
        <v>405</v>
      </c>
      <c r="Q21" s="26" t="str">
        <v>120 mm²</v>
      </c>
      <c r="R21" s="27">
        <v>5</v>
      </c>
      <c r="S21" s="27">
        <v>1</v>
      </c>
      <c r="T21" s="27">
        <v>1</v>
      </c>
      <c r="U21" s="28">
        <v>1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Hamra AlDaroo</v>
      </c>
      <c r="B22" s="25" t="str">
        <v>Hamra AlDaroo</v>
      </c>
      <c r="C22" s="25" t="str">
        <v>K_LN3</v>
      </c>
      <c r="D22" s="25" t="str">
        <v/>
      </c>
      <c r="E22" s="25" t="str">
        <v>36</v>
      </c>
      <c r="F22" s="25" t="str">
        <v>Pole (PMT)</v>
      </c>
      <c r="G22" s="25" t="str">
        <v/>
      </c>
      <c r="H22" s="25">
        <v>100</v>
      </c>
      <c r="I22" s="25" t="str">
        <v>19/05/2026, 11:12</v>
      </c>
      <c r="J22" s="25">
        <v>1</v>
      </c>
      <c r="K22" s="25">
        <v>232</v>
      </c>
      <c r="L22" s="25">
        <v>231</v>
      </c>
      <c r="M22" s="25">
        <v>230</v>
      </c>
      <c r="N22" s="25">
        <v>401</v>
      </c>
      <c r="O22" s="25">
        <v>402</v>
      </c>
      <c r="P22" s="25">
        <v>401</v>
      </c>
      <c r="Q22" s="26" t="str">
        <v>120 mm²</v>
      </c>
      <c r="R22" s="27">
        <v>1</v>
      </c>
      <c r="S22" s="27">
        <v>1</v>
      </c>
      <c r="T22" s="27">
        <v>1</v>
      </c>
      <c r="U22" s="28">
        <v>1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Hamra AlDaroo</v>
      </c>
      <c r="B23" s="25" t="str">
        <v>Hamra AlDaroo</v>
      </c>
      <c r="C23" s="25" t="str">
        <v>K_LN3</v>
      </c>
      <c r="D23" s="25" t="str">
        <v/>
      </c>
      <c r="E23" s="25" t="str">
        <v>37</v>
      </c>
      <c r="F23" s="25" t="str">
        <v>Pole (PMT)</v>
      </c>
      <c r="G23" s="25" t="str">
        <v/>
      </c>
      <c r="H23" s="25">
        <v>100</v>
      </c>
      <c r="I23" s="25" t="str">
        <v>19/05/2026, 11:10</v>
      </c>
      <c r="J23" s="25">
        <v>1</v>
      </c>
      <c r="K23" s="25">
        <v>236</v>
      </c>
      <c r="L23" s="25">
        <v>237</v>
      </c>
      <c r="M23" s="25">
        <v>235</v>
      </c>
      <c r="N23" s="25">
        <v>410</v>
      </c>
      <c r="O23" s="25">
        <v>408</v>
      </c>
      <c r="P23" s="25">
        <v>410</v>
      </c>
      <c r="Q23" s="26" t="str">
        <v>120 mm²</v>
      </c>
      <c r="R23" s="27">
        <v>76</v>
      </c>
      <c r="S23" s="27">
        <v>63</v>
      </c>
      <c r="T23" s="27">
        <v>85</v>
      </c>
      <c r="U23" s="28">
        <v>28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Hamra AlDaroo</v>
      </c>
      <c r="B24" s="25" t="str">
        <v>Hamra AlDaroo</v>
      </c>
      <c r="C24" s="25" t="str">
        <v>K_LN3</v>
      </c>
      <c r="D24" s="25" t="str">
        <v/>
      </c>
      <c r="E24" s="25" t="str">
        <v>35</v>
      </c>
      <c r="F24" s="25" t="str">
        <v>Pole (PMT)</v>
      </c>
      <c r="G24" s="25" t="str">
        <v/>
      </c>
      <c r="H24" s="25">
        <v>100</v>
      </c>
      <c r="I24" s="25" t="str">
        <v>19/05/2026, 11:09</v>
      </c>
      <c r="J24" s="25">
        <v>1</v>
      </c>
      <c r="K24" s="25">
        <v>242</v>
      </c>
      <c r="L24" s="25">
        <v>243</v>
      </c>
      <c r="M24" s="25">
        <v>241</v>
      </c>
      <c r="N24" s="25">
        <v>419</v>
      </c>
      <c r="O24" s="25">
        <v>420</v>
      </c>
      <c r="P24" s="25">
        <v>422</v>
      </c>
      <c r="Q24" s="26" t="str">
        <v>120 mm²</v>
      </c>
      <c r="R24" s="27">
        <v>1</v>
      </c>
      <c r="S24" s="27">
        <v>1</v>
      </c>
      <c r="T24" s="27">
        <v>2</v>
      </c>
      <c r="U24" s="28">
        <v>1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Hamra AlDaroo</v>
      </c>
      <c r="B25" s="25" t="str">
        <v>Hamra AlDaroo</v>
      </c>
      <c r="C25" s="25" t="str">
        <v>K_LN1</v>
      </c>
      <c r="D25" s="25" t="str">
        <v>22.727664, 56.618678</v>
      </c>
      <c r="E25" s="25" t="str">
        <v>5</v>
      </c>
      <c r="F25" s="25" t="str">
        <v>Pole (PMT)</v>
      </c>
      <c r="G25" s="25" t="str">
        <v/>
      </c>
      <c r="H25" s="25">
        <v>100</v>
      </c>
      <c r="I25" s="25" t="str">
        <v>19/05/2026, 10:30</v>
      </c>
      <c r="J25" s="25">
        <v>1</v>
      </c>
      <c r="K25" s="25">
        <v>234</v>
      </c>
      <c r="L25" s="25">
        <v>234</v>
      </c>
      <c r="M25" s="25">
        <v>233</v>
      </c>
      <c r="N25" s="25">
        <v>405</v>
      </c>
      <c r="O25" s="25">
        <v>404</v>
      </c>
      <c r="P25" s="25">
        <v>404</v>
      </c>
      <c r="Q25" s="26" t="str">
        <v>70 mm²</v>
      </c>
      <c r="R25" s="27">
        <v>8</v>
      </c>
      <c r="S25" s="27">
        <v>5</v>
      </c>
      <c r="T25" s="27">
        <v>15</v>
      </c>
      <c r="U25" s="28">
        <v>8</v>
      </c>
      <c r="V25" s="29" t="str">
        <v>120 mm²</v>
      </c>
      <c r="W25" s="30">
        <v>1</v>
      </c>
      <c r="X25" s="30">
        <v>1</v>
      </c>
      <c r="Y25" s="30">
        <v>15</v>
      </c>
      <c r="Z25" s="31">
        <v>10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Hamra AlDaroo</v>
      </c>
      <c r="B26" s="25" t="str">
        <v>Hamra AlDaroo</v>
      </c>
      <c r="C26" s="25" t="str">
        <v>K_LN2</v>
      </c>
      <c r="D26" s="25" t="str">
        <v>22.737527, 56.615724</v>
      </c>
      <c r="E26" s="25" t="str">
        <v>6</v>
      </c>
      <c r="F26" s="25" t="str">
        <v>Pole (PMT)</v>
      </c>
      <c r="G26" s="25" t="str">
        <v/>
      </c>
      <c r="H26" s="25">
        <v>100</v>
      </c>
      <c r="I26" s="25" t="str">
        <v>19/05/2026, 10:17</v>
      </c>
      <c r="J26" s="25">
        <v>1</v>
      </c>
      <c r="K26" s="25">
        <v>232</v>
      </c>
      <c r="L26" s="25">
        <v>231</v>
      </c>
      <c r="M26" s="25">
        <v>232</v>
      </c>
      <c r="N26" s="25">
        <v>401</v>
      </c>
      <c r="O26" s="25">
        <v>403</v>
      </c>
      <c r="P26" s="25">
        <v>401</v>
      </c>
      <c r="Q26" s="26" t="str">
        <v>120 mm²</v>
      </c>
      <c r="R26" s="27">
        <v>32</v>
      </c>
      <c r="S26" s="27">
        <v>32</v>
      </c>
      <c r="T26" s="27">
        <v>13</v>
      </c>
      <c r="U26" s="28">
        <v>17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Hamra AlDaroo</v>
      </c>
      <c r="B27" s="25" t="str">
        <v>Hamra AlDaroo</v>
      </c>
      <c r="C27" s="25" t="str">
        <v>K_LN2</v>
      </c>
      <c r="D27" s="25" t="str">
        <v>22.742113, 56.605665</v>
      </c>
      <c r="E27" s="25" t="str">
        <v>57</v>
      </c>
      <c r="F27" s="25" t="str">
        <v>Pole (PMT)</v>
      </c>
      <c r="G27" s="25" t="str">
        <v/>
      </c>
      <c r="H27" s="25">
        <v>100</v>
      </c>
      <c r="I27" s="25" t="str">
        <v>19/05/2026, 10:11</v>
      </c>
      <c r="J27" s="25">
        <v>1</v>
      </c>
      <c r="K27" s="25">
        <v>245</v>
      </c>
      <c r="L27" s="25">
        <v>244</v>
      </c>
      <c r="M27" s="25">
        <v>243</v>
      </c>
      <c r="N27" s="25">
        <v>422</v>
      </c>
      <c r="O27" s="25">
        <v>422</v>
      </c>
      <c r="P27" s="25">
        <v>421</v>
      </c>
      <c r="Q27" s="26" t="str">
        <v>120 mm²</v>
      </c>
      <c r="R27" s="27">
        <v>2</v>
      </c>
      <c r="S27" s="27">
        <v>2</v>
      </c>
      <c r="T27" s="27">
        <v>1</v>
      </c>
      <c r="U27" s="28">
        <v>2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Hamra AlDaroo</v>
      </c>
      <c r="B28" s="25" t="str">
        <v>Hamra AlDaroo</v>
      </c>
      <c r="C28" s="25" t="str">
        <v>K_LN2</v>
      </c>
      <c r="D28" s="25" t="str">
        <v>22.754879, 56.604276</v>
      </c>
      <c r="E28" s="25" t="str">
        <v>9</v>
      </c>
      <c r="F28" s="25" t="str">
        <v>Pole (PMT)</v>
      </c>
      <c r="G28" s="25" t="str">
        <v/>
      </c>
      <c r="H28" s="25">
        <v>100</v>
      </c>
      <c r="I28" s="25" t="str">
        <v>19/05/2026, 10:06</v>
      </c>
      <c r="J28" s="25">
        <v>1</v>
      </c>
      <c r="K28" s="25">
        <v>243</v>
      </c>
      <c r="L28" s="25">
        <v>242</v>
      </c>
      <c r="M28" s="25">
        <v>242</v>
      </c>
      <c r="N28" s="25">
        <v>420</v>
      </c>
      <c r="O28" s="25">
        <v>419</v>
      </c>
      <c r="P28" s="25">
        <v>419</v>
      </c>
      <c r="Q28" s="26" t="str">
        <v>120 mm²</v>
      </c>
      <c r="R28" s="27">
        <v>2</v>
      </c>
      <c r="S28" s="27">
        <v>2</v>
      </c>
      <c r="T28" s="27">
        <v>1</v>
      </c>
      <c r="U28" s="28">
        <v>0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Hamra AlDaroo</v>
      </c>
      <c r="B29" s="25" t="str">
        <v>Hamra AlDaroo</v>
      </c>
      <c r="C29" s="25" t="str">
        <v>K_LN2</v>
      </c>
      <c r="D29" s="25" t="str">
        <v>22.751807, 56.604558</v>
      </c>
      <c r="E29" s="25" t="str">
        <v>7</v>
      </c>
      <c r="F29" s="25" t="str">
        <v>Pole (PMT)</v>
      </c>
      <c r="G29" s="25" t="str">
        <v/>
      </c>
      <c r="H29" s="25">
        <v>100</v>
      </c>
      <c r="I29" s="25" t="str">
        <v>19/05/2026, 09:59</v>
      </c>
      <c r="J29" s="25">
        <v>1</v>
      </c>
      <c r="K29" s="25">
        <v>243</v>
      </c>
      <c r="L29" s="25">
        <v>242</v>
      </c>
      <c r="M29" s="25">
        <v>243</v>
      </c>
      <c r="N29" s="25">
        <v>420</v>
      </c>
      <c r="O29" s="25">
        <v>420</v>
      </c>
      <c r="P29" s="25">
        <v>419</v>
      </c>
      <c r="Q29" s="26" t="str">
        <v>120 mm²</v>
      </c>
      <c r="R29" s="27">
        <v>3</v>
      </c>
      <c r="S29" s="27">
        <v>1</v>
      </c>
      <c r="T29" s="27">
        <v>0</v>
      </c>
      <c r="U29" s="28">
        <v>0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Hamra AlDaroo</v>
      </c>
      <c r="B30" s="25" t="str">
        <v>Hamra AlDaroo</v>
      </c>
      <c r="C30" s="25" t="str">
        <v>K_LN2</v>
      </c>
      <c r="D30" s="25" t="str">
        <v>22.758028, 56.612911</v>
      </c>
      <c r="E30" s="25" t="str">
        <v>8</v>
      </c>
      <c r="F30" s="25" t="str">
        <v>Pole (PMT)</v>
      </c>
      <c r="G30" s="25" t="str">
        <v/>
      </c>
      <c r="H30" s="25">
        <v>100</v>
      </c>
      <c r="I30" s="25" t="str">
        <v>19/05/2026, 09:52</v>
      </c>
      <c r="J30" s="25">
        <v>1</v>
      </c>
      <c r="K30" s="25">
        <v>242</v>
      </c>
      <c r="L30" s="25">
        <v>241</v>
      </c>
      <c r="M30" s="25">
        <v>241</v>
      </c>
      <c r="N30" s="25">
        <v>419</v>
      </c>
      <c r="O30" s="25">
        <v>418</v>
      </c>
      <c r="P30" s="25">
        <v>419</v>
      </c>
      <c r="Q30" s="26" t="str">
        <v>120 mm²</v>
      </c>
      <c r="R30" s="27">
        <v>8</v>
      </c>
      <c r="S30" s="27">
        <v>7</v>
      </c>
      <c r="T30" s="27">
        <v>10</v>
      </c>
      <c r="U30" s="28">
        <v>5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Hamra AlDaroo</v>
      </c>
      <c r="B31" s="25" t="str">
        <v>Hamra AlDaroo</v>
      </c>
      <c r="C31" s="25" t="str">
        <v>K_LN2</v>
      </c>
      <c r="D31" s="25" t="str">
        <v>22.776837, 56.601989</v>
      </c>
      <c r="E31" s="25" t="str">
        <v>10</v>
      </c>
      <c r="F31" s="25" t="str">
        <v>Pole (PMT)</v>
      </c>
      <c r="G31" s="25" t="str">
        <v/>
      </c>
      <c r="H31" s="25">
        <v>100</v>
      </c>
      <c r="I31" s="25" t="str">
        <v>19/05/2026, 09:46</v>
      </c>
      <c r="J31" s="25">
        <v>1</v>
      </c>
      <c r="K31" s="25">
        <v>236</v>
      </c>
      <c r="L31" s="25">
        <v>237</v>
      </c>
      <c r="M31" s="25">
        <v>237</v>
      </c>
      <c r="N31" s="25">
        <v>410</v>
      </c>
      <c r="O31" s="25">
        <v>413</v>
      </c>
      <c r="P31" s="25">
        <v>411</v>
      </c>
      <c r="Q31" s="26" t="str">
        <v>120 mm²</v>
      </c>
      <c r="R31" s="27">
        <v>4</v>
      </c>
      <c r="S31" s="27">
        <v>43</v>
      </c>
      <c r="T31" s="27">
        <v>21</v>
      </c>
      <c r="U31" s="28">
        <v>32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Hamra AlDaroo</v>
      </c>
      <c r="B32" s="25" t="str">
        <v>Hamra AlDaroo</v>
      </c>
      <c r="C32" s="25" t="str">
        <v>K_LN2</v>
      </c>
      <c r="D32" s="25" t="str">
        <v>22.908289, 56.622093</v>
      </c>
      <c r="E32" s="25" t="str">
        <v>25</v>
      </c>
      <c r="F32" s="25" t="str">
        <v>Pole (PMT)</v>
      </c>
      <c r="G32" s="25" t="str">
        <v/>
      </c>
      <c r="H32" s="25">
        <v>100</v>
      </c>
      <c r="I32" s="25" t="str">
        <v>19/05/2026, 09:25</v>
      </c>
      <c r="J32" s="25">
        <v>1</v>
      </c>
      <c r="K32" s="25">
        <v>236</v>
      </c>
      <c r="L32" s="25">
        <v>237</v>
      </c>
      <c r="M32" s="25">
        <v>235</v>
      </c>
      <c r="N32" s="25">
        <v>402</v>
      </c>
      <c r="O32" s="25">
        <v>407</v>
      </c>
      <c r="P32" s="25">
        <v>409</v>
      </c>
      <c r="Q32" s="26" t="str">
        <v>120 mm²</v>
      </c>
      <c r="R32" s="27">
        <v>83</v>
      </c>
      <c r="S32" s="27">
        <v>87</v>
      </c>
      <c r="T32" s="27">
        <v>85</v>
      </c>
      <c r="U32" s="28">
        <v>4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Hamra AlDaroo</v>
      </c>
      <c r="B33" s="25" t="str">
        <v>Hamra AlDaroo</v>
      </c>
      <c r="C33" s="25" t="str">
        <v>K_LN2</v>
      </c>
      <c r="D33" s="25" t="str">
        <v>22.908289, 56.622093</v>
      </c>
      <c r="E33" s="25" t="str">
        <v>25</v>
      </c>
      <c r="F33" s="25" t="str">
        <v>Pole (PMT)</v>
      </c>
      <c r="G33" s="25" t="str">
        <v>3</v>
      </c>
      <c r="H33" s="25">
        <v>100</v>
      </c>
      <c r="I33" s="25" t="str">
        <v>11/06/2026, 08:07</v>
      </c>
      <c r="J33" s="25">
        <v>2</v>
      </c>
      <c r="K33" s="25">
        <v>250</v>
      </c>
      <c r="L33" s="25">
        <v>252</v>
      </c>
      <c r="M33" s="25">
        <v>249</v>
      </c>
      <c r="N33" s="25">
        <v>435</v>
      </c>
      <c r="O33" s="25">
        <v>432</v>
      </c>
      <c r="P33" s="25">
        <v>431</v>
      </c>
      <c r="Q33" s="26" t="str">
        <v>120 mm²</v>
      </c>
      <c r="R33" s="27">
        <v>27</v>
      </c>
      <c r="S33" s="27">
        <v>30</v>
      </c>
      <c r="T33" s="27">
        <v>31</v>
      </c>
      <c r="U33" s="28">
        <v>15</v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Hamra AlDaroo</v>
      </c>
      <c r="B34" s="25" t="str">
        <v>Hamra AlDaroo</v>
      </c>
      <c r="C34" s="25" t="str">
        <v>K_LN2</v>
      </c>
      <c r="D34" s="25" t="str">
        <v>22.910367, 56.627459</v>
      </c>
      <c r="E34" s="25" t="str">
        <v>26</v>
      </c>
      <c r="F34" s="25" t="str">
        <v>Pole (PMT)</v>
      </c>
      <c r="G34" s="25" t="str">
        <v/>
      </c>
      <c r="H34" s="25">
        <v>200</v>
      </c>
      <c r="I34" s="25" t="str">
        <v>19/05/2026, 09:21</v>
      </c>
      <c r="J34" s="25">
        <v>1</v>
      </c>
      <c r="K34" s="25">
        <v>224</v>
      </c>
      <c r="L34" s="25">
        <v>226</v>
      </c>
      <c r="M34" s="25">
        <v>225</v>
      </c>
      <c r="N34" s="25">
        <v>401</v>
      </c>
      <c r="O34" s="25">
        <v>403</v>
      </c>
      <c r="P34" s="25">
        <v>401</v>
      </c>
      <c r="Q34" s="26" t="str">
        <v>120 mm²</v>
      </c>
      <c r="R34" s="27">
        <v>148</v>
      </c>
      <c r="S34" s="27">
        <v>127</v>
      </c>
      <c r="T34" s="27">
        <v>112</v>
      </c>
      <c r="U34" s="28">
        <v>22</v>
      </c>
      <c r="V34" s="29" t="str">
        <v>120 mm²</v>
      </c>
      <c r="W34" s="30">
        <v>41</v>
      </c>
      <c r="X34" s="30">
        <v>29</v>
      </c>
      <c r="Y34" s="30">
        <v>23</v>
      </c>
      <c r="Z34" s="31">
        <v>17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Hamra AlDaroo</v>
      </c>
      <c r="B35" s="25" t="str">
        <v>Hamra AlDaroo</v>
      </c>
      <c r="C35" s="25" t="str">
        <v>K_LN2</v>
      </c>
      <c r="D35" s="25" t="str">
        <v>22.910367, 56.627459</v>
      </c>
      <c r="E35" s="25" t="str">
        <v>26</v>
      </c>
      <c r="F35" s="25" t="str">
        <v>Pole (PMT)</v>
      </c>
      <c r="G35" s="25" t="str">
        <v>03</v>
      </c>
      <c r="H35" s="25">
        <v>200</v>
      </c>
      <c r="I35" s="25" t="str">
        <v>06/06/2026, 14:05</v>
      </c>
      <c r="J35" s="25">
        <v>2</v>
      </c>
      <c r="K35" s="25">
        <v>221</v>
      </c>
      <c r="L35" s="25">
        <v>227</v>
      </c>
      <c r="M35" s="25">
        <v>224</v>
      </c>
      <c r="N35" s="25">
        <v>381</v>
      </c>
      <c r="O35" s="25">
        <v>394</v>
      </c>
      <c r="P35" s="25">
        <v>381</v>
      </c>
      <c r="Q35" s="26" t="str">
        <v>120 mm²</v>
      </c>
      <c r="R35" s="27">
        <v>245</v>
      </c>
      <c r="S35" s="27">
        <v>118</v>
      </c>
      <c r="T35" s="27">
        <v>128</v>
      </c>
      <c r="U35" s="28">
        <v>83</v>
      </c>
      <c r="V35" s="29" t="str">
        <v>120 mm²</v>
      </c>
      <c r="W35" s="30">
        <v>31</v>
      </c>
      <c r="X35" s="30">
        <v>30</v>
      </c>
      <c r="Y35" s="30">
        <v>27</v>
      </c>
      <c r="Z35" s="31">
        <v>8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Hamra AlDaroo</v>
      </c>
      <c r="B36" s="25" t="str">
        <v>Hamra AlDaroo</v>
      </c>
      <c r="C36" s="25" t="str">
        <v>K_LN2</v>
      </c>
      <c r="D36" s="25" t="str">
        <v>22.90465, 56.629781</v>
      </c>
      <c r="E36" s="25" t="str">
        <v>27</v>
      </c>
      <c r="F36" s="25" t="str">
        <v>Pole (PMT)</v>
      </c>
      <c r="G36" s="25" t="str">
        <v/>
      </c>
      <c r="H36" s="25">
        <v>315</v>
      </c>
      <c r="I36" s="25" t="str">
        <v>19/05/2026, 09:15</v>
      </c>
      <c r="J36" s="25">
        <v>1</v>
      </c>
      <c r="K36" s="25">
        <v>238</v>
      </c>
      <c r="L36" s="25">
        <v>241</v>
      </c>
      <c r="M36" s="25">
        <v>239</v>
      </c>
      <c r="N36" s="25">
        <v>414</v>
      </c>
      <c r="O36" s="25">
        <v>413</v>
      </c>
      <c r="P36" s="25">
        <v>412</v>
      </c>
      <c r="Q36" s="26" t="str">
        <v>120 mm²</v>
      </c>
      <c r="R36" s="27">
        <v>107</v>
      </c>
      <c r="S36" s="27">
        <v>99</v>
      </c>
      <c r="T36" s="27">
        <v>87</v>
      </c>
      <c r="U36" s="28">
        <v>17</v>
      </c>
      <c r="V36" s="29" t="str">
        <v>120 mm²</v>
      </c>
      <c r="W36" s="30">
        <v>2</v>
      </c>
      <c r="X36" s="30">
        <v>1</v>
      </c>
      <c r="Y36" s="30">
        <v>7</v>
      </c>
      <c r="Z36" s="31">
        <v>8</v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Hamra AlDaroo</v>
      </c>
      <c r="B37" s="25" t="str">
        <v>Hamra AlDaroo</v>
      </c>
      <c r="C37" s="25" t="str">
        <v>K_LN2</v>
      </c>
      <c r="D37" s="25" t="str">
        <v>22.90465, 56.629781</v>
      </c>
      <c r="E37" s="25" t="str">
        <v>27</v>
      </c>
      <c r="F37" s="25" t="str">
        <v>Pole (PMT)</v>
      </c>
      <c r="G37" s="25" t="str">
        <v>3</v>
      </c>
      <c r="H37" s="25">
        <v>315</v>
      </c>
      <c r="I37" s="25" t="str">
        <v>11/06/2026, 08:03</v>
      </c>
      <c r="J37" s="25">
        <v>2</v>
      </c>
      <c r="K37" s="25">
        <v>250</v>
      </c>
      <c r="L37" s="25">
        <v>251</v>
      </c>
      <c r="M37" s="25">
        <v>249</v>
      </c>
      <c r="N37" s="25">
        <v>428</v>
      </c>
      <c r="O37" s="25">
        <v>431</v>
      </c>
      <c r="P37" s="25">
        <v>429</v>
      </c>
      <c r="Q37" s="26" t="str">
        <v>120 mm²</v>
      </c>
      <c r="R37" s="27">
        <v>78</v>
      </c>
      <c r="S37" s="27">
        <v>77</v>
      </c>
      <c r="T37" s="27">
        <v>74</v>
      </c>
      <c r="U37" s="28">
        <v>7</v>
      </c>
      <c r="V37" s="29" t="str">
        <v>120 mm²</v>
      </c>
      <c r="W37" s="30">
        <v>1</v>
      </c>
      <c r="X37" s="30">
        <v>1</v>
      </c>
      <c r="Y37" s="30">
        <v>8</v>
      </c>
      <c r="Z37" s="31">
        <v>8</v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Hamra AlDaroo</v>
      </c>
      <c r="B38" s="25" t="str">
        <v>Hamra AlDaroo</v>
      </c>
      <c r="C38" s="25" t="str">
        <v>K_LN2</v>
      </c>
      <c r="D38" s="25" t="str">
        <v>22.901805, 56.624444</v>
      </c>
      <c r="E38" s="25" t="str">
        <v>24</v>
      </c>
      <c r="F38" s="25" t="str">
        <v>Pole (PMT)</v>
      </c>
      <c r="G38" s="25" t="str">
        <v/>
      </c>
      <c r="H38" s="25">
        <v>100</v>
      </c>
      <c r="I38" s="25" t="str">
        <v>19/05/2026, 09:10</v>
      </c>
      <c r="J38" s="25">
        <v>1</v>
      </c>
      <c r="K38" s="25">
        <v>231</v>
      </c>
      <c r="L38" s="25">
        <v>230</v>
      </c>
      <c r="M38" s="25">
        <v>230</v>
      </c>
      <c r="N38" s="25">
        <v>400</v>
      </c>
      <c r="O38" s="25">
        <v>401</v>
      </c>
      <c r="P38" s="25">
        <v>400</v>
      </c>
      <c r="Q38" s="26" t="str">
        <v>120 mm²</v>
      </c>
      <c r="R38" s="27">
        <v>19</v>
      </c>
      <c r="S38" s="27">
        <v>7</v>
      </c>
      <c r="T38" s="27">
        <v>3</v>
      </c>
      <c r="U38" s="28">
        <v>13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Hamra AlDaroo</v>
      </c>
      <c r="B39" s="25" t="str">
        <v>Hamra AlDaroo</v>
      </c>
      <c r="C39" s="25" t="str">
        <v>K_LN2</v>
      </c>
      <c r="D39" s="25" t="str">
        <v>22.901805, 56.624444</v>
      </c>
      <c r="E39" s="25" t="str">
        <v>24</v>
      </c>
      <c r="F39" s="25" t="str">
        <v>Pole (PMT)</v>
      </c>
      <c r="G39" s="25" t="str">
        <v>3</v>
      </c>
      <c r="H39" s="25">
        <v>100</v>
      </c>
      <c r="I39" s="25" t="str">
        <v>11/06/2026, 08:12</v>
      </c>
      <c r="J39" s="25">
        <v>2</v>
      </c>
      <c r="K39" s="25">
        <v>240</v>
      </c>
      <c r="L39" s="25">
        <v>240</v>
      </c>
      <c r="M39" s="25">
        <v>239</v>
      </c>
      <c r="N39" s="25">
        <v>416</v>
      </c>
      <c r="O39" s="25">
        <v>414</v>
      </c>
      <c r="P39" s="25">
        <v>413</v>
      </c>
      <c r="Q39" s="26" t="str">
        <v>120 mm²</v>
      </c>
      <c r="R39" s="27">
        <v>8</v>
      </c>
      <c r="S39" s="27">
        <v>6</v>
      </c>
      <c r="T39" s="27">
        <v>4</v>
      </c>
      <c r="U39" s="28">
        <v>3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Hamra AlDaroo</v>
      </c>
      <c r="B40" s="25" t="str">
        <v>Hamra AlDaroo</v>
      </c>
      <c r="C40" s="25" t="str">
        <v>K_LN2</v>
      </c>
      <c r="D40" s="25" t="str">
        <v>22.903386, 56.620179</v>
      </c>
      <c r="E40" s="25" t="str">
        <v>23</v>
      </c>
      <c r="F40" s="25" t="str">
        <v>Pole (PMT)</v>
      </c>
      <c r="G40" s="25" t="str">
        <v/>
      </c>
      <c r="H40" s="25">
        <v>100</v>
      </c>
      <c r="I40" s="25" t="str">
        <v>19/05/2026, 09:05</v>
      </c>
      <c r="J40" s="25">
        <v>1</v>
      </c>
      <c r="K40" s="25">
        <v>229</v>
      </c>
      <c r="L40" s="25">
        <v>239</v>
      </c>
      <c r="M40" s="25">
        <v>229</v>
      </c>
      <c r="N40" s="25">
        <v>401</v>
      </c>
      <c r="O40" s="25">
        <v>402</v>
      </c>
      <c r="P40" s="25">
        <v>401</v>
      </c>
      <c r="Q40" s="26" t="str">
        <v>120 mm²</v>
      </c>
      <c r="R40" s="27">
        <v>21</v>
      </c>
      <c r="S40" s="27">
        <v>14</v>
      </c>
      <c r="T40" s="27">
        <v>13</v>
      </c>
      <c r="U40" s="28">
        <v>6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Hamra AlDaroo</v>
      </c>
      <c r="B41" s="25" t="str">
        <v>Hamra AlDaroo</v>
      </c>
      <c r="C41" s="25" t="str">
        <v>K_LN2</v>
      </c>
      <c r="D41" s="25" t="str">
        <v>22.903386, 56.620179</v>
      </c>
      <c r="E41" s="25" t="str">
        <v>23</v>
      </c>
      <c r="F41" s="25" t="str">
        <v>Pole (PMT)</v>
      </c>
      <c r="G41" s="25" t="str">
        <v>3</v>
      </c>
      <c r="H41" s="25">
        <v>100</v>
      </c>
      <c r="I41" s="25" t="str">
        <v>11/06/2026, 08:17</v>
      </c>
      <c r="J41" s="25">
        <v>2</v>
      </c>
      <c r="K41" s="25">
        <v>238</v>
      </c>
      <c r="L41" s="25">
        <v>239</v>
      </c>
      <c r="M41" s="25">
        <v>235</v>
      </c>
      <c r="N41" s="25">
        <v>413</v>
      </c>
      <c r="O41" s="25">
        <v>412</v>
      </c>
      <c r="P41" s="25">
        <v>409</v>
      </c>
      <c r="Q41" s="26" t="str">
        <v>120 mm²</v>
      </c>
      <c r="R41" s="27">
        <v>20</v>
      </c>
      <c r="S41" s="27">
        <v>10</v>
      </c>
      <c r="T41" s="27">
        <v>20</v>
      </c>
      <c r="U41" s="28">
        <v>7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Hamra AlDaroo</v>
      </c>
      <c r="B42" s="25" t="str">
        <v>Hamra AlDaroo</v>
      </c>
      <c r="C42" s="25" t="str">
        <v>K_LN2</v>
      </c>
      <c r="D42" s="25" t="str">
        <v>22.897989, 56.616751</v>
      </c>
      <c r="E42" s="25" t="str">
        <v>22</v>
      </c>
      <c r="F42" s="25" t="str">
        <v>Pole (PMT)</v>
      </c>
      <c r="G42" s="25" t="str">
        <v/>
      </c>
      <c r="H42" s="25">
        <v>100</v>
      </c>
      <c r="I42" s="25" t="str">
        <v>19/05/2026, 09:02</v>
      </c>
      <c r="J42" s="25">
        <v>1</v>
      </c>
      <c r="K42" s="25">
        <v>231</v>
      </c>
      <c r="L42" s="25">
        <v>232</v>
      </c>
      <c r="M42" s="25">
        <v>230</v>
      </c>
      <c r="N42" s="25">
        <v>400</v>
      </c>
      <c r="O42" s="25">
        <v>401</v>
      </c>
      <c r="P42" s="25">
        <v>400</v>
      </c>
      <c r="Q42" s="26" t="str">
        <v>120 mm²</v>
      </c>
      <c r="R42" s="27">
        <v>4</v>
      </c>
      <c r="S42" s="27">
        <v>8</v>
      </c>
      <c r="T42" s="27">
        <v>10</v>
      </c>
      <c r="U42" s="28">
        <v>5</v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Hamra AlDaroo</v>
      </c>
      <c r="B43" s="25" t="str">
        <v>Hamra AlDaroo</v>
      </c>
      <c r="C43" s="25" t="str">
        <v>K_LN2</v>
      </c>
      <c r="D43" s="25" t="str">
        <v>22.897237, 56.611992</v>
      </c>
      <c r="E43" s="25" t="str">
        <v>21</v>
      </c>
      <c r="F43" s="25" t="str">
        <v>Pole (PMT)</v>
      </c>
      <c r="G43" s="25" t="str">
        <v/>
      </c>
      <c r="H43" s="25">
        <v>100</v>
      </c>
      <c r="I43" s="25" t="str">
        <v>19/05/2026, 08:57</v>
      </c>
      <c r="J43" s="25">
        <v>1</v>
      </c>
      <c r="K43" s="25">
        <v>235</v>
      </c>
      <c r="L43" s="25">
        <v>236</v>
      </c>
      <c r="M43" s="25">
        <v>235</v>
      </c>
      <c r="N43" s="25">
        <v>408</v>
      </c>
      <c r="O43" s="25">
        <v>405</v>
      </c>
      <c r="P43" s="25">
        <v>407</v>
      </c>
      <c r="Q43" s="26" t="str">
        <v>120 mm²</v>
      </c>
      <c r="R43" s="27">
        <v>33</v>
      </c>
      <c r="S43" s="27">
        <v>32</v>
      </c>
      <c r="T43" s="27">
        <v>30</v>
      </c>
      <c r="U43" s="28">
        <v>5</v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Hamra AlDaroo</v>
      </c>
      <c r="B44" s="25" t="str">
        <v>Hamra AlDaroo</v>
      </c>
      <c r="C44" s="25" t="str">
        <v>K_LN2</v>
      </c>
      <c r="D44" s="25" t="str">
        <v>22.891811, 56.606618</v>
      </c>
      <c r="E44" s="25" t="str">
        <v>20</v>
      </c>
      <c r="F44" s="25" t="str">
        <v>Pole (PMT)</v>
      </c>
      <c r="G44" s="25" t="str">
        <v/>
      </c>
      <c r="H44" s="25">
        <v>315</v>
      </c>
      <c r="I44" s="25" t="str">
        <v>19/05/2026, 08:54</v>
      </c>
      <c r="J44" s="25">
        <v>1</v>
      </c>
      <c r="K44" s="25">
        <v>238</v>
      </c>
      <c r="L44" s="25">
        <v>239</v>
      </c>
      <c r="M44" s="25">
        <v>238</v>
      </c>
      <c r="N44" s="25">
        <v>412</v>
      </c>
      <c r="O44" s="25">
        <v>411</v>
      </c>
      <c r="P44" s="25">
        <v>409</v>
      </c>
      <c r="Q44" s="26" t="str">
        <v>120 mm²</v>
      </c>
      <c r="R44" s="27">
        <v>47</v>
      </c>
      <c r="S44" s="27">
        <v>26</v>
      </c>
      <c r="T44" s="27">
        <v>32</v>
      </c>
      <c r="U44" s="28">
        <v>13</v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Hamra AlDaroo</v>
      </c>
      <c r="B45" s="25" t="str">
        <v>Hamra AlDaroo</v>
      </c>
      <c r="C45" s="25" t="str">
        <v>K_LN2</v>
      </c>
      <c r="D45" s="25" t="str">
        <v>22.888711, 56.603389</v>
      </c>
      <c r="E45" s="25" t="str">
        <v>60</v>
      </c>
      <c r="F45" s="25" t="str">
        <v>Pole (PMT)</v>
      </c>
      <c r="G45" s="25" t="str">
        <v/>
      </c>
      <c r="H45" s="25">
        <v>100</v>
      </c>
      <c r="I45" s="25" t="str">
        <v>19/05/2026, 08:50</v>
      </c>
      <c r="J45" s="25">
        <v>1</v>
      </c>
      <c r="K45" s="25">
        <v>233</v>
      </c>
      <c r="L45" s="25">
        <v>234</v>
      </c>
      <c r="M45" s="25">
        <v>233</v>
      </c>
      <c r="N45" s="25">
        <v>404</v>
      </c>
      <c r="O45" s="25">
        <v>402</v>
      </c>
      <c r="P45" s="25">
        <v>404</v>
      </c>
      <c r="Q45" s="26" t="str">
        <v>185 mm²</v>
      </c>
      <c r="R45" s="27">
        <v>2</v>
      </c>
      <c r="S45" s="27">
        <v>1</v>
      </c>
      <c r="T45" s="27">
        <v>1</v>
      </c>
      <c r="U45" s="28">
        <v>0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Hamra AlDaroo</v>
      </c>
      <c r="B46" s="25" t="str">
        <v>Hamra AlDaroo</v>
      </c>
      <c r="C46" s="25" t="str">
        <v>K_LN2</v>
      </c>
      <c r="D46" s="25" t="str">
        <v>22.868308, 56.599402</v>
      </c>
      <c r="E46" s="25" t="str">
        <v>19</v>
      </c>
      <c r="F46" s="25" t="str">
        <v>Pole (PMT)</v>
      </c>
      <c r="G46" s="25" t="str">
        <v/>
      </c>
      <c r="H46" s="25">
        <v>100</v>
      </c>
      <c r="I46" s="25" t="str">
        <v>19/05/2026, 08:44</v>
      </c>
      <c r="J46" s="25">
        <v>1</v>
      </c>
      <c r="K46" s="25">
        <v>232</v>
      </c>
      <c r="L46" s="25">
        <v>232</v>
      </c>
      <c r="M46" s="25">
        <v>234</v>
      </c>
      <c r="N46" s="25">
        <v>401</v>
      </c>
      <c r="O46" s="25">
        <v>403</v>
      </c>
      <c r="P46" s="25">
        <v>403</v>
      </c>
      <c r="Q46" s="26" t="str">
        <v>120 mm²</v>
      </c>
      <c r="R46" s="27">
        <v>16</v>
      </c>
      <c r="S46" s="27">
        <v>16</v>
      </c>
      <c r="T46" s="27">
        <v>17</v>
      </c>
      <c r="U46" s="28">
        <v>4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Hamra AlDaroo</v>
      </c>
      <c r="B47" s="25" t="str">
        <v>Hamra AlDaroo</v>
      </c>
      <c r="C47" s="25" t="str">
        <v>K_LN2</v>
      </c>
      <c r="D47" s="25" t="str">
        <v>22.862837, 56.599136</v>
      </c>
      <c r="E47" s="25" t="str">
        <v>18</v>
      </c>
      <c r="F47" s="25" t="str">
        <v>Pole (PMT)</v>
      </c>
      <c r="G47" s="25" t="str">
        <v/>
      </c>
      <c r="H47" s="25">
        <v>200</v>
      </c>
      <c r="I47" s="25" t="str">
        <v>19/05/2026, 08:40</v>
      </c>
      <c r="J47" s="25">
        <v>1</v>
      </c>
      <c r="K47" s="25">
        <v>238</v>
      </c>
      <c r="L47" s="25">
        <v>239</v>
      </c>
      <c r="M47" s="25">
        <v>237</v>
      </c>
      <c r="N47" s="25">
        <v>413</v>
      </c>
      <c r="O47" s="25">
        <v>410</v>
      </c>
      <c r="P47" s="25">
        <v>411</v>
      </c>
      <c r="Q47" s="26" t="str">
        <v>120 mm²</v>
      </c>
      <c r="R47" s="27">
        <v>77</v>
      </c>
      <c r="S47" s="27">
        <v>87</v>
      </c>
      <c r="T47" s="27">
        <v>76</v>
      </c>
      <c r="U47" s="28">
        <v>13</v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Hamra AlDaroo</v>
      </c>
      <c r="B48" s="25" t="str">
        <v>Hamra AlDaroo</v>
      </c>
      <c r="C48" s="25" t="str">
        <v>K_LN2</v>
      </c>
      <c r="D48" s="25" t="str">
        <v>22.863451, 56.605195</v>
      </c>
      <c r="E48" s="25" t="str">
        <v>17</v>
      </c>
      <c r="F48" s="25" t="str">
        <v>Pole (PMT)</v>
      </c>
      <c r="G48" s="25" t="str">
        <v/>
      </c>
      <c r="H48" s="25">
        <v>100</v>
      </c>
      <c r="I48" s="25" t="str">
        <v>19/05/2026, 08:35</v>
      </c>
      <c r="J48" s="25">
        <v>1</v>
      </c>
      <c r="K48" s="25">
        <v>234</v>
      </c>
      <c r="L48" s="25">
        <v>235</v>
      </c>
      <c r="M48" s="25">
        <v>232</v>
      </c>
      <c r="N48" s="25">
        <v>406</v>
      </c>
      <c r="O48" s="25">
        <v>403</v>
      </c>
      <c r="P48" s="25">
        <v>405</v>
      </c>
      <c r="Q48" s="26" t="str">
        <v>120 mm²</v>
      </c>
      <c r="R48" s="27">
        <v>8</v>
      </c>
      <c r="S48" s="27">
        <v>7</v>
      </c>
      <c r="T48" s="27">
        <v>16</v>
      </c>
      <c r="U48" s="28">
        <v>4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Hamra AlDaroo</v>
      </c>
      <c r="B49" s="25" t="str">
        <v>Hamra AlDaroo</v>
      </c>
      <c r="C49" s="25" t="str">
        <v>K_LN2</v>
      </c>
      <c r="D49" s="25" t="str">
        <v>22.853655, 56.603271</v>
      </c>
      <c r="E49" s="25" t="str">
        <v>16</v>
      </c>
      <c r="F49" s="25" t="str">
        <v>Pole (PMT)</v>
      </c>
      <c r="G49" s="25" t="str">
        <v/>
      </c>
      <c r="H49" s="25">
        <v>315</v>
      </c>
      <c r="I49" s="25" t="str">
        <v>19/05/2026, 08:30</v>
      </c>
      <c r="J49" s="25">
        <v>1</v>
      </c>
      <c r="K49" s="25">
        <v>245</v>
      </c>
      <c r="L49" s="25">
        <v>247</v>
      </c>
      <c r="M49" s="25">
        <v>245</v>
      </c>
      <c r="N49" s="25">
        <v>426</v>
      </c>
      <c r="O49" s="25">
        <v>423</v>
      </c>
      <c r="P49" s="25">
        <v>426</v>
      </c>
      <c r="Q49" s="26" t="str">
        <v>120 mm²</v>
      </c>
      <c r="R49" s="27">
        <v>67</v>
      </c>
      <c r="S49" s="27">
        <v>59</v>
      </c>
      <c r="T49" s="27">
        <v>80</v>
      </c>
      <c r="U49" s="28">
        <v>17</v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Hamra AlDaroo</v>
      </c>
      <c r="B50" s="25" t="str">
        <v>Hamra AlDaroo</v>
      </c>
      <c r="C50" s="25" t="str">
        <v>K_LN2</v>
      </c>
      <c r="D50" s="25" t="str">
        <v>22.84356, 56.610479</v>
      </c>
      <c r="E50" s="25" t="str">
        <v>15</v>
      </c>
      <c r="F50" s="25" t="str">
        <v>Pole (PMT)</v>
      </c>
      <c r="G50" s="25" t="str">
        <v/>
      </c>
      <c r="H50" s="25">
        <v>100</v>
      </c>
      <c r="I50" s="25" t="str">
        <v>19/05/2026, 08:24</v>
      </c>
      <c r="J50" s="25">
        <v>1</v>
      </c>
      <c r="K50" s="25">
        <v>234</v>
      </c>
      <c r="L50" s="25">
        <v>234</v>
      </c>
      <c r="M50" s="25">
        <v>234</v>
      </c>
      <c r="N50" s="25">
        <v>406</v>
      </c>
      <c r="O50" s="25">
        <v>405</v>
      </c>
      <c r="P50" s="25">
        <v>403</v>
      </c>
      <c r="Q50" s="26" t="str">
        <v>120 mm²</v>
      </c>
      <c r="R50" s="27">
        <v>31</v>
      </c>
      <c r="S50" s="27">
        <v>36</v>
      </c>
      <c r="T50" s="27">
        <v>43</v>
      </c>
      <c r="U50" s="28">
        <v>10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Hamra AlDaroo</v>
      </c>
      <c r="B51" s="25" t="str">
        <v>Hamra AlDaroo</v>
      </c>
      <c r="C51" s="25" t="str">
        <v>K_LN2</v>
      </c>
      <c r="D51" s="25" t="str">
        <v>22.832136, 56.607543</v>
      </c>
      <c r="E51" s="25" t="str">
        <v>14</v>
      </c>
      <c r="F51" s="25" t="str">
        <v>Pole (PMT)</v>
      </c>
      <c r="G51" s="25" t="str">
        <v/>
      </c>
      <c r="H51" s="25">
        <v>100</v>
      </c>
      <c r="I51" s="25" t="str">
        <v>19/05/2026, 08:17</v>
      </c>
      <c r="J51" s="25">
        <v>1</v>
      </c>
      <c r="K51" s="25">
        <v>237</v>
      </c>
      <c r="L51" s="25">
        <v>238</v>
      </c>
      <c r="M51" s="25">
        <v>236</v>
      </c>
      <c r="N51" s="25">
        <v>411</v>
      </c>
      <c r="O51" s="25">
        <v>409</v>
      </c>
      <c r="P51" s="25">
        <v>410</v>
      </c>
      <c r="Q51" s="26" t="str">
        <v>120 mm²</v>
      </c>
      <c r="R51" s="27">
        <v>1</v>
      </c>
      <c r="S51" s="27">
        <v>1</v>
      </c>
      <c r="T51" s="27">
        <v>0</v>
      </c>
      <c r="U51" s="28">
        <v>0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Hamra AlDaroo</v>
      </c>
      <c r="B52" s="25" t="str">
        <v>Hamra AlDaroo</v>
      </c>
      <c r="C52" s="25" t="str">
        <v>K_LN2</v>
      </c>
      <c r="D52" s="25" t="str">
        <v>22.83077, 56.598354</v>
      </c>
      <c r="E52" s="25" t="str">
        <v>13</v>
      </c>
      <c r="F52" s="25" t="str">
        <v>Pole (PMT)</v>
      </c>
      <c r="G52" s="25" t="str">
        <v/>
      </c>
      <c r="H52" s="25">
        <v>200</v>
      </c>
      <c r="I52" s="25" t="str">
        <v>19/05/2026, 08:11</v>
      </c>
      <c r="J52" s="25">
        <v>1</v>
      </c>
      <c r="K52" s="25">
        <v>249</v>
      </c>
      <c r="L52" s="25">
        <v>248</v>
      </c>
      <c r="M52" s="25">
        <v>248</v>
      </c>
      <c r="N52" s="25">
        <v>426</v>
      </c>
      <c r="O52" s="25">
        <v>429</v>
      </c>
      <c r="P52" s="25">
        <v>429</v>
      </c>
      <c r="Q52" s="26" t="str">
        <v>120 mm²</v>
      </c>
      <c r="R52" s="27">
        <v>45</v>
      </c>
      <c r="S52" s="27">
        <v>58</v>
      </c>
      <c r="T52" s="27">
        <v>50</v>
      </c>
      <c r="U52" s="28">
        <v>14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Hamra AlDaroo</v>
      </c>
      <c r="B53" s="25" t="str">
        <v>Hamra AlDaroo</v>
      </c>
      <c r="C53" s="25" t="str">
        <v>K_LN2</v>
      </c>
      <c r="D53" s="25" t="str">
        <v>22.807395, 56.607101</v>
      </c>
      <c r="E53" s="25" t="str">
        <v>12</v>
      </c>
      <c r="F53" s="25" t="str">
        <v>Pole (PMT)</v>
      </c>
      <c r="G53" s="25" t="str">
        <v/>
      </c>
      <c r="H53" s="25">
        <v>315</v>
      </c>
      <c r="I53" s="25" t="str">
        <v>19/05/2026, 08:02</v>
      </c>
      <c r="J53" s="25">
        <v>1</v>
      </c>
      <c r="K53" s="25">
        <v>237</v>
      </c>
      <c r="L53" s="25">
        <v>238</v>
      </c>
      <c r="M53" s="25">
        <v>236</v>
      </c>
      <c r="N53" s="25">
        <v>411</v>
      </c>
      <c r="O53" s="25">
        <v>409</v>
      </c>
      <c r="P53" s="25">
        <v>410</v>
      </c>
      <c r="Q53" s="26" t="str">
        <v>185 mm²</v>
      </c>
      <c r="R53" s="27">
        <v>55</v>
      </c>
      <c r="S53" s="27">
        <v>55</v>
      </c>
      <c r="T53" s="27">
        <v>55</v>
      </c>
      <c r="U53" s="28">
        <v>5</v>
      </c>
      <c r="V53" s="29" t="str">
        <v>185 mm²</v>
      </c>
      <c r="W53" s="30">
        <v>77</v>
      </c>
      <c r="X53" s="30">
        <v>58</v>
      </c>
      <c r="Y53" s="30">
        <v>56</v>
      </c>
      <c r="Z53" s="31">
        <v>16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Hamra AlDaroo</v>
      </c>
      <c r="B54" s="25" t="str">
        <v>Hamra AlDaroo</v>
      </c>
      <c r="C54" s="25" t="str">
        <v>K_LN2</v>
      </c>
      <c r="D54" s="25" t="str">
        <v>22.807395, 56.607101</v>
      </c>
      <c r="E54" s="25" t="str">
        <v>12</v>
      </c>
      <c r="F54" s="25" t="str">
        <v>Pole (PMT)</v>
      </c>
      <c r="G54" s="25" t="str">
        <v>3</v>
      </c>
      <c r="H54" s="25">
        <v>315</v>
      </c>
      <c r="I54" s="25" t="str">
        <v>11/06/2026, 06:52</v>
      </c>
      <c r="J54" s="25">
        <v>2</v>
      </c>
      <c r="K54" s="25">
        <v>246</v>
      </c>
      <c r="L54" s="25">
        <v>246</v>
      </c>
      <c r="M54" s="25">
        <v>245</v>
      </c>
      <c r="N54" s="25">
        <v>426</v>
      </c>
      <c r="O54" s="25">
        <v>424</v>
      </c>
      <c r="P54" s="25">
        <v>425</v>
      </c>
      <c r="Q54" s="26" t="str">
        <v>120 mm²</v>
      </c>
      <c r="R54" s="27">
        <v>78</v>
      </c>
      <c r="S54" s="27">
        <v>76</v>
      </c>
      <c r="T54" s="27">
        <v>78</v>
      </c>
      <c r="U54" s="28">
        <v>5</v>
      </c>
      <c r="V54" s="29" t="str">
        <v>120 mm²</v>
      </c>
      <c r="W54" s="30">
        <v>64</v>
      </c>
      <c r="X54" s="30">
        <v>63</v>
      </c>
      <c r="Y54" s="30">
        <v>55</v>
      </c>
      <c r="Z54" s="31">
        <v>5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Hamra AlDaroo</v>
      </c>
      <c r="B55" s="25" t="str">
        <v>Hamra AlDaroo</v>
      </c>
      <c r="C55" s="25" t="str">
        <v>K_LN2</v>
      </c>
      <c r="D55" s="25" t="str">
        <v>22.791257, 56.610425</v>
      </c>
      <c r="E55" s="25" t="str">
        <v>11</v>
      </c>
      <c r="F55" s="25" t="str">
        <v>Pole (PMT)</v>
      </c>
      <c r="G55" s="25" t="str">
        <v/>
      </c>
      <c r="H55" s="25">
        <v>100</v>
      </c>
      <c r="I55" s="25" t="str">
        <v>19/05/2026, 08:00</v>
      </c>
      <c r="J55" s="25">
        <v>1</v>
      </c>
      <c r="K55" s="25">
        <v>232</v>
      </c>
      <c r="L55" s="25">
        <v>234</v>
      </c>
      <c r="M55" s="25">
        <v>233</v>
      </c>
      <c r="N55" s="25">
        <v>401</v>
      </c>
      <c r="O55" s="25">
        <v>403</v>
      </c>
      <c r="P55" s="25">
        <v>401</v>
      </c>
      <c r="Q55" s="26" t="str">
        <v>120 mm²</v>
      </c>
      <c r="R55" s="27">
        <v>121</v>
      </c>
      <c r="S55" s="27">
        <v>136</v>
      </c>
      <c r="T55" s="27">
        <v>218</v>
      </c>
      <c r="U55" s="28">
        <v>63</v>
      </c>
      <c r="V55" s="29" t="str">
        <v/>
      </c>
      <c r="W55" s="30" t="str">
        <v/>
      </c>
      <c r="X55" s="30" t="str">
        <v/>
      </c>
      <c r="Y55" s="30" t="str">
        <v/>
      </c>
      <c r="Z55" s="31" t="str">
        <v/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Hamra AlDaroo</v>
      </c>
      <c r="B56" s="25" t="str">
        <v>Hamra AlDaroo</v>
      </c>
      <c r="C56" s="25" t="str">
        <v>K_LN2</v>
      </c>
      <c r="D56" s="25" t="str">
        <v>22.791257, 56.610425</v>
      </c>
      <c r="E56" s="25" t="str">
        <v>11</v>
      </c>
      <c r="F56" s="25" t="str">
        <v>Pole (PMT)</v>
      </c>
      <c r="G56" s="25" t="str">
        <v>3</v>
      </c>
      <c r="H56" s="25">
        <v>100</v>
      </c>
      <c r="I56" s="25" t="str">
        <v>11/06/2026, 06:46</v>
      </c>
      <c r="J56" s="25">
        <v>2</v>
      </c>
      <c r="K56" s="25">
        <v>243</v>
      </c>
      <c r="L56" s="25">
        <v>242</v>
      </c>
      <c r="M56" s="25">
        <v>244</v>
      </c>
      <c r="N56" s="25">
        <v>420</v>
      </c>
      <c r="O56" s="25">
        <v>421</v>
      </c>
      <c r="P56" s="25">
        <v>419</v>
      </c>
      <c r="Q56" s="26" t="str">
        <v>120 mm²</v>
      </c>
      <c r="R56" s="27">
        <v>100</v>
      </c>
      <c r="S56" s="27">
        <v>71</v>
      </c>
      <c r="T56" s="27">
        <v>53</v>
      </c>
      <c r="U56" s="28">
        <v>45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Hamra AlDaroo</v>
      </c>
      <c r="B57" s="25" t="str">
        <v>Hamra AlDaroo</v>
      </c>
      <c r="C57" s="25" t="str">
        <v>K_LN3</v>
      </c>
      <c r="D57" s="25" t="str">
        <v>22.718493, 56.663778</v>
      </c>
      <c r="E57" s="25" t="str">
        <v>68</v>
      </c>
      <c r="F57" s="25" t="str">
        <v>Pole (PMT)</v>
      </c>
      <c r="G57" s="25" t="str">
        <v/>
      </c>
      <c r="H57" s="25">
        <v>100</v>
      </c>
      <c r="I57" s="25" t="str">
        <v>18/05/2026, 10:12</v>
      </c>
      <c r="J57" s="25">
        <v>1</v>
      </c>
      <c r="K57" s="25">
        <v>245</v>
      </c>
      <c r="L57" s="25">
        <v>246</v>
      </c>
      <c r="M57" s="25">
        <v>246</v>
      </c>
      <c r="N57" s="25">
        <v>428</v>
      </c>
      <c r="O57" s="25">
        <v>426</v>
      </c>
      <c r="P57" s="25">
        <v>428</v>
      </c>
      <c r="Q57" s="26" t="str">
        <v>120 mm²</v>
      </c>
      <c r="R57" s="27">
        <v>0</v>
      </c>
      <c r="S57" s="27">
        <v>0</v>
      </c>
      <c r="T57" s="27">
        <v>0</v>
      </c>
      <c r="U57" s="28">
        <v>0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Hamra AlDaroo</v>
      </c>
      <c r="B58" s="25" t="str">
        <v>Hamra AlDaroo</v>
      </c>
      <c r="C58" s="25" t="str">
        <v>K_LN3</v>
      </c>
      <c r="D58" s="25" t="str">
        <v>22.727601, 56.678467</v>
      </c>
      <c r="E58" s="25" t="str">
        <v>43</v>
      </c>
      <c r="F58" s="25" t="str">
        <v>Pole (PMT)</v>
      </c>
      <c r="G58" s="25" t="str">
        <v/>
      </c>
      <c r="H58" s="25">
        <v>200</v>
      </c>
      <c r="I58" s="25" t="str">
        <v>18/05/2026, 11:32</v>
      </c>
      <c r="J58" s="25">
        <v>1</v>
      </c>
      <c r="K58" s="25">
        <v>238</v>
      </c>
      <c r="L58" s="25">
        <v>239</v>
      </c>
      <c r="M58" s="25">
        <v>238</v>
      </c>
      <c r="N58" s="25">
        <v>415</v>
      </c>
      <c r="O58" s="25">
        <v>413</v>
      </c>
      <c r="P58" s="25">
        <v>411</v>
      </c>
      <c r="Q58" s="26" t="str">
        <v>120 mm²</v>
      </c>
      <c r="R58" s="27">
        <v>11</v>
      </c>
      <c r="S58" s="27">
        <v>19</v>
      </c>
      <c r="T58" s="27">
        <v>10</v>
      </c>
      <c r="U58" s="28">
        <v>7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Hamra AlDaroo</v>
      </c>
      <c r="B59" s="25" t="str">
        <v>Hamra AlDaroo</v>
      </c>
      <c r="C59" s="25" t="str">
        <v>K_LN3</v>
      </c>
      <c r="D59" s="25" t="str">
        <v>22.73086, 56.692988</v>
      </c>
      <c r="E59" s="25" t="str">
        <v>52</v>
      </c>
      <c r="F59" s="25" t="str">
        <v>Pole (PMT)</v>
      </c>
      <c r="G59" s="25" t="str">
        <v/>
      </c>
      <c r="H59" s="25">
        <v>100</v>
      </c>
      <c r="I59" s="25" t="str">
        <v>17/05/2026, 11:53</v>
      </c>
      <c r="J59" s="25">
        <v>1</v>
      </c>
      <c r="K59" s="25">
        <v>238</v>
      </c>
      <c r="L59" s="25">
        <v>239</v>
      </c>
      <c r="M59" s="25">
        <v>238</v>
      </c>
      <c r="N59" s="25">
        <v>415</v>
      </c>
      <c r="O59" s="25">
        <v>414</v>
      </c>
      <c r="P59" s="25">
        <v>414</v>
      </c>
      <c r="Q59" s="26" t="str">
        <v>120 mm²</v>
      </c>
      <c r="R59" s="27">
        <v>0</v>
      </c>
      <c r="S59" s="27">
        <v>0</v>
      </c>
      <c r="T59" s="27">
        <v>0</v>
      </c>
      <c r="U59" s="28">
        <v>0</v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Hamra AlDaroo</v>
      </c>
      <c r="B60" s="25" t="str">
        <v>Hamra AlDaroo</v>
      </c>
      <c r="C60" s="25" t="str">
        <v>K_LN3</v>
      </c>
      <c r="D60" s="25" t="str">
        <v>22.737075, 56.701147</v>
      </c>
      <c r="E60" s="25" t="str">
        <v>67</v>
      </c>
      <c r="F60" s="25" t="str">
        <v>Pole (PMT)</v>
      </c>
      <c r="G60" s="25" t="str">
        <v/>
      </c>
      <c r="H60" s="25">
        <v>100</v>
      </c>
      <c r="I60" s="25" t="str">
        <v>17/05/2026, 11:52</v>
      </c>
      <c r="J60" s="25">
        <v>1</v>
      </c>
      <c r="K60" s="25">
        <v>238</v>
      </c>
      <c r="L60" s="25">
        <v>239</v>
      </c>
      <c r="M60" s="25">
        <v>239</v>
      </c>
      <c r="N60" s="25">
        <v>415</v>
      </c>
      <c r="O60" s="25">
        <v>415</v>
      </c>
      <c r="P60" s="25">
        <v>414</v>
      </c>
      <c r="Q60" s="26" t="str">
        <v>120 mm²</v>
      </c>
      <c r="R60" s="27">
        <v>0</v>
      </c>
      <c r="S60" s="27">
        <v>0</v>
      </c>
      <c r="T60" s="27">
        <v>0</v>
      </c>
      <c r="U60" s="28">
        <v>0</v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Hamra AlDaroo</v>
      </c>
      <c r="B61" s="25" t="str">
        <v>Hamra AlDaroo</v>
      </c>
      <c r="C61" s="25" t="str">
        <v>K_LN3</v>
      </c>
      <c r="D61" s="25" t="str">
        <v>22.738361, 56.700182</v>
      </c>
      <c r="E61" s="25" t="str">
        <v>53</v>
      </c>
      <c r="F61" s="25" t="str">
        <v>Pole (PMT)</v>
      </c>
      <c r="G61" s="25" t="str">
        <v/>
      </c>
      <c r="H61" s="25">
        <v>100</v>
      </c>
      <c r="I61" s="25" t="str">
        <v>17/05/2026, 13:43</v>
      </c>
      <c r="J61" s="25">
        <v>1</v>
      </c>
      <c r="K61" s="25">
        <v>250</v>
      </c>
      <c r="L61" s="25">
        <v>250</v>
      </c>
      <c r="M61" s="25">
        <v>248</v>
      </c>
      <c r="N61" s="25">
        <v>436</v>
      </c>
      <c r="O61" s="25">
        <v>431</v>
      </c>
      <c r="P61" s="25">
        <v>432</v>
      </c>
      <c r="Q61" s="26" t="str">
        <v>120 mm²</v>
      </c>
      <c r="R61" s="27">
        <v>12</v>
      </c>
      <c r="S61" s="27">
        <v>18</v>
      </c>
      <c r="T61" s="27">
        <v>24</v>
      </c>
      <c r="U61" s="28">
        <v>12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Hamra AlDaroo</v>
      </c>
      <c r="B62" s="25" t="str">
        <v>Hamra AlDaroo</v>
      </c>
      <c r="C62" s="25" t="str">
        <v>K_LN2</v>
      </c>
      <c r="D62" s="25" t="str">
        <v>22.949667, 56.688988</v>
      </c>
      <c r="E62" s="25" t="str">
        <v>31</v>
      </c>
      <c r="F62" s="25" t="str">
        <v>Pole (PMT)</v>
      </c>
      <c r="G62" s="25" t="str">
        <v/>
      </c>
      <c r="H62" s="25">
        <v>200</v>
      </c>
      <c r="I62" s="25" t="str">
        <v>17/05/2026, 11:41</v>
      </c>
      <c r="J62" s="25">
        <v>1</v>
      </c>
      <c r="K62" s="25">
        <v>232</v>
      </c>
      <c r="L62" s="25">
        <v>233</v>
      </c>
      <c r="M62" s="25">
        <v>231</v>
      </c>
      <c r="N62" s="25">
        <v>403</v>
      </c>
      <c r="O62" s="25">
        <v>401</v>
      </c>
      <c r="P62" s="25">
        <v>403</v>
      </c>
      <c r="Q62" s="26" t="str">
        <v>120 mm²</v>
      </c>
      <c r="R62" s="27">
        <v>17</v>
      </c>
      <c r="S62" s="27">
        <v>58</v>
      </c>
      <c r="T62" s="27">
        <v>17</v>
      </c>
      <c r="U62" s="28">
        <v>41</v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Hamra AlDaroo</v>
      </c>
      <c r="B63" s="25" t="str">
        <v>Hamra AlDaroo</v>
      </c>
      <c r="C63" s="25" t="str">
        <v>K_LN2</v>
      </c>
      <c r="D63" s="25" t="str">
        <v>22.949774, 56.676685</v>
      </c>
      <c r="E63" s="25" t="str">
        <v>30</v>
      </c>
      <c r="F63" s="25" t="str">
        <v>Pole (PMT)</v>
      </c>
      <c r="G63" s="25" t="str">
        <v/>
      </c>
      <c r="H63" s="25">
        <v>315</v>
      </c>
      <c r="I63" s="25" t="str">
        <v>17/05/2026, 11:37</v>
      </c>
      <c r="J63" s="25">
        <v>1</v>
      </c>
      <c r="K63" s="25">
        <v>238</v>
      </c>
      <c r="L63" s="25">
        <v>241</v>
      </c>
      <c r="M63" s="25">
        <v>238</v>
      </c>
      <c r="N63" s="25">
        <v>415</v>
      </c>
      <c r="O63" s="25">
        <v>411</v>
      </c>
      <c r="P63" s="25">
        <v>416</v>
      </c>
      <c r="Q63" s="26" t="str">
        <v>120 mm²</v>
      </c>
      <c r="R63" s="27">
        <v>8</v>
      </c>
      <c r="S63" s="27">
        <v>5</v>
      </c>
      <c r="T63" s="27">
        <v>1</v>
      </c>
      <c r="U63" s="28">
        <v>9</v>
      </c>
      <c r="V63" s="29" t="str">
        <v>120 mm²</v>
      </c>
      <c r="W63" s="30">
        <v>28</v>
      </c>
      <c r="X63" s="30">
        <v>4</v>
      </c>
      <c r="Y63" s="30">
        <v>7</v>
      </c>
      <c r="Z63" s="31">
        <v>28</v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Hamra AlDaroo</v>
      </c>
      <c r="B64" s="25" t="str">
        <v>Hamra AlDaroo</v>
      </c>
      <c r="C64" s="25" t="str">
        <v>K_LN2</v>
      </c>
      <c r="D64" s="25" t="str">
        <v>22.958897, 56.676007</v>
      </c>
      <c r="E64" s="25" t="str">
        <v>42</v>
      </c>
      <c r="F64" s="25" t="str">
        <v>Pole (PMT)</v>
      </c>
      <c r="G64" s="25" t="str">
        <v/>
      </c>
      <c r="H64" s="25">
        <v>100</v>
      </c>
      <c r="I64" s="25" t="str">
        <v>17/05/2026, 11:32</v>
      </c>
      <c r="J64" s="25">
        <v>1</v>
      </c>
      <c r="K64" s="25">
        <v>225</v>
      </c>
      <c r="L64" s="25">
        <v>229</v>
      </c>
      <c r="M64" s="25">
        <v>226</v>
      </c>
      <c r="N64" s="25">
        <v>404</v>
      </c>
      <c r="O64" s="25">
        <v>403</v>
      </c>
      <c r="P64" s="25">
        <v>404</v>
      </c>
      <c r="Q64" s="26" t="str">
        <v>120 mm²</v>
      </c>
      <c r="R64" s="27">
        <v>14</v>
      </c>
      <c r="S64" s="27">
        <v>1</v>
      </c>
      <c r="T64" s="27">
        <v>14</v>
      </c>
      <c r="U64" s="28">
        <v>14</v>
      </c>
      <c r="V64" s="29" t="str">
        <v/>
      </c>
      <c r="W64" s="30" t="str">
        <v/>
      </c>
      <c r="X64" s="30" t="str">
        <v/>
      </c>
      <c r="Y64" s="30" t="str">
        <v/>
      </c>
      <c r="Z64" s="31" t="str">
        <v/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Hamra AlDaroo</v>
      </c>
      <c r="B65" s="25" t="str">
        <v>Hamra AlDaroo</v>
      </c>
      <c r="C65" s="25" t="str">
        <v>K_LN3</v>
      </c>
      <c r="D65" s="25" t="str">
        <v>22.656639, 56.844153</v>
      </c>
      <c r="E65" s="25" t="str">
        <v>59</v>
      </c>
      <c r="F65" s="25" t="str">
        <v>Pole (PMT)</v>
      </c>
      <c r="G65" s="25" t="str">
        <v/>
      </c>
      <c r="H65" s="25">
        <v>100</v>
      </c>
      <c r="I65" s="25" t="str">
        <v>17/05/2026, 11:26</v>
      </c>
      <c r="J65" s="25">
        <v>1</v>
      </c>
      <c r="K65" s="25">
        <v>237</v>
      </c>
      <c r="L65" s="25">
        <v>237</v>
      </c>
      <c r="M65" s="25">
        <v>236</v>
      </c>
      <c r="N65" s="25">
        <v>412</v>
      </c>
      <c r="O65" s="25">
        <v>412</v>
      </c>
      <c r="P65" s="25">
        <v>410</v>
      </c>
      <c r="Q65" s="26" t="str">
        <v>240 mm²</v>
      </c>
      <c r="R65" s="27">
        <v>30</v>
      </c>
      <c r="S65" s="27">
        <v>23</v>
      </c>
      <c r="T65" s="27">
        <v>46</v>
      </c>
      <c r="U65" s="28">
        <v>21</v>
      </c>
      <c r="V65" s="29" t="str">
        <v/>
      </c>
      <c r="W65" s="30" t="str">
        <v/>
      </c>
      <c r="X65" s="30" t="str">
        <v/>
      </c>
      <c r="Y65" s="30" t="str">
        <v/>
      </c>
      <c r="Z65" s="31" t="str">
        <v/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Hamra AlDaroo</v>
      </c>
      <c r="B66" s="25" t="str">
        <v>Hamra AlDaroo</v>
      </c>
      <c r="C66" s="25" t="str">
        <v>K_LN2</v>
      </c>
      <c r="D66" s="25" t="str">
        <v>22.966059, 56.680735</v>
      </c>
      <c r="E66" s="25" t="str">
        <v>43</v>
      </c>
      <c r="F66" s="25" t="str">
        <v>Pole (PMT)</v>
      </c>
      <c r="G66" s="25" t="str">
        <v/>
      </c>
      <c r="H66" s="25">
        <v>200</v>
      </c>
      <c r="I66" s="25" t="str">
        <v>17/05/2026, 13:44</v>
      </c>
      <c r="J66" s="25">
        <v>1</v>
      </c>
      <c r="K66" s="25">
        <v>233</v>
      </c>
      <c r="L66" s="25">
        <v>234</v>
      </c>
      <c r="M66" s="25">
        <v>232</v>
      </c>
      <c r="N66" s="25">
        <v>405</v>
      </c>
      <c r="O66" s="25">
        <v>401</v>
      </c>
      <c r="P66" s="25">
        <v>403</v>
      </c>
      <c r="Q66" s="26" t="str">
        <v>120 mm²</v>
      </c>
      <c r="R66" s="27">
        <v>1</v>
      </c>
      <c r="S66" s="27">
        <v>1</v>
      </c>
      <c r="T66" s="27">
        <v>13</v>
      </c>
      <c r="U66" s="28">
        <v>13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Hamra AlDaroo</v>
      </c>
      <c r="B67" s="25" t="str">
        <v>Hamra AlDaroo</v>
      </c>
      <c r="C67" s="25" t="str">
        <v>K_LN3</v>
      </c>
      <c r="D67" s="25" t="str">
        <v>22.656673, 56.844097</v>
      </c>
      <c r="E67" s="25" t="str">
        <v>63</v>
      </c>
      <c r="F67" s="25" t="str">
        <v>Pole (PMT)</v>
      </c>
      <c r="G67" s="25" t="str">
        <v/>
      </c>
      <c r="H67" s="25">
        <v>100</v>
      </c>
      <c r="I67" s="25" t="str">
        <v>17/05/2026, 11:24</v>
      </c>
      <c r="J67" s="25">
        <v>1</v>
      </c>
      <c r="K67" s="25">
        <v>233</v>
      </c>
      <c r="L67" s="25">
        <v>234</v>
      </c>
      <c r="M67" s="25">
        <v>233</v>
      </c>
      <c r="N67" s="25">
        <v>408</v>
      </c>
      <c r="O67" s="25">
        <v>405</v>
      </c>
      <c r="P67" s="25">
        <v>407</v>
      </c>
      <c r="Q67" s="26" t="str">
        <v>120 mm²</v>
      </c>
      <c r="R67" s="27">
        <v>0</v>
      </c>
      <c r="S67" s="27">
        <v>1</v>
      </c>
      <c r="T67" s="27">
        <v>2</v>
      </c>
      <c r="U67" s="28">
        <v>2</v>
      </c>
      <c r="V67" s="29" t="str">
        <v/>
      </c>
      <c r="W67" s="30" t="str">
        <v/>
      </c>
      <c r="X67" s="30" t="str">
        <v/>
      </c>
      <c r="Y67" s="30" t="str">
        <v/>
      </c>
      <c r="Z67" s="31" t="str">
        <v/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Hamra AlDaroo</v>
      </c>
      <c r="B68" s="25" t="str">
        <v>Hamra AlDaroo</v>
      </c>
      <c r="C68" s="25" t="str">
        <v>K_LN3</v>
      </c>
      <c r="D68" s="25" t="str">
        <v>22.656627, 56.844302</v>
      </c>
      <c r="E68" s="25" t="str">
        <v>58</v>
      </c>
      <c r="F68" s="25" t="str">
        <v>Pole (PMT)</v>
      </c>
      <c r="G68" s="25" t="str">
        <v/>
      </c>
      <c r="H68" s="25">
        <v>100</v>
      </c>
      <c r="I68" s="25" t="str">
        <v>17/05/2026, 11:23</v>
      </c>
      <c r="J68" s="25">
        <v>1</v>
      </c>
      <c r="K68" s="25">
        <v>233</v>
      </c>
      <c r="L68" s="25">
        <v>232</v>
      </c>
      <c r="M68" s="25">
        <v>233</v>
      </c>
      <c r="N68" s="25">
        <v>405</v>
      </c>
      <c r="O68" s="25">
        <v>406</v>
      </c>
      <c r="P68" s="25">
        <v>408</v>
      </c>
      <c r="Q68" s="26" t="str">
        <v>120 mm²</v>
      </c>
      <c r="R68" s="27">
        <v>0</v>
      </c>
      <c r="S68" s="27">
        <v>0</v>
      </c>
      <c r="T68" s="27">
        <v>0</v>
      </c>
      <c r="U68" s="28">
        <v>0</v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Hamra AlDaroo</v>
      </c>
      <c r="B69" s="25" t="str">
        <v>Hamra AlDaroo</v>
      </c>
      <c r="C69" s="25" t="str">
        <v>K_LN3</v>
      </c>
      <c r="D69" s="25" t="str">
        <v>22.656659, 56.844268</v>
      </c>
      <c r="E69" s="25" t="str">
        <v>57</v>
      </c>
      <c r="F69" s="25" t="str">
        <v>Pole (PMT)</v>
      </c>
      <c r="G69" s="25" t="str">
        <v/>
      </c>
      <c r="H69" s="25">
        <v>100</v>
      </c>
      <c r="I69" s="25" t="str">
        <v>17/05/2026, 11:22</v>
      </c>
      <c r="J69" s="25">
        <v>1</v>
      </c>
      <c r="K69" s="25">
        <v>240</v>
      </c>
      <c r="L69" s="25">
        <v>239</v>
      </c>
      <c r="M69" s="25">
        <v>238</v>
      </c>
      <c r="N69" s="25">
        <v>415</v>
      </c>
      <c r="O69" s="25">
        <v>415</v>
      </c>
      <c r="P69" s="25">
        <v>414</v>
      </c>
      <c r="Q69" s="26" t="str">
        <v>120 mm²</v>
      </c>
      <c r="R69" s="27">
        <v>0</v>
      </c>
      <c r="S69" s="27">
        <v>0</v>
      </c>
      <c r="T69" s="27">
        <v>0</v>
      </c>
      <c r="U69" s="28">
        <v>0</v>
      </c>
      <c r="V69" s="29" t="str">
        <v/>
      </c>
      <c r="W69" s="30" t="str">
        <v/>
      </c>
      <c r="X69" s="30" t="str">
        <v/>
      </c>
      <c r="Y69" s="30" t="str">
        <v/>
      </c>
      <c r="Z69" s="31" t="str">
        <v/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Hamra AlDaroo</v>
      </c>
      <c r="B70" s="25" t="str">
        <v>Hamra AlDaroo</v>
      </c>
      <c r="C70" s="25" t="str">
        <v>K_LN2</v>
      </c>
      <c r="D70" s="25" t="str">
        <v>22.973507, 56.68488</v>
      </c>
      <c r="E70" s="25" t="str">
        <v>44</v>
      </c>
      <c r="F70" s="25" t="str">
        <v>Pole (PMT)</v>
      </c>
      <c r="G70" s="25" t="str">
        <v/>
      </c>
      <c r="H70" s="25">
        <v>50</v>
      </c>
      <c r="I70" s="25" t="str">
        <v>17/05/2026, 11:21</v>
      </c>
      <c r="J70" s="25">
        <v>1</v>
      </c>
      <c r="K70" s="25">
        <v>227</v>
      </c>
      <c r="L70" s="25">
        <v>228</v>
      </c>
      <c r="M70" s="25">
        <v>225</v>
      </c>
      <c r="N70" s="25">
        <v>404</v>
      </c>
      <c r="O70" s="25">
        <v>403</v>
      </c>
      <c r="P70" s="25">
        <v>404</v>
      </c>
      <c r="Q70" s="26" t="str">
        <v>120 mm²</v>
      </c>
      <c r="R70" s="27">
        <v>2</v>
      </c>
      <c r="S70" s="27">
        <v>2</v>
      </c>
      <c r="T70" s="27">
        <v>15</v>
      </c>
      <c r="U70" s="28">
        <v>14</v>
      </c>
      <c r="V70" s="29" t="str">
        <v/>
      </c>
      <c r="W70" s="30" t="str">
        <v/>
      </c>
      <c r="X70" s="30" t="str">
        <v/>
      </c>
      <c r="Y70" s="30" t="str">
        <v/>
      </c>
      <c r="Z70" s="31" t="str">
        <v/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Hamra AlDaroo</v>
      </c>
      <c r="B71" s="25" t="str">
        <v>Hamra AlDaroo</v>
      </c>
      <c r="C71" s="25" t="str">
        <v>K_LN3</v>
      </c>
      <c r="D71" s="25" t="str">
        <v>22.656621, 56.844156</v>
      </c>
      <c r="E71" s="25" t="str">
        <v>56</v>
      </c>
      <c r="F71" s="25" t="str">
        <v>Pole (PMT)</v>
      </c>
      <c r="G71" s="25" t="str">
        <v/>
      </c>
      <c r="H71" s="25">
        <v>100</v>
      </c>
      <c r="I71" s="25" t="str">
        <v>17/05/2026, 11:20</v>
      </c>
      <c r="J71" s="25">
        <v>1</v>
      </c>
      <c r="K71" s="25">
        <v>236</v>
      </c>
      <c r="L71" s="25">
        <v>238</v>
      </c>
      <c r="M71" s="25">
        <v>237</v>
      </c>
      <c r="N71" s="25">
        <v>412</v>
      </c>
      <c r="O71" s="25">
        <v>411</v>
      </c>
      <c r="P71" s="25">
        <v>411</v>
      </c>
      <c r="Q71" s="26" t="str">
        <v>120 mm²</v>
      </c>
      <c r="R71" s="27">
        <v>39</v>
      </c>
      <c r="S71" s="27">
        <v>20</v>
      </c>
      <c r="T71" s="27">
        <v>18</v>
      </c>
      <c r="U71" s="28">
        <v>18</v>
      </c>
      <c r="V71" s="29" t="str">
        <v/>
      </c>
      <c r="W71" s="30" t="str">
        <v/>
      </c>
      <c r="X71" s="30" t="str">
        <v/>
      </c>
      <c r="Y71" s="30" t="str">
        <v/>
      </c>
      <c r="Z71" s="31" t="str">
        <v/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Hamra AlDaroo</v>
      </c>
      <c r="B72" s="25" t="str">
        <v>Hamra AlDaroo</v>
      </c>
      <c r="C72" s="25" t="str">
        <v>K_LN3</v>
      </c>
      <c r="D72" s="25" t="str">
        <v>22.656616, 56.844066</v>
      </c>
      <c r="E72" s="25" t="str">
        <v>65</v>
      </c>
      <c r="F72" s="25" t="str">
        <v>Pole (PMT)</v>
      </c>
      <c r="G72" s="25" t="str">
        <v/>
      </c>
      <c r="H72" s="25">
        <v>100</v>
      </c>
      <c r="I72" s="25" t="str">
        <v>17/05/2026, 11:18</v>
      </c>
      <c r="J72" s="25">
        <v>1</v>
      </c>
      <c r="K72" s="25">
        <v>238</v>
      </c>
      <c r="L72" s="25">
        <v>238</v>
      </c>
      <c r="M72" s="25">
        <v>237</v>
      </c>
      <c r="N72" s="25">
        <v>414</v>
      </c>
      <c r="O72" s="25">
        <v>413</v>
      </c>
      <c r="P72" s="25">
        <v>413</v>
      </c>
      <c r="Q72" s="26" t="str">
        <v>120 mm²</v>
      </c>
      <c r="R72" s="27">
        <v>10</v>
      </c>
      <c r="S72" s="27">
        <v>10</v>
      </c>
      <c r="T72" s="27">
        <v>10</v>
      </c>
      <c r="U72" s="28">
        <v>1</v>
      </c>
      <c r="V72" s="29" t="str">
        <v/>
      </c>
      <c r="W72" s="30" t="str">
        <v/>
      </c>
      <c r="X72" s="30" t="str">
        <v/>
      </c>
      <c r="Y72" s="30" t="str">
        <v/>
      </c>
      <c r="Z72" s="31" t="str">
        <v/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Hamra AlDaroo</v>
      </c>
      <c r="B73" s="25" t="str">
        <v>Hamra AlDaroo</v>
      </c>
      <c r="C73" s="25" t="str">
        <v>K_LN3</v>
      </c>
      <c r="D73" s="25" t="str">
        <v>22.6593, 56.844269</v>
      </c>
      <c r="E73" s="25" t="str">
        <v>60</v>
      </c>
      <c r="F73" s="25" t="str">
        <v>Pole (PMT)</v>
      </c>
      <c r="G73" s="25" t="str">
        <v/>
      </c>
      <c r="H73" s="25">
        <v>100</v>
      </c>
      <c r="I73" s="25" t="str">
        <v>18/05/2026, 11:35</v>
      </c>
      <c r="J73" s="25">
        <v>1</v>
      </c>
      <c r="K73" s="25">
        <v>239</v>
      </c>
      <c r="L73" s="25">
        <v>239</v>
      </c>
      <c r="M73" s="25">
        <v>238</v>
      </c>
      <c r="N73" s="25">
        <v>416</v>
      </c>
      <c r="O73" s="25">
        <v>414</v>
      </c>
      <c r="P73" s="25">
        <v>414</v>
      </c>
      <c r="Q73" s="26" t="str">
        <v>120 mm²</v>
      </c>
      <c r="R73" s="27">
        <v>1</v>
      </c>
      <c r="S73" s="27">
        <v>1</v>
      </c>
      <c r="T73" s="27">
        <v>2</v>
      </c>
      <c r="U73" s="28">
        <v>2</v>
      </c>
      <c r="V73" s="29" t="str">
        <v/>
      </c>
      <c r="W73" s="30" t="str">
        <v/>
      </c>
      <c r="X73" s="30" t="str">
        <v/>
      </c>
      <c r="Y73" s="30" t="str">
        <v/>
      </c>
      <c r="Z73" s="31" t="str">
        <v/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Hamra AlDaroo</v>
      </c>
      <c r="B74" s="25" t="str">
        <v>Hamra AlDaroo</v>
      </c>
      <c r="C74" s="25" t="str">
        <v>K_LN3</v>
      </c>
      <c r="D74" s="25" t="str">
        <v>22.659258, 56.844289</v>
      </c>
      <c r="E74" s="25" t="str">
        <v>55</v>
      </c>
      <c r="F74" s="25" t="str">
        <v>Pole (PMT)</v>
      </c>
      <c r="G74" s="25" t="str">
        <v/>
      </c>
      <c r="H74" s="25">
        <v>100</v>
      </c>
      <c r="I74" s="25" t="str">
        <v>17/05/2026, 11:14</v>
      </c>
      <c r="J74" s="25">
        <v>1</v>
      </c>
      <c r="K74" s="25">
        <v>237</v>
      </c>
      <c r="L74" s="25">
        <v>237</v>
      </c>
      <c r="M74" s="25">
        <v>236</v>
      </c>
      <c r="N74" s="25">
        <v>412</v>
      </c>
      <c r="O74" s="25">
        <v>411</v>
      </c>
      <c r="P74" s="25">
        <v>412</v>
      </c>
      <c r="Q74" s="26" t="str">
        <v>120 mm²</v>
      </c>
      <c r="R74" s="27">
        <v>28</v>
      </c>
      <c r="S74" s="27">
        <v>27</v>
      </c>
      <c r="T74" s="27">
        <v>26</v>
      </c>
      <c r="U74" s="28">
        <v>1</v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Hamra AlDaroo</v>
      </c>
      <c r="B75" s="25" t="str">
        <v>Hamra AlDaroo</v>
      </c>
      <c r="C75" s="25" t="str">
        <v>K_LN3</v>
      </c>
      <c r="D75" s="25" t="str">
        <v>22.667275, 56.843648</v>
      </c>
      <c r="E75" s="25" t="str">
        <v>54</v>
      </c>
      <c r="F75" s="25" t="str">
        <v>Pole (PMT)</v>
      </c>
      <c r="G75" s="25" t="str">
        <v/>
      </c>
      <c r="H75" s="25">
        <v>100</v>
      </c>
      <c r="I75" s="25" t="str">
        <v>18/05/2026, 11:33</v>
      </c>
      <c r="J75" s="25">
        <v>1</v>
      </c>
      <c r="K75" s="25">
        <v>243</v>
      </c>
      <c r="L75" s="25">
        <v>242</v>
      </c>
      <c r="M75" s="25">
        <v>243</v>
      </c>
      <c r="N75" s="25">
        <v>421</v>
      </c>
      <c r="O75" s="25">
        <v>419</v>
      </c>
      <c r="P75" s="25">
        <v>418</v>
      </c>
      <c r="Q75" s="26" t="str">
        <v>120 mm²</v>
      </c>
      <c r="R75" s="27">
        <v>30</v>
      </c>
      <c r="S75" s="27">
        <v>20</v>
      </c>
      <c r="T75" s="27">
        <v>22</v>
      </c>
      <c r="U75" s="28">
        <v>10</v>
      </c>
      <c r="V75" s="29" t="str">
        <v/>
      </c>
      <c r="W75" s="30" t="str">
        <v/>
      </c>
      <c r="X75" s="30" t="str">
        <v/>
      </c>
      <c r="Y75" s="30" t="str">
        <v/>
      </c>
      <c r="Z75" s="31" t="str">
        <v/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Hamra AlDaroo</v>
      </c>
      <c r="B76" s="25" t="str">
        <v>Hamra AlDaroo</v>
      </c>
      <c r="C76" s="25" t="str">
        <v>K_LN2</v>
      </c>
      <c r="D76" s="25" t="str">
        <v>22.964262, 56.727778</v>
      </c>
      <c r="E76" s="25" t="str">
        <v>32</v>
      </c>
      <c r="F76" s="25" t="str">
        <v>Pole (PMT)</v>
      </c>
      <c r="G76" s="25" t="str">
        <v/>
      </c>
      <c r="H76" s="25">
        <v>100</v>
      </c>
      <c r="I76" s="25" t="str">
        <v>17/05/2026, 11:10</v>
      </c>
      <c r="J76" s="25">
        <v>1</v>
      </c>
      <c r="K76" s="25">
        <v>227</v>
      </c>
      <c r="L76" s="25">
        <v>229</v>
      </c>
      <c r="M76" s="25">
        <v>227</v>
      </c>
      <c r="N76" s="25">
        <v>404</v>
      </c>
      <c r="O76" s="25">
        <v>403</v>
      </c>
      <c r="P76" s="25">
        <v>403</v>
      </c>
      <c r="Q76" s="26" t="str">
        <v>120 mm²</v>
      </c>
      <c r="R76" s="27">
        <v>1</v>
      </c>
      <c r="S76" s="27">
        <v>1</v>
      </c>
      <c r="T76" s="27">
        <v>1</v>
      </c>
      <c r="U76" s="28">
        <v>0</v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  <row r="77" ht="15.75" customHeight="1">
      <c r="A77" s="25" t="str">
        <v>Hamra AlDaroo</v>
      </c>
      <c r="B77" s="25" t="str">
        <v>Hamra AlDaroo</v>
      </c>
      <c r="C77" s="25" t="str">
        <v>K_LN2</v>
      </c>
      <c r="D77" s="25" t="str">
        <v>22.959873, 56.750506</v>
      </c>
      <c r="E77" s="25" t="str">
        <v>33</v>
      </c>
      <c r="F77" s="25" t="str">
        <v>Pole (PMT)</v>
      </c>
      <c r="G77" s="25" t="str">
        <v/>
      </c>
      <c r="H77" s="25">
        <v>100</v>
      </c>
      <c r="I77" s="25" t="str">
        <v>17/05/2026, 11:02</v>
      </c>
      <c r="J77" s="25">
        <v>1</v>
      </c>
      <c r="K77" s="25">
        <v>238</v>
      </c>
      <c r="L77" s="25">
        <v>240</v>
      </c>
      <c r="M77" s="25">
        <v>238</v>
      </c>
      <c r="N77" s="25">
        <v>413</v>
      </c>
      <c r="O77" s="25">
        <v>411</v>
      </c>
      <c r="P77" s="25">
        <v>413</v>
      </c>
      <c r="Q77" s="26" t="str">
        <v>120 mm²</v>
      </c>
      <c r="R77" s="27">
        <v>3</v>
      </c>
      <c r="S77" s="27">
        <v>1</v>
      </c>
      <c r="T77" s="27">
        <v>4</v>
      </c>
      <c r="U77" s="28">
        <v>1</v>
      </c>
      <c r="V77" s="29" t="str">
        <v/>
      </c>
      <c r="W77" s="30" t="str">
        <v/>
      </c>
      <c r="X77" s="30" t="str">
        <v/>
      </c>
      <c r="Y77" s="30" t="str">
        <v/>
      </c>
      <c r="Z77" s="31" t="str">
        <v/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5">
        <f>SUM(R77,W77,AB77,AG77,AL77,AQ77,AV77,BA77)</f>
      </c>
      <c r="BF77" s="25">
        <f>SUM(S77,X77,AC77,AH77,AM77,AR77,AW77,BB77)</f>
      </c>
      <c r="BG77" s="25">
        <f>SUM(T77,Y77,AD77,AI77,AN77,AS77,AX77,BC77)</f>
      </c>
      <c r="BH77" s="25">
        <f>SUM(U77,Z77,AE77,AJ77,AO77,AT77,AY77,BD77)</f>
      </c>
      <c r="BI77" s="25">
        <f>MAX(BE77:BG77)</f>
      </c>
      <c r="BJ77" s="25">
        <f>MIN(BE77:BG77)</f>
      </c>
      <c r="BK77" s="32">
        <f>IF(H77&gt;0,(BI77*SQRT(3)*IF(N77&gt;0,N77,IF(O77&gt;0,O77,IF(P77&gt;0,P77,415)))/(H77*1000))*100,0)</f>
      </c>
      <c r="BL77" s="32">
        <f>IF(BK77&gt;70,"Upgrade","OK - No Upgrade")</f>
      </c>
      <c r="BM77" s="32">
        <f>IF(IF(AVERAGE(BE77:BG77)&gt;0,((BI77-AVERAGE(BE77:BG77))/AVERAGE(BE77:BG77))*100,0)&gt;10,"Need to Balance","OK - Balanced")</f>
      </c>
    </row>
    <row r="78" ht="15.75" customHeight="1">
      <c r="A78" s="25" t="str">
        <v>Hamra AlDaroo</v>
      </c>
      <c r="B78" s="25" t="str">
        <v>Hamra AlDaroo</v>
      </c>
      <c r="C78" s="25" t="str">
        <v>K_LN2</v>
      </c>
      <c r="D78" s="25" t="str">
        <v>22.954167, 56.776297</v>
      </c>
      <c r="E78" s="25" t="str">
        <v>36</v>
      </c>
      <c r="F78" s="25" t="str">
        <v>Pole (PMT)</v>
      </c>
      <c r="G78" s="25" t="str">
        <v/>
      </c>
      <c r="H78" s="25">
        <v>100</v>
      </c>
      <c r="I78" s="25" t="str">
        <v>17/05/2026, 10:54</v>
      </c>
      <c r="J78" s="25">
        <v>1</v>
      </c>
      <c r="K78" s="25">
        <v>236</v>
      </c>
      <c r="L78" s="25">
        <v>239</v>
      </c>
      <c r="M78" s="25">
        <v>238</v>
      </c>
      <c r="N78" s="25">
        <v>411</v>
      </c>
      <c r="O78" s="25">
        <v>409</v>
      </c>
      <c r="P78" s="25">
        <v>413</v>
      </c>
      <c r="Q78" s="26" t="str">
        <v>120 mm²</v>
      </c>
      <c r="R78" s="27">
        <v>16</v>
      </c>
      <c r="S78" s="27">
        <v>5</v>
      </c>
      <c r="T78" s="27">
        <v>4</v>
      </c>
      <c r="U78" s="28">
        <v>13</v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5">
        <f>SUM(R78,W78,AB78,AG78,AL78,AQ78,AV78,BA78)</f>
      </c>
      <c r="BF78" s="25">
        <f>SUM(S78,X78,AC78,AH78,AM78,AR78,AW78,BB78)</f>
      </c>
      <c r="BG78" s="25">
        <f>SUM(T78,Y78,AD78,AI78,AN78,AS78,AX78,BC78)</f>
      </c>
      <c r="BH78" s="25">
        <f>SUM(U78,Z78,AE78,AJ78,AO78,AT78,AY78,BD78)</f>
      </c>
      <c r="BI78" s="25">
        <f>MAX(BE78:BG78)</f>
      </c>
      <c r="BJ78" s="25">
        <f>MIN(BE78:BG78)</f>
      </c>
      <c r="BK78" s="32">
        <f>IF(H78&gt;0,(BI78*SQRT(3)*IF(N78&gt;0,N78,IF(O78&gt;0,O78,IF(P78&gt;0,P78,415)))/(H78*1000))*100,0)</f>
      </c>
      <c r="BL78" s="32">
        <f>IF(BK78&gt;70,"Upgrade","OK - No Upgrade")</f>
      </c>
      <c r="BM78" s="32">
        <f>IF(IF(AVERAGE(BE78:BG78)&gt;0,((BI78-AVERAGE(BE78:BG78))/AVERAGE(BE78:BG78))*100,0)&gt;10,"Need to Balance","OK - Balanced")</f>
      </c>
    </row>
    <row r="79" ht="15.75" customHeight="1">
      <c r="A79" s="25" t="str">
        <v>Hamra AlDaroo</v>
      </c>
      <c r="B79" s="25" t="str">
        <v>Hamra AlDaroo</v>
      </c>
      <c r="C79" s="25" t="str">
        <v>K_LN2</v>
      </c>
      <c r="D79" s="25" t="str">
        <v>22.957876, 56.758019</v>
      </c>
      <c r="E79" s="25" t="str">
        <v>35</v>
      </c>
      <c r="F79" s="25" t="str">
        <v>Pole (PMT)</v>
      </c>
      <c r="G79" s="25" t="str">
        <v/>
      </c>
      <c r="H79" s="25">
        <v>100</v>
      </c>
      <c r="I79" s="25" t="str">
        <v>17/05/2026, 10:46</v>
      </c>
      <c r="J79" s="25">
        <v>1</v>
      </c>
      <c r="K79" s="25">
        <v>226</v>
      </c>
      <c r="L79" s="25">
        <v>228</v>
      </c>
      <c r="M79" s="25">
        <v>226</v>
      </c>
      <c r="N79" s="25">
        <v>401</v>
      </c>
      <c r="O79" s="25">
        <v>403</v>
      </c>
      <c r="P79" s="25">
        <v>402</v>
      </c>
      <c r="Q79" s="26" t="str">
        <v>120 mm²</v>
      </c>
      <c r="R79" s="27">
        <v>1</v>
      </c>
      <c r="S79" s="27">
        <v>1</v>
      </c>
      <c r="T79" s="27">
        <v>1</v>
      </c>
      <c r="U79" s="28">
        <v>1</v>
      </c>
      <c r="V79" s="29" t="str">
        <v/>
      </c>
      <c r="W79" s="30" t="str">
        <v/>
      </c>
      <c r="X79" s="30" t="str">
        <v/>
      </c>
      <c r="Y79" s="30" t="str">
        <v/>
      </c>
      <c r="Z79" s="31" t="str">
        <v/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5">
        <f>SUM(R79,W79,AB79,AG79,AL79,AQ79,AV79,BA79)</f>
      </c>
      <c r="BF79" s="25">
        <f>SUM(S79,X79,AC79,AH79,AM79,AR79,AW79,BB79)</f>
      </c>
      <c r="BG79" s="25">
        <f>SUM(T79,Y79,AD79,AI79,AN79,AS79,AX79,BC79)</f>
      </c>
      <c r="BH79" s="25">
        <f>SUM(U79,Z79,AE79,AJ79,AO79,AT79,AY79,BD79)</f>
      </c>
      <c r="BI79" s="25">
        <f>MAX(BE79:BG79)</f>
      </c>
      <c r="BJ79" s="25">
        <f>MIN(BE79:BG79)</f>
      </c>
      <c r="BK79" s="32">
        <f>IF(H79&gt;0,(BI79*SQRT(3)*IF(N79&gt;0,N79,IF(O79&gt;0,O79,IF(P79&gt;0,P79,415)))/(H79*1000))*100,0)</f>
      </c>
      <c r="BL79" s="32">
        <f>IF(BK79&gt;70,"Upgrade","OK - No Upgrade")</f>
      </c>
      <c r="BM79" s="32">
        <f>IF(IF(AVERAGE(BE79:BG79)&gt;0,((BI79-AVERAGE(BE79:BG79))/AVERAGE(BE79:BG79))*100,0)&gt;10,"Need to Balance","OK - Balanced")</f>
      </c>
    </row>
    <row r="80" ht="15.75" customHeight="1">
      <c r="A80" s="25" t="str">
        <v>Hamra AlDaroo</v>
      </c>
      <c r="B80" s="25" t="str">
        <v>Hamra AlDaroo</v>
      </c>
      <c r="C80" s="25" t="str">
        <v>K_LN2</v>
      </c>
      <c r="D80" s="25" t="str">
        <v>23.000484, 56.745537</v>
      </c>
      <c r="E80" s="25" t="str">
        <v>34</v>
      </c>
      <c r="F80" s="25" t="str">
        <v>Pole (PMT)</v>
      </c>
      <c r="G80" s="25" t="str">
        <v/>
      </c>
      <c r="H80" s="25">
        <v>100</v>
      </c>
      <c r="I80" s="25" t="str">
        <v>17/05/2026, 10:35</v>
      </c>
      <c r="J80" s="25">
        <v>1</v>
      </c>
      <c r="K80" s="25">
        <v>226</v>
      </c>
      <c r="L80" s="25">
        <v>228</v>
      </c>
      <c r="M80" s="25">
        <v>226</v>
      </c>
      <c r="N80" s="25">
        <v>404</v>
      </c>
      <c r="O80" s="25">
        <v>403</v>
      </c>
      <c r="P80" s="25">
        <v>404</v>
      </c>
      <c r="Q80" s="26" t="str">
        <v>120 mm²</v>
      </c>
      <c r="R80" s="27">
        <v>3</v>
      </c>
      <c r="S80" s="27">
        <v>2</v>
      </c>
      <c r="T80" s="27">
        <v>1</v>
      </c>
      <c r="U80" s="28">
        <v>1</v>
      </c>
      <c r="V80" s="29" t="str">
        <v/>
      </c>
      <c r="W80" s="30" t="str">
        <v/>
      </c>
      <c r="X80" s="30" t="str">
        <v/>
      </c>
      <c r="Y80" s="30" t="str">
        <v/>
      </c>
      <c r="Z80" s="31" t="str">
        <v/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5">
        <f>SUM(R80,W80,AB80,AG80,AL80,AQ80,AV80,BA80)</f>
      </c>
      <c r="BF80" s="25">
        <f>SUM(S80,X80,AC80,AH80,AM80,AR80,AW80,BB80)</f>
      </c>
      <c r="BG80" s="25">
        <f>SUM(T80,Y80,AD80,AI80,AN80,AS80,AX80,BC80)</f>
      </c>
      <c r="BH80" s="25">
        <f>SUM(U80,Z80,AE80,AJ80,AO80,AT80,AY80,BD80)</f>
      </c>
      <c r="BI80" s="25">
        <f>MAX(BE80:BG80)</f>
      </c>
      <c r="BJ80" s="25">
        <f>MIN(BE80:BG80)</f>
      </c>
      <c r="BK80" s="32">
        <f>IF(H80&gt;0,(BI80*SQRT(3)*IF(N80&gt;0,N80,IF(O80&gt;0,O80,IF(P80&gt;0,P80,415)))/(H80*1000))*100,0)</f>
      </c>
      <c r="BL80" s="32">
        <f>IF(BK80&gt;70,"Upgrade","OK - No Upgrade")</f>
      </c>
      <c r="BM80" s="32">
        <f>IF(IF(AVERAGE(BE80:BG80)&gt;0,((BI80-AVERAGE(BE80:BG80))/AVERAGE(BE80:BG80))*100,0)&gt;10,"Need to Balance","OK - Balanced")</f>
      </c>
    </row>
    <row r="81" ht="15.75" customHeight="1">
      <c r="A81" s="25" t="str">
        <v>Hamra AlDaroo</v>
      </c>
      <c r="B81" s="25" t="str">
        <v>Hamra AlDaroo</v>
      </c>
      <c r="C81" s="25" t="str">
        <v>K_LN2</v>
      </c>
      <c r="D81" s="25" t="str">
        <v>23.024832, 56.692345</v>
      </c>
      <c r="E81" s="25" t="str">
        <v>46</v>
      </c>
      <c r="F81" s="25" t="str">
        <v>Pole (PMT)</v>
      </c>
      <c r="G81" s="25" t="str">
        <v/>
      </c>
      <c r="H81" s="25">
        <v>100</v>
      </c>
      <c r="I81" s="25" t="str">
        <v>17/05/2026, 10:20</v>
      </c>
      <c r="J81" s="25">
        <v>1</v>
      </c>
      <c r="K81" s="25">
        <v>238</v>
      </c>
      <c r="L81" s="25">
        <v>240</v>
      </c>
      <c r="M81" s="25">
        <v>239</v>
      </c>
      <c r="N81" s="25">
        <v>413</v>
      </c>
      <c r="O81" s="25">
        <v>410</v>
      </c>
      <c r="P81" s="25">
        <v>412</v>
      </c>
      <c r="Q81" s="26" t="str">
        <v>120 mm²</v>
      </c>
      <c r="R81" s="27">
        <v>2</v>
      </c>
      <c r="S81" s="27">
        <v>1</v>
      </c>
      <c r="T81" s="27">
        <v>1</v>
      </c>
      <c r="U81" s="28">
        <v>0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5">
        <f>SUM(R81,W81,AB81,AG81,AL81,AQ81,AV81,BA81)</f>
      </c>
      <c r="BF81" s="25">
        <f>SUM(S81,X81,AC81,AH81,AM81,AR81,AW81,BB81)</f>
      </c>
      <c r="BG81" s="25">
        <f>SUM(T81,Y81,AD81,AI81,AN81,AS81,AX81,BC81)</f>
      </c>
      <c r="BH81" s="25">
        <f>SUM(U81,Z81,AE81,AJ81,AO81,AT81,AY81,BD81)</f>
      </c>
      <c r="BI81" s="25">
        <f>MAX(BE81:BG81)</f>
      </c>
      <c r="BJ81" s="25">
        <f>MIN(BE81:BG81)</f>
      </c>
      <c r="BK81" s="32">
        <f>IF(H81&gt;0,(BI81*SQRT(3)*IF(N81&gt;0,N81,IF(O81&gt;0,O81,IF(P81&gt;0,P81,415)))/(H81*1000))*100,0)</f>
      </c>
      <c r="BL81" s="32">
        <f>IF(BK81&gt;70,"Upgrade","OK - No Upgrade")</f>
      </c>
      <c r="BM81" s="32">
        <f>IF(IF(AVERAGE(BE81:BG81)&gt;0,((BI81-AVERAGE(BE81:BG81))/AVERAGE(BE81:BG81))*100,0)&gt;10,"Need to Balance","OK - Balanced")</f>
      </c>
    </row>
    <row r="82" ht="15.75" customHeight="1">
      <c r="A82" s="25" t="str">
        <v>Hamra AlDaroo</v>
      </c>
      <c r="B82" s="25" t="str">
        <v>Hamra AlDaroo</v>
      </c>
      <c r="C82" s="25" t="str">
        <v>K_LN2</v>
      </c>
      <c r="D82" s="25" t="str">
        <v>23.027362, 56.686526</v>
      </c>
      <c r="E82" s="25" t="str">
        <v>59</v>
      </c>
      <c r="F82" s="25" t="str">
        <v>Pole (PMT)</v>
      </c>
      <c r="G82" s="25" t="str">
        <v/>
      </c>
      <c r="H82" s="25">
        <v>100</v>
      </c>
      <c r="I82" s="25" t="str">
        <v>17/05/2026, 10:15</v>
      </c>
      <c r="J82" s="25">
        <v>1</v>
      </c>
      <c r="K82" s="25">
        <v>226</v>
      </c>
      <c r="L82" s="25">
        <v>227</v>
      </c>
      <c r="M82" s="25">
        <v>225</v>
      </c>
      <c r="N82" s="25">
        <v>402</v>
      </c>
      <c r="O82" s="25">
        <v>401</v>
      </c>
      <c r="P82" s="25">
        <v>402</v>
      </c>
      <c r="Q82" s="26" t="str">
        <v>120 mm²</v>
      </c>
      <c r="R82" s="27">
        <v>2</v>
      </c>
      <c r="S82" s="27">
        <v>1</v>
      </c>
      <c r="T82" s="27">
        <v>1</v>
      </c>
      <c r="U82" s="28">
        <v>13</v>
      </c>
      <c r="V82" s="29" t="str">
        <v/>
      </c>
      <c r="W82" s="30" t="str">
        <v/>
      </c>
      <c r="X82" s="30" t="str">
        <v/>
      </c>
      <c r="Y82" s="30" t="str">
        <v/>
      </c>
      <c r="Z82" s="31" t="str">
        <v/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5">
        <f>SUM(R82,W82,AB82,AG82,AL82,AQ82,AV82,BA82)</f>
      </c>
      <c r="BF82" s="25">
        <f>SUM(S82,X82,AC82,AH82,AM82,AR82,AW82,BB82)</f>
      </c>
      <c r="BG82" s="25">
        <f>SUM(T82,Y82,AD82,AI82,AN82,AS82,AX82,BC82)</f>
      </c>
      <c r="BH82" s="25">
        <f>SUM(U82,Z82,AE82,AJ82,AO82,AT82,AY82,BD82)</f>
      </c>
      <c r="BI82" s="25">
        <f>MAX(BE82:BG82)</f>
      </c>
      <c r="BJ82" s="25">
        <f>MIN(BE82:BG82)</f>
      </c>
      <c r="BK82" s="32">
        <f>IF(H82&gt;0,(BI82*SQRT(3)*IF(N82&gt;0,N82,IF(O82&gt;0,O82,IF(P82&gt;0,P82,415)))/(H82*1000))*100,0)</f>
      </c>
      <c r="BL82" s="32">
        <f>IF(BK82&gt;70,"Upgrade","OK - No Upgrade")</f>
      </c>
      <c r="BM82" s="32">
        <f>IF(IF(AVERAGE(BE82:BG82)&gt;0,((BI82-AVERAGE(BE82:BG82))/AVERAGE(BE82:BG82))*100,0)&gt;10,"Need to Balance","OK - Balanced")</f>
      </c>
    </row>
    <row r="83" ht="15.75" customHeight="1">
      <c r="A83" s="25" t="str">
        <v>Hamra AlDaroo</v>
      </c>
      <c r="B83" s="25" t="str">
        <v>Hamra AlDaroo</v>
      </c>
      <c r="C83" s="25" t="str">
        <v>K_LN2</v>
      </c>
      <c r="D83" s="25" t="str">
        <v>23.031104, 56.688251</v>
      </c>
      <c r="E83" s="25" t="str">
        <v>47</v>
      </c>
      <c r="F83" s="25" t="str">
        <v>Pole (PMT)</v>
      </c>
      <c r="G83" s="25" t="str">
        <v/>
      </c>
      <c r="H83" s="25">
        <v>100</v>
      </c>
      <c r="I83" s="25" t="str">
        <v>17/05/2026, 10:12</v>
      </c>
      <c r="J83" s="25">
        <v>1</v>
      </c>
      <c r="K83" s="25">
        <v>226</v>
      </c>
      <c r="L83" s="25">
        <v>228</v>
      </c>
      <c r="M83" s="25">
        <v>225</v>
      </c>
      <c r="N83" s="25">
        <v>402</v>
      </c>
      <c r="O83" s="25">
        <v>403</v>
      </c>
      <c r="P83" s="25">
        <v>402</v>
      </c>
      <c r="Q83" s="26" t="str">
        <v>120 mm²</v>
      </c>
      <c r="R83" s="27">
        <v>1</v>
      </c>
      <c r="S83" s="27">
        <v>1</v>
      </c>
      <c r="T83" s="27">
        <v>10</v>
      </c>
      <c r="U83" s="28">
        <v>5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5">
        <f>SUM(R83,W83,AB83,AG83,AL83,AQ83,AV83,BA83)</f>
      </c>
      <c r="BF83" s="25">
        <f>SUM(S83,X83,AC83,AH83,AM83,AR83,AW83,BB83)</f>
      </c>
      <c r="BG83" s="25">
        <f>SUM(T83,Y83,AD83,AI83,AN83,AS83,AX83,BC83)</f>
      </c>
      <c r="BH83" s="25">
        <f>SUM(U83,Z83,AE83,AJ83,AO83,AT83,AY83,BD83)</f>
      </c>
      <c r="BI83" s="25">
        <f>MAX(BE83:BG83)</f>
      </c>
      <c r="BJ83" s="25">
        <f>MIN(BE83:BG83)</f>
      </c>
      <c r="BK83" s="32">
        <f>IF(H83&gt;0,(BI83*SQRT(3)*IF(N83&gt;0,N83,IF(O83&gt;0,O83,IF(P83&gt;0,P83,415)))/(H83*1000))*100,0)</f>
      </c>
      <c r="BL83" s="32">
        <f>IF(BK83&gt;70,"Upgrade","OK - No Upgrade")</f>
      </c>
      <c r="BM83" s="32">
        <f>IF(IF(AVERAGE(BE83:BG83)&gt;0,((BI83-AVERAGE(BE83:BG83))/AVERAGE(BE83:BG83))*100,0)&gt;10,"Need to Balance","OK - Balanced")</f>
      </c>
    </row>
    <row r="84" ht="15.75" customHeight="1">
      <c r="A84" s="25" t="str">
        <v>Hamra AlDaroo</v>
      </c>
      <c r="B84" s="25" t="str">
        <v>Hamra AlDaroo</v>
      </c>
      <c r="C84" s="25" t="str">
        <v>K_LN2</v>
      </c>
      <c r="D84" s="25" t="str">
        <v>23.08051, 56.671661</v>
      </c>
      <c r="E84" s="25" t="str">
        <v>52</v>
      </c>
      <c r="F84" s="25" t="str">
        <v>Pole (PMT)</v>
      </c>
      <c r="G84" s="25" t="str">
        <v/>
      </c>
      <c r="H84" s="25">
        <v>100</v>
      </c>
      <c r="I84" s="25" t="str">
        <v>17/05/2026, 09:59</v>
      </c>
      <c r="J84" s="25">
        <v>1</v>
      </c>
      <c r="K84" s="25">
        <v>226</v>
      </c>
      <c r="L84" s="25">
        <v>221</v>
      </c>
      <c r="M84" s="25">
        <v>225</v>
      </c>
      <c r="N84" s="25">
        <v>401</v>
      </c>
      <c r="O84" s="25">
        <v>402</v>
      </c>
      <c r="P84" s="25">
        <v>401</v>
      </c>
      <c r="Q84" s="26" t="str">
        <v>120 mm²</v>
      </c>
      <c r="R84" s="27">
        <v>2</v>
      </c>
      <c r="S84" s="27">
        <v>1</v>
      </c>
      <c r="T84" s="27">
        <v>1</v>
      </c>
      <c r="U84" s="28">
        <v>0</v>
      </c>
      <c r="V84" s="29" t="str">
        <v/>
      </c>
      <c r="W84" s="30">
        <v>1</v>
      </c>
      <c r="X84" s="30">
        <v>1</v>
      </c>
      <c r="Y84" s="30">
        <v>17</v>
      </c>
      <c r="Z84" s="31">
        <v>14</v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5">
        <f>SUM(R84,W84,AB84,AG84,AL84,AQ84,AV84,BA84)</f>
      </c>
      <c r="BF84" s="25">
        <f>SUM(S84,X84,AC84,AH84,AM84,AR84,AW84,BB84)</f>
      </c>
      <c r="BG84" s="25">
        <f>SUM(T84,Y84,AD84,AI84,AN84,AS84,AX84,BC84)</f>
      </c>
      <c r="BH84" s="25">
        <f>SUM(U84,Z84,AE84,AJ84,AO84,AT84,AY84,BD84)</f>
      </c>
      <c r="BI84" s="25">
        <f>MAX(BE84:BG84)</f>
      </c>
      <c r="BJ84" s="25">
        <f>MIN(BE84:BG84)</f>
      </c>
      <c r="BK84" s="32">
        <f>IF(H84&gt;0,(BI84*SQRT(3)*IF(N84&gt;0,N84,IF(O84&gt;0,O84,IF(P84&gt;0,P84,415)))/(H84*1000))*100,0)</f>
      </c>
      <c r="BL84" s="32">
        <f>IF(BK84&gt;70,"Upgrade","OK - No Upgrade")</f>
      </c>
      <c r="BM84" s="32">
        <f>IF(IF(AVERAGE(BE84:BG84)&gt;0,((BI84-AVERAGE(BE84:BG84))/AVERAGE(BE84:BG84))*100,0)&gt;10,"Need to Balance","OK - Balanced")</f>
      </c>
    </row>
    <row r="85" ht="15.75" customHeight="1">
      <c r="A85" s="25" t="str">
        <v>Hamra AlDaroo</v>
      </c>
      <c r="B85" s="25" t="str">
        <v>Hamra AlDaroo</v>
      </c>
      <c r="C85" s="25" t="str">
        <v>K_LN2</v>
      </c>
      <c r="D85" s="25" t="str">
        <v>23.058321, 56.655912</v>
      </c>
      <c r="E85" s="25" t="str">
        <v>51</v>
      </c>
      <c r="F85" s="25" t="str">
        <v>Pole (PMT)</v>
      </c>
      <c r="G85" s="25" t="str">
        <v/>
      </c>
      <c r="H85" s="25">
        <v>100</v>
      </c>
      <c r="I85" s="25" t="str">
        <v>17/05/2026, 09:50</v>
      </c>
      <c r="J85" s="25">
        <v>1</v>
      </c>
      <c r="K85" s="25">
        <v>231</v>
      </c>
      <c r="L85" s="25">
        <v>234</v>
      </c>
      <c r="M85" s="25">
        <v>232</v>
      </c>
      <c r="N85" s="25">
        <v>402</v>
      </c>
      <c r="O85" s="25">
        <v>401</v>
      </c>
      <c r="P85" s="25">
        <v>402</v>
      </c>
      <c r="Q85" s="26" t="str">
        <v>120 mm²</v>
      </c>
      <c r="R85" s="27">
        <v>30</v>
      </c>
      <c r="S85" s="27">
        <v>12</v>
      </c>
      <c r="T85" s="27">
        <v>4</v>
      </c>
      <c r="U85" s="28">
        <v>26</v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5">
        <f>SUM(R85,W85,AB85,AG85,AL85,AQ85,AV85,BA85)</f>
      </c>
      <c r="BF85" s="25">
        <f>SUM(S85,X85,AC85,AH85,AM85,AR85,AW85,BB85)</f>
      </c>
      <c r="BG85" s="25">
        <f>SUM(T85,Y85,AD85,AI85,AN85,AS85,AX85,BC85)</f>
      </c>
      <c r="BH85" s="25">
        <f>SUM(U85,Z85,AE85,AJ85,AO85,AT85,AY85,BD85)</f>
      </c>
      <c r="BI85" s="25">
        <f>MAX(BE85:BG85)</f>
      </c>
      <c r="BJ85" s="25">
        <f>MIN(BE85:BG85)</f>
      </c>
      <c r="BK85" s="32">
        <f>IF(H85&gt;0,(BI85*SQRT(3)*IF(N85&gt;0,N85,IF(O85&gt;0,O85,IF(P85&gt;0,P85,415)))/(H85*1000))*100,0)</f>
      </c>
      <c r="BL85" s="32">
        <f>IF(BK85&gt;70,"Upgrade","OK - No Upgrade")</f>
      </c>
      <c r="BM85" s="32">
        <f>IF(IF(AVERAGE(BE85:BG85)&gt;0,((BI85-AVERAGE(BE85:BG85))/AVERAGE(BE85:BG85))*100,0)&gt;10,"Need to Balance","OK - Balanced")</f>
      </c>
    </row>
    <row r="86" ht="15.75" customHeight="1">
      <c r="A86" s="25" t="str">
        <v>Hamra AlDaroo</v>
      </c>
      <c r="B86" s="25" t="str">
        <v>Hamra AlDaroo</v>
      </c>
      <c r="C86" s="25" t="str">
        <v>K_LN2</v>
      </c>
      <c r="D86" s="25" t="str">
        <v>23.096349, 56.623273</v>
      </c>
      <c r="E86" s="25" t="str">
        <v>54</v>
      </c>
      <c r="F86" s="25" t="str">
        <v>Pole (PMT)</v>
      </c>
      <c r="G86" s="25" t="str">
        <v/>
      </c>
      <c r="H86" s="25">
        <v>100</v>
      </c>
      <c r="I86" s="25" t="str">
        <v>17/05/2026, 09:34</v>
      </c>
      <c r="J86" s="25">
        <v>1</v>
      </c>
      <c r="K86" s="25">
        <v>227</v>
      </c>
      <c r="L86" s="25">
        <v>228</v>
      </c>
      <c r="M86" s="25">
        <v>226</v>
      </c>
      <c r="N86" s="25">
        <v>401</v>
      </c>
      <c r="O86" s="25">
        <v>402</v>
      </c>
      <c r="P86" s="25">
        <v>401</v>
      </c>
      <c r="Q86" s="26" t="str">
        <v>120 mm²</v>
      </c>
      <c r="R86" s="27">
        <v>2</v>
      </c>
      <c r="S86" s="27">
        <v>2</v>
      </c>
      <c r="T86" s="27">
        <v>3</v>
      </c>
      <c r="U86" s="28">
        <v>0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5">
        <f>SUM(R86,W86,AB86,AG86,AL86,AQ86,AV86,BA86)</f>
      </c>
      <c r="BF86" s="25">
        <f>SUM(S86,X86,AC86,AH86,AM86,AR86,AW86,BB86)</f>
      </c>
      <c r="BG86" s="25">
        <f>SUM(T86,Y86,AD86,AI86,AN86,AS86,AX86,BC86)</f>
      </c>
      <c r="BH86" s="25">
        <f>SUM(U86,Z86,AE86,AJ86,AO86,AT86,AY86,BD86)</f>
      </c>
      <c r="BI86" s="25">
        <f>MAX(BE86:BG86)</f>
      </c>
      <c r="BJ86" s="25">
        <f>MIN(BE86:BG86)</f>
      </c>
      <c r="BK86" s="32">
        <f>IF(H86&gt;0,(BI86*SQRT(3)*IF(N86&gt;0,N86,IF(O86&gt;0,O86,IF(P86&gt;0,P86,415)))/(H86*1000))*100,0)</f>
      </c>
      <c r="BL86" s="32">
        <f>IF(BK86&gt;70,"Upgrade","OK - No Upgrade")</f>
      </c>
      <c r="BM86" s="32">
        <f>IF(IF(AVERAGE(BE86:BG86)&gt;0,((BI86-AVERAGE(BE86:BG86))/AVERAGE(BE86:BG86))*100,0)&gt;10,"Need to Balance","OK - Balanced")</f>
      </c>
    </row>
    <row r="87" ht="15.75" customHeight="1">
      <c r="A87" s="25" t="str">
        <v>Hamra AlDaroo</v>
      </c>
      <c r="B87" s="25" t="str">
        <v>Hamra AlDaroo</v>
      </c>
      <c r="C87" s="25" t="str">
        <v>K_LN2</v>
      </c>
      <c r="D87" s="25" t="str">
        <v/>
      </c>
      <c r="E87" s="25" t="str">
        <v>55</v>
      </c>
      <c r="F87" s="25" t="str">
        <v>Pole (PMT)</v>
      </c>
      <c r="G87" s="25" t="str">
        <v/>
      </c>
      <c r="H87" s="25">
        <v>100</v>
      </c>
      <c r="I87" s="25" t="str">
        <v>17/05/2026, 09:20</v>
      </c>
      <c r="J87" s="25">
        <v>1</v>
      </c>
      <c r="K87" s="25">
        <v>227</v>
      </c>
      <c r="L87" s="25">
        <v>228</v>
      </c>
      <c r="M87" s="25">
        <v>226</v>
      </c>
      <c r="N87" s="25">
        <v>402</v>
      </c>
      <c r="O87" s="25">
        <v>401</v>
      </c>
      <c r="P87" s="25">
        <v>402</v>
      </c>
      <c r="Q87" s="26" t="str">
        <v>120 mm²</v>
      </c>
      <c r="R87" s="27">
        <v>2</v>
      </c>
      <c r="S87" s="27">
        <v>1</v>
      </c>
      <c r="T87" s="27">
        <v>1</v>
      </c>
      <c r="U87" s="28">
        <v>0</v>
      </c>
      <c r="V87" s="29" t="str">
        <v/>
      </c>
      <c r="W87" s="30" t="str">
        <v/>
      </c>
      <c r="X87" s="30" t="str">
        <v/>
      </c>
      <c r="Y87" s="30" t="str">
        <v/>
      </c>
      <c r="Z87" s="31" t="str">
        <v/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5">
        <f>SUM(R87,W87,AB87,AG87,AL87,AQ87,AV87,BA87)</f>
      </c>
      <c r="BF87" s="25">
        <f>SUM(S87,X87,AC87,AH87,AM87,AR87,AW87,BB87)</f>
      </c>
      <c r="BG87" s="25">
        <f>SUM(T87,Y87,AD87,AI87,AN87,AS87,AX87,BC87)</f>
      </c>
      <c r="BH87" s="25">
        <f>SUM(U87,Z87,AE87,AJ87,AO87,AT87,AY87,BD87)</f>
      </c>
      <c r="BI87" s="25">
        <f>MAX(BE87:BG87)</f>
      </c>
      <c r="BJ87" s="25">
        <f>MIN(BE87:BG87)</f>
      </c>
      <c r="BK87" s="32">
        <f>IF(H87&gt;0,(BI87*SQRT(3)*IF(N87&gt;0,N87,IF(O87&gt;0,O87,IF(P87&gt;0,P87,415)))/(H87*1000))*100,0)</f>
      </c>
      <c r="BL87" s="32">
        <f>IF(BK87&gt;70,"Upgrade","OK - No Upgrade")</f>
      </c>
      <c r="BM87" s="32">
        <f>IF(IF(AVERAGE(BE87:BG87)&gt;0,((BI87-AVERAGE(BE87:BG87))/AVERAGE(BE87:BG87))*100,0)&gt;10,"Need to Balance","OK - Balanced")</f>
      </c>
    </row>
    <row r="88" ht="15.75" customHeight="1">
      <c r="A88" s="25" t="str">
        <v>Hamra AlDaroo</v>
      </c>
      <c r="B88" s="25" t="str">
        <v>Hamra AlDaroo</v>
      </c>
      <c r="C88" s="25" t="str">
        <v>K_LN2</v>
      </c>
      <c r="D88" s="25" t="str">
        <v/>
      </c>
      <c r="E88" s="25" t="str">
        <v>53</v>
      </c>
      <c r="F88" s="25" t="str">
        <v>Pole (PMT)</v>
      </c>
      <c r="G88" s="25" t="str">
        <v/>
      </c>
      <c r="H88" s="25">
        <v>100</v>
      </c>
      <c r="I88" s="25" t="str">
        <v>17/05/2026, 09:13</v>
      </c>
      <c r="J88" s="25">
        <v>1</v>
      </c>
      <c r="K88" s="25">
        <v>227</v>
      </c>
      <c r="L88" s="25">
        <v>228</v>
      </c>
      <c r="M88" s="25">
        <v>227</v>
      </c>
      <c r="N88" s="25">
        <v>404</v>
      </c>
      <c r="O88" s="25">
        <v>402</v>
      </c>
      <c r="P88" s="25">
        <v>402</v>
      </c>
      <c r="Q88" s="26" t="str">
        <v>120 mm²</v>
      </c>
      <c r="R88" s="27">
        <v>2</v>
      </c>
      <c r="S88" s="27">
        <v>1</v>
      </c>
      <c r="T88" s="27">
        <v>1</v>
      </c>
      <c r="U88" s="28">
        <v>0</v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5">
        <f>SUM(R88,W88,AB88,AG88,AL88,AQ88,AV88,BA88)</f>
      </c>
      <c r="BF88" s="25">
        <f>SUM(S88,X88,AC88,AH88,AM88,AR88,AW88,BB88)</f>
      </c>
      <c r="BG88" s="25">
        <f>SUM(T88,Y88,AD88,AI88,AN88,AS88,AX88,BC88)</f>
      </c>
      <c r="BH88" s="25">
        <f>SUM(U88,Z88,AE88,AJ88,AO88,AT88,AY88,BD88)</f>
      </c>
      <c r="BI88" s="25">
        <f>MAX(BE88:BG88)</f>
      </c>
      <c r="BJ88" s="25">
        <f>MIN(BE88:BG88)</f>
      </c>
      <c r="BK88" s="32">
        <f>IF(H88&gt;0,(BI88*SQRT(3)*IF(N88&gt;0,N88,IF(O88&gt;0,O88,IF(P88&gt;0,P88,415)))/(H88*1000))*100,0)</f>
      </c>
      <c r="BL88" s="32">
        <f>IF(BK88&gt;70,"Upgrade","OK - No Upgrade")</f>
      </c>
      <c r="BM88" s="32">
        <f>IF(IF(AVERAGE(BE88:BG88)&gt;0,((BI88-AVERAGE(BE88:BG88))/AVERAGE(BE88:BG88))*100,0)&gt;10,"Need to Balance","OK - Balanced")</f>
      </c>
    </row>
    <row r="89" ht="15.75" customHeight="1">
      <c r="A89" s="25" t="str">
        <v>Hamra AlDaroo</v>
      </c>
      <c r="B89" s="25" t="str">
        <v>Hamra AlDaroo</v>
      </c>
      <c r="C89" s="25" t="str">
        <v>K_LN2</v>
      </c>
      <c r="D89" s="25" t="str">
        <v/>
      </c>
      <c r="E89" s="25" t="str">
        <v>50</v>
      </c>
      <c r="F89" s="25" t="str">
        <v>Pole (PMT)</v>
      </c>
      <c r="G89" s="25" t="str">
        <v/>
      </c>
      <c r="H89" s="25">
        <v>200</v>
      </c>
      <c r="I89" s="25" t="str">
        <v>17/05/2026, 09:05</v>
      </c>
      <c r="J89" s="25">
        <v>1</v>
      </c>
      <c r="K89" s="25">
        <v>239</v>
      </c>
      <c r="L89" s="25">
        <v>238</v>
      </c>
      <c r="M89" s="25">
        <v>237</v>
      </c>
      <c r="N89" s="25">
        <v>414</v>
      </c>
      <c r="O89" s="25">
        <v>411</v>
      </c>
      <c r="P89" s="25">
        <v>410</v>
      </c>
      <c r="Q89" s="26" t="str">
        <v>120 mm²</v>
      </c>
      <c r="R89" s="27">
        <v>60</v>
      </c>
      <c r="S89" s="27">
        <v>61</v>
      </c>
      <c r="T89" s="27">
        <v>45</v>
      </c>
      <c r="U89" s="28">
        <v>10</v>
      </c>
      <c r="V89" s="29" t="str">
        <v/>
      </c>
      <c r="W89" s="30" t="str">
        <v/>
      </c>
      <c r="X89" s="30" t="str">
        <v/>
      </c>
      <c r="Y89" s="30" t="str">
        <v/>
      </c>
      <c r="Z89" s="31" t="str">
        <v/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5">
        <f>SUM(R89,W89,AB89,AG89,AL89,AQ89,AV89,BA89)</f>
      </c>
      <c r="BF89" s="25">
        <f>SUM(S89,X89,AC89,AH89,AM89,AR89,AW89,BB89)</f>
      </c>
      <c r="BG89" s="25">
        <f>SUM(T89,Y89,AD89,AI89,AN89,AS89,AX89,BC89)</f>
      </c>
      <c r="BH89" s="25">
        <f>SUM(U89,Z89,AE89,AJ89,AO89,AT89,AY89,BD89)</f>
      </c>
      <c r="BI89" s="25">
        <f>MAX(BE89:BG89)</f>
      </c>
      <c r="BJ89" s="25">
        <f>MIN(BE89:BG89)</f>
      </c>
      <c r="BK89" s="32">
        <f>IF(H89&gt;0,(BI89*SQRT(3)*IF(N89&gt;0,N89,IF(O89&gt;0,O89,IF(P89&gt;0,P89,415)))/(H89*1000))*100,0)</f>
      </c>
      <c r="BL89" s="32">
        <f>IF(BK89&gt;70,"Upgrade","OK - No Upgrade")</f>
      </c>
      <c r="BM89" s="32">
        <f>IF(IF(AVERAGE(BE89:BG89)&gt;0,((BI89-AVERAGE(BE89:BG89))/AVERAGE(BE89:BG89))*100,0)&gt;10,"Need to Balance","OK - Balanced")</f>
      </c>
    </row>
    <row r="90" ht="15.75" customHeight="1">
      <c r="A90" s="25" t="str">
        <v>Hamra AlDaroo</v>
      </c>
      <c r="B90" s="25" t="str">
        <v>Hamra AlDaroo</v>
      </c>
      <c r="C90" s="25" t="str">
        <v>K_LN2</v>
      </c>
      <c r="D90" s="25" t="str">
        <v/>
      </c>
      <c r="E90" s="25" t="str">
        <v>49</v>
      </c>
      <c r="F90" s="25" t="str">
        <v>Pole (PMT)</v>
      </c>
      <c r="G90" s="25" t="str">
        <v/>
      </c>
      <c r="H90" s="25">
        <v>100</v>
      </c>
      <c r="I90" s="25" t="str">
        <v>17/05/2026, 08:56</v>
      </c>
      <c r="J90" s="25">
        <v>1</v>
      </c>
      <c r="K90" s="25">
        <v>229</v>
      </c>
      <c r="L90" s="25">
        <v>228</v>
      </c>
      <c r="M90" s="25">
        <v>230</v>
      </c>
      <c r="N90" s="25">
        <v>401</v>
      </c>
      <c r="O90" s="25">
        <v>402</v>
      </c>
      <c r="P90" s="25">
        <v>401</v>
      </c>
      <c r="Q90" s="26" t="str">
        <v>120 mm²</v>
      </c>
      <c r="R90" s="27">
        <v>2</v>
      </c>
      <c r="S90" s="27">
        <v>1</v>
      </c>
      <c r="T90" s="27">
        <v>1</v>
      </c>
      <c r="U90" s="28">
        <v>1</v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5">
        <f>SUM(R90,W90,AB90,AG90,AL90,AQ90,AV90,BA90)</f>
      </c>
      <c r="BF90" s="25">
        <f>SUM(S90,X90,AC90,AH90,AM90,AR90,AW90,BB90)</f>
      </c>
      <c r="BG90" s="25">
        <f>SUM(T90,Y90,AD90,AI90,AN90,AS90,AX90,BC90)</f>
      </c>
      <c r="BH90" s="25">
        <f>SUM(U90,Z90,AE90,AJ90,AO90,AT90,AY90,BD90)</f>
      </c>
      <c r="BI90" s="25">
        <f>MAX(BE90:BG90)</f>
      </c>
      <c r="BJ90" s="25">
        <f>MIN(BE90:BG90)</f>
      </c>
      <c r="BK90" s="32">
        <f>IF(H90&gt;0,(BI90*SQRT(3)*IF(N90&gt;0,N90,IF(O90&gt;0,O90,IF(P90&gt;0,P90,415)))/(H90*1000))*100,0)</f>
      </c>
      <c r="BL90" s="32">
        <f>IF(BK90&gt;70,"Upgrade","OK - No Upgrade")</f>
      </c>
      <c r="BM90" s="32">
        <f>IF(IF(AVERAGE(BE90:BG90)&gt;0,((BI90-AVERAGE(BE90:BG90))/AVERAGE(BE90:BG90))*100,0)&gt;10,"Need to Balance","OK - Balanced")</f>
      </c>
    </row>
    <row r="91" ht="15.75" customHeight="1">
      <c r="A91" s="25" t="str">
        <v>Hamra AlDaroo</v>
      </c>
      <c r="B91" s="25" t="str">
        <v>Hamra AlDaroo</v>
      </c>
      <c r="C91" s="25" t="str">
        <v>K_LN2</v>
      </c>
      <c r="D91" s="25" t="str">
        <v/>
      </c>
      <c r="E91" s="25" t="str">
        <v>58</v>
      </c>
      <c r="F91" s="25" t="str">
        <v>Pole (PMT)</v>
      </c>
      <c r="G91" s="25" t="str">
        <v/>
      </c>
      <c r="H91" s="25">
        <v>100</v>
      </c>
      <c r="I91" s="25" t="str">
        <v>17/05/2026, 08:48</v>
      </c>
      <c r="J91" s="25">
        <v>1</v>
      </c>
      <c r="K91" s="25">
        <v>228</v>
      </c>
      <c r="L91" s="25">
        <v>230</v>
      </c>
      <c r="M91" s="25">
        <v>228</v>
      </c>
      <c r="N91" s="25">
        <v>401</v>
      </c>
      <c r="O91" s="25">
        <v>402</v>
      </c>
      <c r="P91" s="25">
        <v>401</v>
      </c>
      <c r="Q91" s="26" t="str">
        <v>120 mm²</v>
      </c>
      <c r="R91" s="27">
        <v>2</v>
      </c>
      <c r="S91" s="27">
        <v>1</v>
      </c>
      <c r="T91" s="27">
        <v>1</v>
      </c>
      <c r="U91" s="28">
        <v>0</v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/>
      </c>
      <c r="AB91" s="27" t="str">
        <v/>
      </c>
      <c r="AC91" s="27" t="str">
        <v/>
      </c>
      <c r="AD91" s="27" t="str">
        <v/>
      </c>
      <c r="AE91" s="28" t="str">
        <v/>
      </c>
      <c r="AF91" s="29" t="str">
        <v/>
      </c>
      <c r="AG91" s="30" t="str">
        <v/>
      </c>
      <c r="AH91" s="30" t="str">
        <v/>
      </c>
      <c r="AI91" s="30" t="str">
        <v/>
      </c>
      <c r="AJ91" s="31" t="str">
        <v/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5">
        <f>SUM(R91,W91,AB91,AG91,AL91,AQ91,AV91,BA91)</f>
      </c>
      <c r="BF91" s="25">
        <f>SUM(S91,X91,AC91,AH91,AM91,AR91,AW91,BB91)</f>
      </c>
      <c r="BG91" s="25">
        <f>SUM(T91,Y91,AD91,AI91,AN91,AS91,AX91,BC91)</f>
      </c>
      <c r="BH91" s="25">
        <f>SUM(U91,Z91,AE91,AJ91,AO91,AT91,AY91,BD91)</f>
      </c>
      <c r="BI91" s="25">
        <f>MAX(BE91:BG91)</f>
      </c>
      <c r="BJ91" s="25">
        <f>MIN(BE91:BG91)</f>
      </c>
      <c r="BK91" s="32">
        <f>IF(H91&gt;0,(BI91*SQRT(3)*IF(N91&gt;0,N91,IF(O91&gt;0,O91,IF(P91&gt;0,P91,415)))/(H91*1000))*100,0)</f>
      </c>
      <c r="BL91" s="32">
        <f>IF(BK91&gt;70,"Upgrade","OK - No Upgrade")</f>
      </c>
      <c r="BM91" s="32">
        <f>IF(IF(AVERAGE(BE91:BG91)&gt;0,((BI91-AVERAGE(BE91:BG91))/AVERAGE(BE91:BG91))*100,0)&gt;10,"Need to Balance","OK - Balanced")</f>
      </c>
    </row>
    <row r="92" ht="15.75" customHeight="1">
      <c r="A92" s="25" t="str">
        <v>Hamra AlDaroo</v>
      </c>
      <c r="B92" s="25" t="str">
        <v>Hamra AlDaroo</v>
      </c>
      <c r="C92" s="25" t="str">
        <v>K_LN2</v>
      </c>
      <c r="D92" s="25" t="str">
        <v/>
      </c>
      <c r="E92" s="25" t="str">
        <v>48</v>
      </c>
      <c r="F92" s="25" t="str">
        <v>Pole (PMT)</v>
      </c>
      <c r="G92" s="25" t="str">
        <v/>
      </c>
      <c r="H92" s="25">
        <v>100</v>
      </c>
      <c r="I92" s="25" t="str">
        <v>17/05/2026, 08:38</v>
      </c>
      <c r="J92" s="25">
        <v>1</v>
      </c>
      <c r="K92" s="25">
        <v>230</v>
      </c>
      <c r="L92" s="25">
        <v>230</v>
      </c>
      <c r="M92" s="25">
        <v>229</v>
      </c>
      <c r="N92" s="25">
        <v>401</v>
      </c>
      <c r="O92" s="25">
        <v>402</v>
      </c>
      <c r="P92" s="25">
        <v>401</v>
      </c>
      <c r="Q92" s="26" t="str">
        <v>120 mm²</v>
      </c>
      <c r="R92" s="27">
        <v>1</v>
      </c>
      <c r="S92" s="27">
        <v>1</v>
      </c>
      <c r="T92" s="27">
        <v>1</v>
      </c>
      <c r="U92" s="28">
        <v>0</v>
      </c>
      <c r="V92" s="29" t="str">
        <v/>
      </c>
      <c r="W92" s="30" t="str">
        <v/>
      </c>
      <c r="X92" s="30" t="str">
        <v/>
      </c>
      <c r="Y92" s="30" t="str">
        <v/>
      </c>
      <c r="Z92" s="31" t="str">
        <v/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5">
        <f>SUM(R92,W92,AB92,AG92,AL92,AQ92,AV92,BA92)</f>
      </c>
      <c r="BF92" s="25">
        <f>SUM(S92,X92,AC92,AH92,AM92,AR92,AW92,BB92)</f>
      </c>
      <c r="BG92" s="25">
        <f>SUM(T92,Y92,AD92,AI92,AN92,AS92,AX92,BC92)</f>
      </c>
      <c r="BH92" s="25">
        <f>SUM(U92,Z92,AE92,AJ92,AO92,AT92,AY92,BD92)</f>
      </c>
      <c r="BI92" s="25">
        <f>MAX(BE92:BG92)</f>
      </c>
      <c r="BJ92" s="25">
        <f>MIN(BE92:BG92)</f>
      </c>
      <c r="BK92" s="32">
        <f>IF(H92&gt;0,(BI92*SQRT(3)*IF(N92&gt;0,N92,IF(O92&gt;0,O92,IF(P92&gt;0,P92,415)))/(H92*1000))*100,0)</f>
      </c>
      <c r="BL92" s="32">
        <f>IF(BK92&gt;70,"Upgrade","OK - No Upgrade")</f>
      </c>
      <c r="BM92" s="32">
        <f>IF(IF(AVERAGE(BE92:BG92)&gt;0,((BI92-AVERAGE(BE92:BG92))/AVERAGE(BE92:BG92))*100,0)&gt;10,"Need to Balance","OK - Balanced")</f>
      </c>
    </row>
    <row r="93" ht="15.75" customHeight="1">
      <c r="A93" s="25" t="str">
        <v>Hamra AlDaroo</v>
      </c>
      <c r="B93" s="25" t="str">
        <v>Hamra AlDaroo</v>
      </c>
      <c r="C93" s="25" t="str">
        <v>K_LN2</v>
      </c>
      <c r="D93" s="25" t="str">
        <v/>
      </c>
      <c r="E93" s="25" t="str">
        <v>45</v>
      </c>
      <c r="F93" s="25" t="str">
        <v>Pole (PMT)</v>
      </c>
      <c r="G93" s="25" t="str">
        <v/>
      </c>
      <c r="H93" s="25">
        <v>100</v>
      </c>
      <c r="I93" s="25" t="str">
        <v>17/05/2026, 08:30</v>
      </c>
      <c r="J93" s="25">
        <v>1</v>
      </c>
      <c r="K93" s="25">
        <v>229</v>
      </c>
      <c r="L93" s="25">
        <v>230</v>
      </c>
      <c r="M93" s="25">
        <v>229</v>
      </c>
      <c r="N93" s="25">
        <v>401</v>
      </c>
      <c r="O93" s="25">
        <v>402</v>
      </c>
      <c r="P93" s="25">
        <v>401</v>
      </c>
      <c r="Q93" s="26" t="str">
        <v>120 mm²</v>
      </c>
      <c r="R93" s="27">
        <v>6</v>
      </c>
      <c r="S93" s="27">
        <v>4</v>
      </c>
      <c r="T93" s="27">
        <v>3</v>
      </c>
      <c r="U93" s="28">
        <v>2</v>
      </c>
      <c r="V93" s="29" t="str">
        <v/>
      </c>
      <c r="W93" s="30" t="str">
        <v/>
      </c>
      <c r="X93" s="30" t="str">
        <v/>
      </c>
      <c r="Y93" s="30" t="str">
        <v/>
      </c>
      <c r="Z93" s="31" t="str">
        <v/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5">
        <f>SUM(R93,W93,AB93,AG93,AL93,AQ93,AV93,BA93)</f>
      </c>
      <c r="BF93" s="25">
        <f>SUM(S93,X93,AC93,AH93,AM93,AR93,AW93,BB93)</f>
      </c>
      <c r="BG93" s="25">
        <f>SUM(T93,Y93,AD93,AI93,AN93,AS93,AX93,BC93)</f>
      </c>
      <c r="BH93" s="25">
        <f>SUM(U93,Z93,AE93,AJ93,AO93,AT93,AY93,BD93)</f>
      </c>
      <c r="BI93" s="25">
        <f>MAX(BE93:BG93)</f>
      </c>
      <c r="BJ93" s="25">
        <f>MIN(BE93:BG93)</f>
      </c>
      <c r="BK93" s="32">
        <f>IF(H93&gt;0,(BI93*SQRT(3)*IF(N93&gt;0,N93,IF(O93&gt;0,O93,IF(P93&gt;0,P93,415)))/(H93*1000))*100,0)</f>
      </c>
      <c r="BL93" s="32">
        <f>IF(BK93&gt;70,"Upgrade","OK - No Upgrade")</f>
      </c>
      <c r="BM93" s="32">
        <f>IF(IF(AVERAGE(BE93:BG93)&gt;0,((BI93-AVERAGE(BE93:BG93))/AVERAGE(BE93:BG93))*100,0)&gt;10,"Need to Balance","OK - Balanced")</f>
      </c>
    </row>
    <row r="94" ht="15.75" customHeight="1">
      <c r="A94" s="25" t="str">
        <v>Hamra AlDaroo</v>
      </c>
      <c r="B94" s="25" t="str">
        <v>Hamra AlDaroo</v>
      </c>
      <c r="C94" s="25" t="str">
        <v>K_LN2</v>
      </c>
      <c r="D94" s="25" t="str">
        <v/>
      </c>
      <c r="E94" s="25" t="str">
        <v>41</v>
      </c>
      <c r="F94" s="25" t="str">
        <v>Pole (PMT)</v>
      </c>
      <c r="G94" s="25" t="str">
        <v/>
      </c>
      <c r="H94" s="25">
        <v>100</v>
      </c>
      <c r="I94" s="25" t="str">
        <v>17/05/2026, 08:22</v>
      </c>
      <c r="J94" s="25">
        <v>1</v>
      </c>
      <c r="K94" s="25">
        <v>229</v>
      </c>
      <c r="L94" s="25">
        <v>231</v>
      </c>
      <c r="M94" s="25">
        <v>229</v>
      </c>
      <c r="N94" s="25">
        <v>404</v>
      </c>
      <c r="O94" s="25">
        <v>403</v>
      </c>
      <c r="P94" s="25">
        <v>402</v>
      </c>
      <c r="Q94" s="26" t="str">
        <v>120 mm²</v>
      </c>
      <c r="R94" s="27">
        <v>2</v>
      </c>
      <c r="S94" s="27">
        <v>2</v>
      </c>
      <c r="T94" s="27">
        <v>1</v>
      </c>
      <c r="U94" s="28">
        <v>0</v>
      </c>
      <c r="V94" s="29" t="str">
        <v/>
      </c>
      <c r="W94" s="30" t="str">
        <v/>
      </c>
      <c r="X94" s="30" t="str">
        <v/>
      </c>
      <c r="Y94" s="30" t="str">
        <v/>
      </c>
      <c r="Z94" s="31" t="str">
        <v/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5">
        <f>SUM(R94,W94,AB94,AG94,AL94,AQ94,AV94,BA94)</f>
      </c>
      <c r="BF94" s="25">
        <f>SUM(S94,X94,AC94,AH94,AM94,AR94,AW94,BB94)</f>
      </c>
      <c r="BG94" s="25">
        <f>SUM(T94,Y94,AD94,AI94,AN94,AS94,AX94,BC94)</f>
      </c>
      <c r="BH94" s="25">
        <f>SUM(U94,Z94,AE94,AJ94,AO94,AT94,AY94,BD94)</f>
      </c>
      <c r="BI94" s="25">
        <f>MAX(BE94:BG94)</f>
      </c>
      <c r="BJ94" s="25">
        <f>MIN(BE94:BG94)</f>
      </c>
      <c r="BK94" s="32">
        <f>IF(H94&gt;0,(BI94*SQRT(3)*IF(N94&gt;0,N94,IF(O94&gt;0,O94,IF(P94&gt;0,P94,415)))/(H94*1000))*100,0)</f>
      </c>
      <c r="BL94" s="32">
        <f>IF(BK94&gt;70,"Upgrade","OK - No Upgrade")</f>
      </c>
      <c r="BM94" s="32">
        <f>IF(IF(AVERAGE(BE94:BG94)&gt;0,((BI94-AVERAGE(BE94:BG94))/AVERAGE(BE94:BG94))*100,0)&gt;10,"Need to Balance","OK - Balanced")</f>
      </c>
    </row>
    <row r="95" ht="15.75" customHeight="1">
      <c r="A95" s="25" t="str">
        <v>Hamra AlDaroo</v>
      </c>
      <c r="B95" s="25" t="str">
        <v>Hamra AlDaroo</v>
      </c>
      <c r="C95" s="25" t="str">
        <v>K_LN2</v>
      </c>
      <c r="D95" s="25" t="str">
        <v/>
      </c>
      <c r="E95" s="25" t="str">
        <v>40</v>
      </c>
      <c r="F95" s="25" t="str">
        <v>Pole (PMT)</v>
      </c>
      <c r="G95" s="25" t="str">
        <v/>
      </c>
      <c r="H95" s="25">
        <v>315</v>
      </c>
      <c r="I95" s="25" t="str">
        <v>17/05/2026, 08:16</v>
      </c>
      <c r="J95" s="25">
        <v>1</v>
      </c>
      <c r="K95" s="25">
        <v>235</v>
      </c>
      <c r="L95" s="25">
        <v>236</v>
      </c>
      <c r="M95" s="25">
        <v>235</v>
      </c>
      <c r="N95" s="25">
        <v>409</v>
      </c>
      <c r="O95" s="25">
        <v>406</v>
      </c>
      <c r="P95" s="25">
        <v>404</v>
      </c>
      <c r="Q95" s="26" t="str">
        <v>120 mm²</v>
      </c>
      <c r="R95" s="27">
        <v>15</v>
      </c>
      <c r="S95" s="27">
        <v>41</v>
      </c>
      <c r="T95" s="27">
        <v>4</v>
      </c>
      <c r="U95" s="28">
        <v>31</v>
      </c>
      <c r="V95" s="29" t="str">
        <v>120 mm²</v>
      </c>
      <c r="W95" s="30">
        <v>8</v>
      </c>
      <c r="X95" s="30">
        <v>7</v>
      </c>
      <c r="Y95" s="30">
        <v>2</v>
      </c>
      <c r="Z95" s="31">
        <v>5</v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5">
        <f>SUM(R95,W95,AB95,AG95,AL95,AQ95,AV95,BA95)</f>
      </c>
      <c r="BF95" s="25">
        <f>SUM(S95,X95,AC95,AH95,AM95,AR95,AW95,BB95)</f>
      </c>
      <c r="BG95" s="25">
        <f>SUM(T95,Y95,AD95,AI95,AN95,AS95,AX95,BC95)</f>
      </c>
      <c r="BH95" s="25">
        <f>SUM(U95,Z95,AE95,AJ95,AO95,AT95,AY95,BD95)</f>
      </c>
      <c r="BI95" s="25">
        <f>MAX(BE95:BG95)</f>
      </c>
      <c r="BJ95" s="25">
        <f>MIN(BE95:BG95)</f>
      </c>
      <c r="BK95" s="32">
        <f>IF(H95&gt;0,(BI95*SQRT(3)*IF(N95&gt;0,N95,IF(O95&gt;0,O95,IF(P95&gt;0,P95,415)))/(H95*1000))*100,0)</f>
      </c>
      <c r="BL95" s="32">
        <f>IF(BK95&gt;70,"Upgrade","OK - No Upgrade")</f>
      </c>
      <c r="BM95" s="32">
        <f>IF(IF(AVERAGE(BE95:BG95)&gt;0,((BI95-AVERAGE(BE95:BG95))/AVERAGE(BE95:BG95))*100,0)&gt;10,"Need to Balance","OK - Balanced")</f>
      </c>
    </row>
    <row r="96" ht="15.75" customHeight="1">
      <c r="A96" s="25" t="str">
        <v>Hamra AlDaroo</v>
      </c>
      <c r="B96" s="25" t="str">
        <v>Hamra AlDaroo</v>
      </c>
      <c r="C96" s="25" t="str">
        <v>K_LN2</v>
      </c>
      <c r="D96" s="25" t="str">
        <v/>
      </c>
      <c r="E96" s="25" t="str">
        <v>40</v>
      </c>
      <c r="F96" s="25" t="str">
        <v>Pole (PMT)</v>
      </c>
      <c r="G96" s="25" t="str">
        <v>3</v>
      </c>
      <c r="H96" s="25">
        <v>315</v>
      </c>
      <c r="I96" s="25" t="str">
        <v>06/06/2026, 21:48</v>
      </c>
      <c r="J96" s="25">
        <v>2</v>
      </c>
      <c r="K96" s="25">
        <v>240</v>
      </c>
      <c r="L96" s="25">
        <v>240</v>
      </c>
      <c r="M96" s="25">
        <v>239</v>
      </c>
      <c r="N96" s="25">
        <v>414</v>
      </c>
      <c r="O96" s="25">
        <v>411</v>
      </c>
      <c r="P96" s="25">
        <v>411</v>
      </c>
      <c r="Q96" s="26" t="str">
        <v>120 mm²</v>
      </c>
      <c r="R96" s="27">
        <v>75</v>
      </c>
      <c r="S96" s="27">
        <v>102</v>
      </c>
      <c r="T96" s="27">
        <v>50</v>
      </c>
      <c r="U96" s="28">
        <v>53</v>
      </c>
      <c r="V96" s="29" t="str">
        <v>120 mm²</v>
      </c>
      <c r="W96" s="30">
        <v>13</v>
      </c>
      <c r="X96" s="30">
        <v>36</v>
      </c>
      <c r="Y96" s="30">
        <v>8</v>
      </c>
      <c r="Z96" s="31">
        <v>30</v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5">
        <f>SUM(R96,W96,AB96,AG96,AL96,AQ96,AV96,BA96)</f>
      </c>
      <c r="BF96" s="25">
        <f>SUM(S96,X96,AC96,AH96,AM96,AR96,AW96,BB96)</f>
      </c>
      <c r="BG96" s="25">
        <f>SUM(T96,Y96,AD96,AI96,AN96,AS96,AX96,BC96)</f>
      </c>
      <c r="BH96" s="25">
        <f>SUM(U96,Z96,AE96,AJ96,AO96,AT96,AY96,BD96)</f>
      </c>
      <c r="BI96" s="25">
        <f>MAX(BE96:BG96)</f>
      </c>
      <c r="BJ96" s="25">
        <f>MIN(BE96:BG96)</f>
      </c>
      <c r="BK96" s="32">
        <f>IF(H96&gt;0,(BI96*SQRT(3)*IF(N96&gt;0,N96,IF(O96&gt;0,O96,IF(P96&gt;0,P96,415)))/(H96*1000))*100,0)</f>
      </c>
      <c r="BL96" s="32">
        <f>IF(BK96&gt;70,"Upgrade","OK - No Upgrade")</f>
      </c>
      <c r="BM96" s="32">
        <f>IF(IF(AVERAGE(BE96:BG96)&gt;0,((BI96-AVERAGE(BE96:BG96))/AVERAGE(BE96:BG96))*100,0)&gt;10,"Need to Balance","OK - Balanced")</f>
      </c>
    </row>
    <row r="97" ht="15.75" customHeight="1">
      <c r="A97" s="25" t="str">
        <v>Hamra AlDaroo</v>
      </c>
      <c r="B97" s="25" t="str">
        <v>Hamra AlDaroo</v>
      </c>
      <c r="C97" s="25" t="str">
        <v>K_LN2</v>
      </c>
      <c r="D97" s="25" t="str">
        <v>22.953511, 56.657247</v>
      </c>
      <c r="E97" s="25" t="str">
        <v>38</v>
      </c>
      <c r="F97" s="25" t="str">
        <v>Pole (PMT)</v>
      </c>
      <c r="G97" s="25" t="str">
        <v/>
      </c>
      <c r="H97" s="25">
        <v>100</v>
      </c>
      <c r="I97" s="25" t="str">
        <v>17/05/2026, 08:06</v>
      </c>
      <c r="J97" s="25">
        <v>1</v>
      </c>
      <c r="K97" s="25">
        <v>235</v>
      </c>
      <c r="L97" s="25">
        <v>236</v>
      </c>
      <c r="M97" s="25">
        <v>234</v>
      </c>
      <c r="N97" s="25">
        <v>408</v>
      </c>
      <c r="O97" s="25">
        <v>407</v>
      </c>
      <c r="P97" s="25">
        <v>406</v>
      </c>
      <c r="Q97" s="26" t="str">
        <v>120 mm²</v>
      </c>
      <c r="R97" s="27">
        <v>2</v>
      </c>
      <c r="S97" s="27">
        <v>1</v>
      </c>
      <c r="T97" s="27">
        <v>1</v>
      </c>
      <c r="U97" s="28">
        <v>0</v>
      </c>
      <c r="V97" s="29" t="str">
        <v/>
      </c>
      <c r="W97" s="30">
        <v>114</v>
      </c>
      <c r="X97" s="30">
        <v>115</v>
      </c>
      <c r="Y97" s="30">
        <v>112</v>
      </c>
      <c r="Z97" s="31">
        <v>5</v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5">
        <f>SUM(R97,W97,AB97,AG97,AL97,AQ97,AV97,BA97)</f>
      </c>
      <c r="BF97" s="25">
        <f>SUM(S97,X97,AC97,AH97,AM97,AR97,AW97,BB97)</f>
      </c>
      <c r="BG97" s="25">
        <f>SUM(T97,Y97,AD97,AI97,AN97,AS97,AX97,BC97)</f>
      </c>
      <c r="BH97" s="25">
        <f>SUM(U97,Z97,AE97,AJ97,AO97,AT97,AY97,BD97)</f>
      </c>
      <c r="BI97" s="25">
        <f>MAX(BE97:BG97)</f>
      </c>
      <c r="BJ97" s="25">
        <f>MIN(BE97:BG97)</f>
      </c>
      <c r="BK97" s="32">
        <f>IF(H97&gt;0,(BI97*SQRT(3)*IF(N97&gt;0,N97,IF(O97&gt;0,O97,IF(P97&gt;0,P97,415)))/(H97*1000))*100,0)</f>
      </c>
      <c r="BL97" s="32">
        <f>IF(BK97&gt;70,"Upgrade","OK - No Upgrade")</f>
      </c>
      <c r="BM97" s="32">
        <f>IF(IF(AVERAGE(BE97:BG97)&gt;0,((BI97-AVERAGE(BE97:BG97))/AVERAGE(BE97:BG97))*100,0)&gt;10,"Need to Balance","OK - Balanced")</f>
      </c>
    </row>
    <row r="98" ht="15.75" customHeight="1">
      <c r="A98" s="25" t="str">
        <v>Hamra AlDaroo</v>
      </c>
      <c r="B98" s="25" t="str">
        <v>Hamra AlDaroo</v>
      </c>
      <c r="C98" s="25" t="str">
        <v>K_LN2</v>
      </c>
      <c r="D98" s="25" t="str">
        <v>22.953511, 56.657247</v>
      </c>
      <c r="E98" s="25" t="str">
        <v>38</v>
      </c>
      <c r="F98" s="25" t="str">
        <v>Pole (PMT)</v>
      </c>
      <c r="G98" s="25" t="str">
        <v>3</v>
      </c>
      <c r="H98" s="25">
        <v>100</v>
      </c>
      <c r="I98" s="25" t="str">
        <v>11/06/2026, 07:42</v>
      </c>
      <c r="J98" s="25">
        <v>2</v>
      </c>
      <c r="K98" s="25">
        <v>242</v>
      </c>
      <c r="L98" s="25">
        <v>243</v>
      </c>
      <c r="M98" s="25">
        <v>241</v>
      </c>
      <c r="N98" s="25">
        <v>420</v>
      </c>
      <c r="O98" s="25">
        <v>418</v>
      </c>
      <c r="P98" s="25">
        <v>417</v>
      </c>
      <c r="Q98" s="26" t="str">
        <v>120 mm²</v>
      </c>
      <c r="R98" s="27">
        <v>2</v>
      </c>
      <c r="S98" s="27">
        <v>1</v>
      </c>
      <c r="T98" s="27">
        <v>1</v>
      </c>
      <c r="U98" s="28">
        <v>0</v>
      </c>
      <c r="V98" s="29" t="str">
        <v>120 mm²</v>
      </c>
      <c r="W98" s="30">
        <v>105</v>
      </c>
      <c r="X98" s="30">
        <v>101</v>
      </c>
      <c r="Y98" s="30">
        <v>39</v>
      </c>
      <c r="Z98" s="31">
        <v>5</v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5">
        <f>SUM(R98,W98,AB98,AG98,AL98,AQ98,AV98,BA98)</f>
      </c>
      <c r="BF98" s="25">
        <f>SUM(S98,X98,AC98,AH98,AM98,AR98,AW98,BB98)</f>
      </c>
      <c r="BG98" s="25">
        <f>SUM(T98,Y98,AD98,AI98,AN98,AS98,AX98,BC98)</f>
      </c>
      <c r="BH98" s="25">
        <f>SUM(U98,Z98,AE98,AJ98,AO98,AT98,AY98,BD98)</f>
      </c>
      <c r="BI98" s="25">
        <f>MAX(BE98:BG98)</f>
      </c>
      <c r="BJ98" s="25">
        <f>MIN(BE98:BG98)</f>
      </c>
      <c r="BK98" s="32">
        <f>IF(H98&gt;0,(BI98*SQRT(3)*IF(N98&gt;0,N98,IF(O98&gt;0,O98,IF(P98&gt;0,P98,415)))/(H98*1000))*100,0)</f>
      </c>
      <c r="BL98" s="32">
        <f>IF(BK98&gt;70,"Upgrade","OK - No Upgrade")</f>
      </c>
      <c r="BM98" s="32">
        <f>IF(IF(AVERAGE(BE98:BG98)&gt;0,((BI98-AVERAGE(BE98:BG98))/AVERAGE(BE98:BG98))*100,0)&gt;10,"Need to Balance","OK - Balanced")</f>
      </c>
    </row>
    <row r="99" ht="15.75" customHeight="1">
      <c r="A99" s="25" t="str">
        <v>Hamra AlDaroo</v>
      </c>
      <c r="B99" s="25" t="str">
        <v>Hamra AlDaroo</v>
      </c>
      <c r="C99" s="25" t="str">
        <v>K_LN2</v>
      </c>
      <c r="D99" s="25" t="str">
        <v>22.952749, 56.661989</v>
      </c>
      <c r="E99" s="25" t="str">
        <v>39</v>
      </c>
      <c r="F99" s="25" t="str">
        <v>Pole (PMT)</v>
      </c>
      <c r="G99" s="25" t="str">
        <v/>
      </c>
      <c r="H99" s="25">
        <v>315</v>
      </c>
      <c r="I99" s="25" t="str">
        <v>17/05/2026, 08:01</v>
      </c>
      <c r="J99" s="25">
        <v>1</v>
      </c>
      <c r="K99" s="25">
        <v>238</v>
      </c>
      <c r="L99" s="25">
        <v>240</v>
      </c>
      <c r="M99" s="25">
        <v>238</v>
      </c>
      <c r="N99" s="25">
        <v>415</v>
      </c>
      <c r="O99" s="25">
        <v>411</v>
      </c>
      <c r="P99" s="25">
        <v>415</v>
      </c>
      <c r="Q99" s="26" t="str">
        <v>185 mm²</v>
      </c>
      <c r="R99" s="27">
        <v>123</v>
      </c>
      <c r="S99" s="27">
        <v>142</v>
      </c>
      <c r="T99" s="27">
        <v>135</v>
      </c>
      <c r="U99" s="28">
        <v>15</v>
      </c>
      <c r="V99" s="29" t="str">
        <v>185 mm²</v>
      </c>
      <c r="W99" s="30">
        <v>54</v>
      </c>
      <c r="X99" s="30">
        <v>56</v>
      </c>
      <c r="Y99" s="30">
        <v>47</v>
      </c>
      <c r="Z99" s="31">
        <v>14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5">
        <f>SUM(R99,W99,AB99,AG99,AL99,AQ99,AV99,BA99)</f>
      </c>
      <c r="BF99" s="25">
        <f>SUM(S99,X99,AC99,AH99,AM99,AR99,AW99,BB99)</f>
      </c>
      <c r="BG99" s="25">
        <f>SUM(T99,Y99,AD99,AI99,AN99,AS99,AX99,BC99)</f>
      </c>
      <c r="BH99" s="25">
        <f>SUM(U99,Z99,AE99,AJ99,AO99,AT99,AY99,BD99)</f>
      </c>
      <c r="BI99" s="25">
        <f>MAX(BE99:BG99)</f>
      </c>
      <c r="BJ99" s="25">
        <f>MIN(BE99:BG99)</f>
      </c>
      <c r="BK99" s="32">
        <f>IF(H99&gt;0,(BI99*SQRT(3)*IF(N99&gt;0,N99,IF(O99&gt;0,O99,IF(P99&gt;0,P99,415)))/(H99*1000))*100,0)</f>
      </c>
      <c r="BL99" s="32">
        <f>IF(BK99&gt;70,"Upgrade","OK - No Upgrade")</f>
      </c>
      <c r="BM99" s="32">
        <f>IF(IF(AVERAGE(BE99:BG99)&gt;0,((BI99-AVERAGE(BE99:BG99))/AVERAGE(BE99:BG99))*100,0)&gt;10,"Need to Balance","OK - Balanced")</f>
      </c>
    </row>
    <row r="100" ht="15.75" customHeight="1">
      <c r="A100" s="25" t="str">
        <v>Hamra AlDaroo</v>
      </c>
      <c r="B100" s="25" t="str">
        <v>Hamra AlDaroo</v>
      </c>
      <c r="C100" s="25" t="str">
        <v>K_LN2</v>
      </c>
      <c r="D100" s="25" t="str">
        <v>22.952749, 56.661989</v>
      </c>
      <c r="E100" s="25" t="str">
        <v>39</v>
      </c>
      <c r="F100" s="25" t="str">
        <v>Pole (PMT)</v>
      </c>
      <c r="G100" s="25" t="str">
        <v>3</v>
      </c>
      <c r="H100" s="25">
        <v>315</v>
      </c>
      <c r="I100" s="25" t="str">
        <v>11/06/2026, 07:37</v>
      </c>
      <c r="J100" s="25">
        <v>2</v>
      </c>
      <c r="K100" s="25">
        <v>245</v>
      </c>
      <c r="L100" s="25">
        <v>245</v>
      </c>
      <c r="M100" s="25">
        <v>244</v>
      </c>
      <c r="N100" s="25">
        <v>425</v>
      </c>
      <c r="O100" s="25">
        <v>423</v>
      </c>
      <c r="P100" s="25">
        <v>421</v>
      </c>
      <c r="Q100" s="26" t="str">
        <v>120 mm²</v>
      </c>
      <c r="R100" s="27">
        <v>158</v>
      </c>
      <c r="S100" s="27">
        <v>178</v>
      </c>
      <c r="T100" s="27">
        <v>167</v>
      </c>
      <c r="U100" s="28">
        <v>15</v>
      </c>
      <c r="V100" s="29" t="str">
        <v>120 mm²</v>
      </c>
      <c r="W100" s="30">
        <v>81</v>
      </c>
      <c r="X100" s="30">
        <v>74</v>
      </c>
      <c r="Y100" s="30">
        <v>78</v>
      </c>
      <c r="Z100" s="31">
        <v>13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5">
        <f>SUM(R100,W100,AB100,AG100,AL100,AQ100,AV100,BA100)</f>
      </c>
      <c r="BF100" s="25">
        <f>SUM(S100,X100,AC100,AH100,AM100,AR100,AW100,BB100)</f>
      </c>
      <c r="BG100" s="25">
        <f>SUM(T100,Y100,AD100,AI100,AN100,AS100,AX100,BC100)</f>
      </c>
      <c r="BH100" s="25">
        <f>SUM(U100,Z100,AE100,AJ100,AO100,AT100,AY100,BD100)</f>
      </c>
      <c r="BI100" s="25">
        <f>MAX(BE100:BG100)</f>
      </c>
      <c r="BJ100" s="25">
        <f>MIN(BE100:BG100)</f>
      </c>
      <c r="BK100" s="32">
        <f>IF(H100&gt;0,(BI100*SQRT(3)*IF(N100&gt;0,N100,IF(O100&gt;0,O100,IF(P100&gt;0,P100,415)))/(H100*1000))*100,0)</f>
      </c>
      <c r="BL100" s="32">
        <f>IF(BK100&gt;70,"Upgrade","OK - No Upgrade")</f>
      </c>
      <c r="BM100" s="32">
        <f>IF(IF(AVERAGE(BE100:BG100)&gt;0,((BI100-AVERAGE(BE100:BG100))/AVERAGE(BE100:BG100))*100,0)&gt;10,"Need to Balance","OK - Balanced")</f>
      </c>
    </row>
    <row r="101" ht="15.75" customHeight="1">
      <c r="A101" s="25" t="str">
        <v>Hamra AlDaroo</v>
      </c>
      <c r="B101" s="25" t="str">
        <v>Hamra AlDaroo</v>
      </c>
      <c r="C101" s="25" t="str">
        <v>K_LN2</v>
      </c>
      <c r="D101" s="25" t="str">
        <v>22.948438, 56.671079</v>
      </c>
      <c r="E101" s="25" t="str">
        <v>29</v>
      </c>
      <c r="F101" s="25" t="str">
        <v>Pole (PMT)</v>
      </c>
      <c r="G101" s="25" t="str">
        <v/>
      </c>
      <c r="H101" s="25">
        <v>200</v>
      </c>
      <c r="I101" s="25" t="str">
        <v>17/05/2026, 07:54</v>
      </c>
      <c r="J101" s="25">
        <v>1</v>
      </c>
      <c r="K101" s="25">
        <v>239</v>
      </c>
      <c r="L101" s="25">
        <v>242</v>
      </c>
      <c r="M101" s="25">
        <v>239</v>
      </c>
      <c r="N101" s="25">
        <v>417</v>
      </c>
      <c r="O101" s="25">
        <v>413</v>
      </c>
      <c r="P101" s="25">
        <v>416</v>
      </c>
      <c r="Q101" s="26" t="str">
        <v>120 mm²</v>
      </c>
      <c r="R101" s="27">
        <v>86</v>
      </c>
      <c r="S101" s="27">
        <v>81</v>
      </c>
      <c r="T101" s="27">
        <v>86</v>
      </c>
      <c r="U101" s="28">
        <v>8</v>
      </c>
      <c r="V101" s="29" t="str">
        <v/>
      </c>
      <c r="W101" s="30" t="str">
        <v/>
      </c>
      <c r="X101" s="30" t="str">
        <v/>
      </c>
      <c r="Y101" s="30" t="str">
        <v/>
      </c>
      <c r="Z101" s="31" t="str">
        <v/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5">
        <f>SUM(R101,W101,AB101,AG101,AL101,AQ101,AV101,BA101)</f>
      </c>
      <c r="BF101" s="25">
        <f>SUM(S101,X101,AC101,AH101,AM101,AR101,AW101,BB101)</f>
      </c>
      <c r="BG101" s="25">
        <f>SUM(T101,Y101,AD101,AI101,AN101,AS101,AX101,BC101)</f>
      </c>
      <c r="BH101" s="25">
        <f>SUM(U101,Z101,AE101,AJ101,AO101,AT101,AY101,BD101)</f>
      </c>
      <c r="BI101" s="25">
        <f>MAX(BE101:BG101)</f>
      </c>
      <c r="BJ101" s="25">
        <f>MIN(BE101:BG101)</f>
      </c>
      <c r="BK101" s="32">
        <f>IF(H101&gt;0,(BI101*SQRT(3)*IF(N101&gt;0,N101,IF(O101&gt;0,O101,IF(P101&gt;0,P101,415)))/(H101*1000))*100,0)</f>
      </c>
      <c r="BL101" s="32">
        <f>IF(BK101&gt;70,"Upgrade","OK - No Upgrade")</f>
      </c>
      <c r="BM101" s="32">
        <f>IF(IF(AVERAGE(BE101:BG101)&gt;0,((BI101-AVERAGE(BE101:BG101))/AVERAGE(BE101:BG101))*100,0)&gt;10,"Need to Balance","OK - Balanced")</f>
      </c>
    </row>
    <row r="102" ht="15.75" customHeight="1">
      <c r="A102" s="25" t="str">
        <v>Hamra AlDaroo</v>
      </c>
      <c r="B102" s="25" t="str">
        <v>Hamra AlDaroo</v>
      </c>
      <c r="C102" s="25" t="str">
        <v>K_LN2</v>
      </c>
      <c r="D102" s="25" t="str">
        <v>22.948438, 56.671079</v>
      </c>
      <c r="E102" s="25" t="str">
        <v>29</v>
      </c>
      <c r="F102" s="25" t="str">
        <v>Pole (PMT)</v>
      </c>
      <c r="G102" s="25" t="str">
        <v>3</v>
      </c>
      <c r="H102" s="25">
        <v>200</v>
      </c>
      <c r="I102" s="25" t="str">
        <v>11/06/2026, 07:31</v>
      </c>
      <c r="J102" s="25">
        <v>2</v>
      </c>
      <c r="K102" s="25">
        <v>246</v>
      </c>
      <c r="L102" s="25">
        <v>247</v>
      </c>
      <c r="M102" s="25">
        <v>245</v>
      </c>
      <c r="N102" s="25">
        <v>427</v>
      </c>
      <c r="O102" s="25">
        <v>425</v>
      </c>
      <c r="P102" s="25">
        <v>423</v>
      </c>
      <c r="Q102" s="26" t="str">
        <v>120 mm²</v>
      </c>
      <c r="R102" s="27">
        <v>109</v>
      </c>
      <c r="S102" s="27">
        <v>95</v>
      </c>
      <c r="T102" s="27">
        <v>104</v>
      </c>
      <c r="U102" s="28">
        <v>18</v>
      </c>
      <c r="V102" s="29" t="str">
        <v/>
      </c>
      <c r="W102" s="30" t="str">
        <v/>
      </c>
      <c r="X102" s="30" t="str">
        <v/>
      </c>
      <c r="Y102" s="30" t="str">
        <v/>
      </c>
      <c r="Z102" s="31" t="str">
        <v/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5">
        <f>SUM(R102,W102,AB102,AG102,AL102,AQ102,AV102,BA102)</f>
      </c>
      <c r="BF102" s="25">
        <f>SUM(S102,X102,AC102,AH102,AM102,AR102,AW102,BB102)</f>
      </c>
      <c r="BG102" s="25">
        <f>SUM(T102,Y102,AD102,AI102,AN102,AS102,AX102,BC102)</f>
      </c>
      <c r="BH102" s="25">
        <f>SUM(U102,Z102,AE102,AJ102,AO102,AT102,AY102,BD102)</f>
      </c>
      <c r="BI102" s="25">
        <f>MAX(BE102:BG102)</f>
      </c>
      <c r="BJ102" s="25">
        <f>MIN(BE102:BG102)</f>
      </c>
      <c r="BK102" s="32">
        <f>IF(H102&gt;0,(BI102*SQRT(3)*IF(N102&gt;0,N102,IF(O102&gt;0,O102,IF(P102&gt;0,P102,415)))/(H102*1000))*100,0)</f>
      </c>
      <c r="BL102" s="32">
        <f>IF(BK102&gt;70,"Upgrade","OK - No Upgrade")</f>
      </c>
      <c r="BM102" s="32">
        <f>IF(IF(AVERAGE(BE102:BG102)&gt;0,((BI102-AVERAGE(BE102:BG102))/AVERAGE(BE102:BG102))*100,0)&gt;10,"Need to Balance","OK - Balanced")</f>
      </c>
    </row>
    <row r="103" ht="15.75" customHeight="1">
      <c r="A103" s="25" t="str">
        <v>Hamra AlDaroo</v>
      </c>
      <c r="B103" s="25" t="str">
        <v>Hamra AlDaroo</v>
      </c>
      <c r="C103" s="25" t="str">
        <v>K_LN2</v>
      </c>
      <c r="D103" s="25" t="str">
        <v>22.947364, 56.665267</v>
      </c>
      <c r="E103" s="25" t="str">
        <v>28</v>
      </c>
      <c r="F103" s="25" t="str">
        <v>Pole (PMT)</v>
      </c>
      <c r="G103" s="25" t="str">
        <v/>
      </c>
      <c r="H103" s="25">
        <v>100</v>
      </c>
      <c r="I103" s="25" t="str">
        <v>17/05/2026, 07:48</v>
      </c>
      <c r="J103" s="25">
        <v>1</v>
      </c>
      <c r="K103" s="25">
        <v>236</v>
      </c>
      <c r="L103" s="25">
        <v>238</v>
      </c>
      <c r="M103" s="25">
        <v>236</v>
      </c>
      <c r="N103" s="25">
        <v>409</v>
      </c>
      <c r="O103" s="25">
        <v>406</v>
      </c>
      <c r="P103" s="25">
        <v>409</v>
      </c>
      <c r="Q103" s="26" t="str">
        <v>120 mm²</v>
      </c>
      <c r="R103" s="27">
        <v>100</v>
      </c>
      <c r="S103" s="27">
        <v>99</v>
      </c>
      <c r="T103" s="27">
        <v>95</v>
      </c>
      <c r="U103" s="28">
        <v>5</v>
      </c>
      <c r="V103" s="29" t="str">
        <v/>
      </c>
      <c r="W103" s="30" t="str">
        <v/>
      </c>
      <c r="X103" s="30" t="str">
        <v/>
      </c>
      <c r="Y103" s="30" t="str">
        <v/>
      </c>
      <c r="Z103" s="31" t="str">
        <v/>
      </c>
      <c r="AA103" s="26" t="str">
        <v/>
      </c>
      <c r="AB103" s="27" t="str">
        <v/>
      </c>
      <c r="AC103" s="27" t="str">
        <v/>
      </c>
      <c r="AD103" s="27" t="str">
        <v/>
      </c>
      <c r="AE103" s="28" t="str">
        <v/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5">
        <f>SUM(R103,W103,AB103,AG103,AL103,AQ103,AV103,BA103)</f>
      </c>
      <c r="BF103" s="25">
        <f>SUM(S103,X103,AC103,AH103,AM103,AR103,AW103,BB103)</f>
      </c>
      <c r="BG103" s="25">
        <f>SUM(T103,Y103,AD103,AI103,AN103,AS103,AX103,BC103)</f>
      </c>
      <c r="BH103" s="25">
        <f>SUM(U103,Z103,AE103,AJ103,AO103,AT103,AY103,BD103)</f>
      </c>
      <c r="BI103" s="25">
        <f>MAX(BE103:BG103)</f>
      </c>
      <c r="BJ103" s="25">
        <f>MIN(BE103:BG103)</f>
      </c>
      <c r="BK103" s="32">
        <f>IF(H103&gt;0,(BI103*SQRT(3)*IF(N103&gt;0,N103,IF(O103&gt;0,O103,IF(P103&gt;0,P103,415)))/(H103*1000))*100,0)</f>
      </c>
      <c r="BL103" s="32">
        <f>IF(BK103&gt;70,"Upgrade","OK - No Upgrade")</f>
      </c>
      <c r="BM103" s="32">
        <f>IF(IF(AVERAGE(BE103:BG103)&gt;0,((BI103-AVERAGE(BE103:BG103))/AVERAGE(BE103:BG103))*100,0)&gt;10,"Need to Balance","OK - Balanced")</f>
      </c>
    </row>
    <row r="104" ht="15.75" customHeight="1">
      <c r="A104" s="25" t="str">
        <v>Hamra AlDaroo</v>
      </c>
      <c r="B104" s="25" t="str">
        <v>Hamra AlDaroo</v>
      </c>
      <c r="C104" s="25" t="str">
        <v>K_LN2</v>
      </c>
      <c r="D104" s="25" t="str">
        <v>22.947364, 56.665267</v>
      </c>
      <c r="E104" s="25" t="str">
        <v>28</v>
      </c>
      <c r="F104" s="25" t="str">
        <v>Pole (PMT)</v>
      </c>
      <c r="G104" s="25" t="str">
        <v>5</v>
      </c>
      <c r="H104" s="25">
        <v>100</v>
      </c>
      <c r="I104" s="25" t="str">
        <v>11/06/2026, 07:26</v>
      </c>
      <c r="J104" s="25">
        <v>2</v>
      </c>
      <c r="K104" s="25">
        <v>242</v>
      </c>
      <c r="L104" s="25">
        <v>244</v>
      </c>
      <c r="M104" s="25">
        <v>242</v>
      </c>
      <c r="N104" s="25">
        <v>421</v>
      </c>
      <c r="O104" s="25">
        <v>420</v>
      </c>
      <c r="P104" s="25">
        <v>419</v>
      </c>
      <c r="Q104" s="26" t="str">
        <v>120 mm²</v>
      </c>
      <c r="R104" s="27">
        <v>108</v>
      </c>
      <c r="S104" s="27">
        <v>99</v>
      </c>
      <c r="T104" s="27">
        <v>96</v>
      </c>
      <c r="U104" s="28">
        <v>12</v>
      </c>
      <c r="V104" s="29" t="str">
        <v/>
      </c>
      <c r="W104" s="30" t="str">
        <v/>
      </c>
      <c r="X104" s="30" t="str">
        <v/>
      </c>
      <c r="Y104" s="30" t="str">
        <v/>
      </c>
      <c r="Z104" s="31" t="str">
        <v/>
      </c>
      <c r="AA104" s="26" t="str">
        <v/>
      </c>
      <c r="AB104" s="27" t="str">
        <v/>
      </c>
      <c r="AC104" s="27" t="str">
        <v/>
      </c>
      <c r="AD104" s="27" t="str">
        <v/>
      </c>
      <c r="AE104" s="28" t="str">
        <v/>
      </c>
      <c r="AF104" s="29" t="str">
        <v/>
      </c>
      <c r="AG104" s="30" t="str">
        <v/>
      </c>
      <c r="AH104" s="30" t="str">
        <v/>
      </c>
      <c r="AI104" s="30" t="str">
        <v/>
      </c>
      <c r="AJ104" s="31" t="str">
        <v/>
      </c>
      <c r="AK104" s="26" t="str">
        <v/>
      </c>
      <c r="AL104" s="27" t="str">
        <v/>
      </c>
      <c r="AM104" s="27" t="str">
        <v/>
      </c>
      <c r="AN104" s="27" t="str">
        <v/>
      </c>
      <c r="AO104" s="28" t="str">
        <v/>
      </c>
      <c r="AP104" s="29" t="str">
        <v/>
      </c>
      <c r="AQ104" s="30" t="str">
        <v/>
      </c>
      <c r="AR104" s="30" t="str">
        <v/>
      </c>
      <c r="AS104" s="30" t="str">
        <v/>
      </c>
      <c r="AT104" s="31" t="str">
        <v/>
      </c>
      <c r="AU104" s="26" t="str">
        <v/>
      </c>
      <c r="AV104" s="27" t="str">
        <v/>
      </c>
      <c r="AW104" s="27" t="str">
        <v/>
      </c>
      <c r="AX104" s="27" t="str">
        <v/>
      </c>
      <c r="AY104" s="28" t="str">
        <v/>
      </c>
      <c r="AZ104" s="29" t="str">
        <v/>
      </c>
      <c r="BA104" s="30" t="str">
        <v/>
      </c>
      <c r="BB104" s="30" t="str">
        <v/>
      </c>
      <c r="BC104" s="30" t="str">
        <v/>
      </c>
      <c r="BD104" s="31" t="str">
        <v/>
      </c>
      <c r="BE104" s="25">
        <f>SUM(R104,W104,AB104,AG104,AL104,AQ104,AV104,BA104)</f>
      </c>
      <c r="BF104" s="25">
        <f>SUM(S104,X104,AC104,AH104,AM104,AR104,AW104,BB104)</f>
      </c>
      <c r="BG104" s="25">
        <f>SUM(T104,Y104,AD104,AI104,AN104,AS104,AX104,BC104)</f>
      </c>
      <c r="BH104" s="25">
        <f>SUM(U104,Z104,AE104,AJ104,AO104,AT104,AY104,BD104)</f>
      </c>
      <c r="BI104" s="25">
        <f>MAX(BE104:BG104)</f>
      </c>
      <c r="BJ104" s="25">
        <f>MIN(BE104:BG104)</f>
      </c>
      <c r="BK104" s="32">
        <f>IF(H104&gt;0,(BI104*SQRT(3)*IF(N104&gt;0,N104,IF(O104&gt;0,O104,IF(P104&gt;0,P104,415)))/(H104*1000))*100,0)</f>
      </c>
      <c r="BL104" s="32">
        <f>IF(BK104&gt;70,"Upgrade","OK - No Upgrade")</f>
      </c>
      <c r="BM104" s="32">
        <f>IF(IF(AVERAGE(BE104:BG104)&gt;0,((BI104-AVERAGE(BE104:BG104))/AVERAGE(BE104:BG104))*100,0)&gt;10,"Need to Balance","OK - Balanced")</f>
      </c>
    </row>
    <row r="105" ht="15.75" customHeight="1">
      <c r="A105" s="25" t="str">
        <v>Hamra AlDaroo</v>
      </c>
      <c r="B105" s="25" t="str">
        <v>Hamra AlDaroo</v>
      </c>
      <c r="C105" s="25" t="str">
        <v>K_LN2</v>
      </c>
      <c r="D105" s="25" t="str">
        <v>22.945698, 56.661696</v>
      </c>
      <c r="E105" s="25" t="str">
        <v>37</v>
      </c>
      <c r="F105" s="25" t="str">
        <v>Pole (PMT)</v>
      </c>
      <c r="G105" s="25" t="str">
        <v/>
      </c>
      <c r="H105" s="25">
        <v>100</v>
      </c>
      <c r="I105" s="25" t="str">
        <v>17/05/2026, 07:44</v>
      </c>
      <c r="J105" s="25">
        <v>1</v>
      </c>
      <c r="K105" s="25">
        <v>232</v>
      </c>
      <c r="L105" s="25">
        <v>234</v>
      </c>
      <c r="M105" s="25">
        <v>232</v>
      </c>
      <c r="N105" s="25">
        <v>403</v>
      </c>
      <c r="O105" s="25">
        <v>403</v>
      </c>
      <c r="P105" s="25">
        <v>404</v>
      </c>
      <c r="Q105" s="26" t="str">
        <v>120 mm²</v>
      </c>
      <c r="R105" s="27">
        <v>2</v>
      </c>
      <c r="S105" s="27">
        <v>1</v>
      </c>
      <c r="T105" s="27">
        <v>3</v>
      </c>
      <c r="U105" s="28">
        <v>2</v>
      </c>
      <c r="V105" s="29" t="str">
        <v/>
      </c>
      <c r="W105" s="30" t="str">
        <v/>
      </c>
      <c r="X105" s="30" t="str">
        <v/>
      </c>
      <c r="Y105" s="30" t="str">
        <v/>
      </c>
      <c r="Z105" s="31" t="str">
        <v/>
      </c>
      <c r="AA105" s="26" t="str">
        <v/>
      </c>
      <c r="AB105" s="27" t="str">
        <v/>
      </c>
      <c r="AC105" s="27" t="str">
        <v/>
      </c>
      <c r="AD105" s="27" t="str">
        <v/>
      </c>
      <c r="AE105" s="28" t="str">
        <v/>
      </c>
      <c r="AF105" s="29" t="str">
        <v/>
      </c>
      <c r="AG105" s="30" t="str">
        <v/>
      </c>
      <c r="AH105" s="30" t="str">
        <v/>
      </c>
      <c r="AI105" s="30" t="str">
        <v/>
      </c>
      <c r="AJ105" s="31" t="str">
        <v/>
      </c>
      <c r="AK105" s="26" t="str">
        <v/>
      </c>
      <c r="AL105" s="27" t="str">
        <v/>
      </c>
      <c r="AM105" s="27" t="str">
        <v/>
      </c>
      <c r="AN105" s="27" t="str">
        <v/>
      </c>
      <c r="AO105" s="28" t="str">
        <v/>
      </c>
      <c r="AP105" s="29" t="str">
        <v/>
      </c>
      <c r="AQ105" s="30" t="str">
        <v/>
      </c>
      <c r="AR105" s="30" t="str">
        <v/>
      </c>
      <c r="AS105" s="30" t="str">
        <v/>
      </c>
      <c r="AT105" s="31" t="str">
        <v/>
      </c>
      <c r="AU105" s="26" t="str">
        <v/>
      </c>
      <c r="AV105" s="27" t="str">
        <v/>
      </c>
      <c r="AW105" s="27" t="str">
        <v/>
      </c>
      <c r="AX105" s="27" t="str">
        <v/>
      </c>
      <c r="AY105" s="28" t="str">
        <v/>
      </c>
      <c r="AZ105" s="29" t="str">
        <v/>
      </c>
      <c r="BA105" s="30" t="str">
        <v/>
      </c>
      <c r="BB105" s="30" t="str">
        <v/>
      </c>
      <c r="BC105" s="30" t="str">
        <v/>
      </c>
      <c r="BD105" s="31" t="str">
        <v/>
      </c>
      <c r="BE105" s="25">
        <f>SUM(R105,W105,AB105,AG105,AL105,AQ105,AV105,BA105)</f>
      </c>
      <c r="BF105" s="25">
        <f>SUM(S105,X105,AC105,AH105,AM105,AR105,AW105,BB105)</f>
      </c>
      <c r="BG105" s="25">
        <f>SUM(T105,Y105,AD105,AI105,AN105,AS105,AX105,BC105)</f>
      </c>
      <c r="BH105" s="25">
        <f>SUM(U105,Z105,AE105,AJ105,AO105,AT105,AY105,BD105)</f>
      </c>
      <c r="BI105" s="25">
        <f>MAX(BE105:BG105)</f>
      </c>
      <c r="BJ105" s="25">
        <f>MIN(BE105:BG105)</f>
      </c>
      <c r="BK105" s="32">
        <f>IF(H105&gt;0,(BI105*SQRT(3)*IF(N105&gt;0,N105,IF(O105&gt;0,O105,IF(P105&gt;0,P105,415)))/(H105*1000))*100,0)</f>
      </c>
      <c r="BL105" s="32">
        <f>IF(BK105&gt;70,"Upgrade","OK - No Upgrade")</f>
      </c>
      <c r="BM105" s="32">
        <f>IF(IF(AVERAGE(BE105:BG105)&gt;0,((BI105-AVERAGE(BE105:BG105))/AVERAGE(BE105:BG105))*100,0)&gt;10,"Need to Balance","OK - Balanced")</f>
      </c>
    </row>
    <row r="106" ht="15.75" customHeight="1">
      <c r="A106" s="25" t="str">
        <v>Hamra AlDaroo</v>
      </c>
      <c r="B106" s="25" t="str">
        <v>Hamra AlDaroo</v>
      </c>
      <c r="C106" s="25" t="str">
        <v>K_LN2</v>
      </c>
      <c r="D106" s="25" t="str">
        <v>22.945698, 56.661696</v>
      </c>
      <c r="E106" s="25" t="str">
        <v>37</v>
      </c>
      <c r="F106" s="25" t="str">
        <v>Pole (PMT)</v>
      </c>
      <c r="G106" s="25" t="str">
        <v>3</v>
      </c>
      <c r="H106" s="25">
        <v>100</v>
      </c>
      <c r="I106" s="25" t="str">
        <v>11/06/2026, 07:20</v>
      </c>
      <c r="J106" s="25">
        <v>2</v>
      </c>
      <c r="K106" s="25">
        <v>238</v>
      </c>
      <c r="L106" s="25">
        <v>239</v>
      </c>
      <c r="M106" s="25">
        <v>237</v>
      </c>
      <c r="N106" s="25">
        <v>414</v>
      </c>
      <c r="O106" s="25">
        <v>412</v>
      </c>
      <c r="P106" s="25">
        <v>411</v>
      </c>
      <c r="Q106" s="26" t="str">
        <v>120 mm²</v>
      </c>
      <c r="R106" s="27">
        <v>1</v>
      </c>
      <c r="S106" s="27">
        <v>0</v>
      </c>
      <c r="T106" s="27">
        <v>0</v>
      </c>
      <c r="U106" s="28">
        <v>0</v>
      </c>
      <c r="V106" s="29" t="str">
        <v/>
      </c>
      <c r="W106" s="30" t="str">
        <v/>
      </c>
      <c r="X106" s="30" t="str">
        <v/>
      </c>
      <c r="Y106" s="30" t="str">
        <v/>
      </c>
      <c r="Z106" s="31" t="str">
        <v/>
      </c>
      <c r="AA106" s="26" t="str">
        <v/>
      </c>
      <c r="AB106" s="27" t="str">
        <v/>
      </c>
      <c r="AC106" s="27" t="str">
        <v/>
      </c>
      <c r="AD106" s="27" t="str">
        <v/>
      </c>
      <c r="AE106" s="28" t="str">
        <v/>
      </c>
      <c r="AF106" s="29" t="str">
        <v/>
      </c>
      <c r="AG106" s="30" t="str">
        <v/>
      </c>
      <c r="AH106" s="30" t="str">
        <v/>
      </c>
      <c r="AI106" s="30" t="str">
        <v/>
      </c>
      <c r="AJ106" s="31" t="str">
        <v/>
      </c>
      <c r="AK106" s="26" t="str">
        <v/>
      </c>
      <c r="AL106" s="27" t="str">
        <v/>
      </c>
      <c r="AM106" s="27" t="str">
        <v/>
      </c>
      <c r="AN106" s="27" t="str">
        <v/>
      </c>
      <c r="AO106" s="28" t="str">
        <v/>
      </c>
      <c r="AP106" s="29" t="str">
        <v/>
      </c>
      <c r="AQ106" s="30" t="str">
        <v/>
      </c>
      <c r="AR106" s="30" t="str">
        <v/>
      </c>
      <c r="AS106" s="30" t="str">
        <v/>
      </c>
      <c r="AT106" s="31" t="str">
        <v/>
      </c>
      <c r="AU106" s="26" t="str">
        <v/>
      </c>
      <c r="AV106" s="27" t="str">
        <v/>
      </c>
      <c r="AW106" s="27" t="str">
        <v/>
      </c>
      <c r="AX106" s="27" t="str">
        <v/>
      </c>
      <c r="AY106" s="28" t="str">
        <v/>
      </c>
      <c r="AZ106" s="29" t="str">
        <v/>
      </c>
      <c r="BA106" s="30" t="str">
        <v/>
      </c>
      <c r="BB106" s="30" t="str">
        <v/>
      </c>
      <c r="BC106" s="30" t="str">
        <v/>
      </c>
      <c r="BD106" s="31" t="str">
        <v/>
      </c>
      <c r="BE106" s="25">
        <f>SUM(R106,W106,AB106,AG106,AL106,AQ106,AV106,BA106)</f>
      </c>
      <c r="BF106" s="25">
        <f>SUM(S106,X106,AC106,AH106,AM106,AR106,AW106,BB106)</f>
      </c>
      <c r="BG106" s="25">
        <f>SUM(T106,Y106,AD106,AI106,AN106,AS106,AX106,BC106)</f>
      </c>
      <c r="BH106" s="25">
        <f>SUM(U106,Z106,AE106,AJ106,AO106,AT106,AY106,BD106)</f>
      </c>
      <c r="BI106" s="25">
        <f>MAX(BE106:BG106)</f>
      </c>
      <c r="BJ106" s="25">
        <f>MIN(BE106:BG106)</f>
      </c>
      <c r="BK106" s="32">
        <f>IF(H106&gt;0,(BI106*SQRT(3)*IF(N106&gt;0,N106,IF(O106&gt;0,O106,IF(P106&gt;0,P106,415)))/(H106*1000))*100,0)</f>
      </c>
      <c r="BL106" s="32">
        <f>IF(BK106&gt;70,"Upgrade","OK - No Upgrade")</f>
      </c>
      <c r="BM106" s="32">
        <f>IF(IF(AVERAGE(BE106:BG106)&gt;0,((BI106-AVERAGE(BE106:BG106))/AVERAGE(BE106:BG106))*100,0)&gt;10,"Need to Balance","OK - Balanced")</f>
      </c>
    </row>
    <row r="107" ht="15.75" customHeight="1">
      <c r="A107" s="25" t="str">
        <v>Hamra AlDaroo</v>
      </c>
      <c r="B107" s="25" t="str">
        <v>Hamra AlDaroo</v>
      </c>
      <c r="C107" s="25" t="str">
        <v>K_LN3</v>
      </c>
      <c r="D107" s="25" t="str">
        <v>22.727904, 56.694638</v>
      </c>
      <c r="E107" s="25" t="str">
        <v>13</v>
      </c>
      <c r="F107" s="25" t="str">
        <v>Pole (PMT)</v>
      </c>
      <c r="G107" s="25" t="str">
        <v/>
      </c>
      <c r="H107" s="25">
        <v>100</v>
      </c>
      <c r="I107" s="25" t="str">
        <v>15/05/2026, 18:06</v>
      </c>
      <c r="J107" s="25">
        <v>1</v>
      </c>
      <c r="K107" s="25">
        <v>241</v>
      </c>
      <c r="L107" s="25">
        <v>244</v>
      </c>
      <c r="M107" s="25">
        <v>242</v>
      </c>
      <c r="N107" s="25">
        <v>424</v>
      </c>
      <c r="O107" s="25">
        <v>421</v>
      </c>
      <c r="P107" s="25">
        <v>422</v>
      </c>
      <c r="Q107" s="26" t="str">
        <v>120 mm²</v>
      </c>
      <c r="R107" s="27">
        <v>0</v>
      </c>
      <c r="S107" s="27">
        <v>0</v>
      </c>
      <c r="T107" s="27">
        <v>0</v>
      </c>
      <c r="U107" s="28">
        <v>0</v>
      </c>
      <c r="V107" s="29" t="str">
        <v/>
      </c>
      <c r="W107" s="30" t="str">
        <v/>
      </c>
      <c r="X107" s="30" t="str">
        <v/>
      </c>
      <c r="Y107" s="30" t="str">
        <v/>
      </c>
      <c r="Z107" s="31" t="str">
        <v/>
      </c>
      <c r="AA107" s="26" t="str">
        <v/>
      </c>
      <c r="AB107" s="27" t="str">
        <v/>
      </c>
      <c r="AC107" s="27" t="str">
        <v/>
      </c>
      <c r="AD107" s="27" t="str">
        <v/>
      </c>
      <c r="AE107" s="28" t="str">
        <v/>
      </c>
      <c r="AF107" s="29" t="str">
        <v/>
      </c>
      <c r="AG107" s="30" t="str">
        <v/>
      </c>
      <c r="AH107" s="30" t="str">
        <v/>
      </c>
      <c r="AI107" s="30" t="str">
        <v/>
      </c>
      <c r="AJ107" s="31" t="str">
        <v/>
      </c>
      <c r="AK107" s="26" t="str">
        <v/>
      </c>
      <c r="AL107" s="27" t="str">
        <v/>
      </c>
      <c r="AM107" s="27" t="str">
        <v/>
      </c>
      <c r="AN107" s="27" t="str">
        <v/>
      </c>
      <c r="AO107" s="28" t="str">
        <v/>
      </c>
      <c r="AP107" s="29" t="str">
        <v/>
      </c>
      <c r="AQ107" s="30" t="str">
        <v/>
      </c>
      <c r="AR107" s="30" t="str">
        <v/>
      </c>
      <c r="AS107" s="30" t="str">
        <v/>
      </c>
      <c r="AT107" s="31" t="str">
        <v/>
      </c>
      <c r="AU107" s="26" t="str">
        <v/>
      </c>
      <c r="AV107" s="27" t="str">
        <v/>
      </c>
      <c r="AW107" s="27" t="str">
        <v/>
      </c>
      <c r="AX107" s="27" t="str">
        <v/>
      </c>
      <c r="AY107" s="28" t="str">
        <v/>
      </c>
      <c r="AZ107" s="29" t="str">
        <v/>
      </c>
      <c r="BA107" s="30" t="str">
        <v/>
      </c>
      <c r="BB107" s="30" t="str">
        <v/>
      </c>
      <c r="BC107" s="30" t="str">
        <v/>
      </c>
      <c r="BD107" s="31" t="str">
        <v/>
      </c>
      <c r="BE107" s="25">
        <f>SUM(R107,W107,AB107,AG107,AL107,AQ107,AV107,BA107)</f>
      </c>
      <c r="BF107" s="25">
        <f>SUM(S107,X107,AC107,AH107,AM107,AR107,AW107,BB107)</f>
      </c>
      <c r="BG107" s="25">
        <f>SUM(T107,Y107,AD107,AI107,AN107,AS107,AX107,BC107)</f>
      </c>
      <c r="BH107" s="25">
        <f>SUM(U107,Z107,AE107,AJ107,AO107,AT107,AY107,BD107)</f>
      </c>
      <c r="BI107" s="25">
        <f>MAX(BE107:BG107)</f>
      </c>
      <c r="BJ107" s="25">
        <f>MIN(BE107:BG107)</f>
      </c>
      <c r="BK107" s="32">
        <f>IF(H107&gt;0,(BI107*SQRT(3)*IF(N107&gt;0,N107,IF(O107&gt;0,O107,IF(P107&gt;0,P107,415)))/(H107*1000))*100,0)</f>
      </c>
      <c r="BL107" s="32">
        <f>IF(BK107&gt;70,"Upgrade","OK - No Upgrade")</f>
      </c>
      <c r="BM107" s="32">
        <f>IF(IF(AVERAGE(BE107:BG107)&gt;0,((BI107-AVERAGE(BE107:BG107))/AVERAGE(BE107:BG107))*100,0)&gt;10,"Need to Balance","OK - Balanced")</f>
      </c>
    </row>
    <row r="108" ht="15.75" customHeight="1">
      <c r="A108" s="25" t="str">
        <v>Hamra AlDaroo</v>
      </c>
      <c r="B108" s="25" t="str">
        <v>Hamra AlDaroo</v>
      </c>
      <c r="C108" s="25" t="str">
        <v>K_LN3</v>
      </c>
      <c r="D108" s="25" t="str">
        <v>22.723291, 56.69725</v>
      </c>
      <c r="E108" s="25" t="str">
        <v>15</v>
      </c>
      <c r="F108" s="25" t="str">
        <v>Pole (PMT)</v>
      </c>
      <c r="G108" s="25" t="str">
        <v/>
      </c>
      <c r="H108" s="25">
        <v>100</v>
      </c>
      <c r="I108" s="25" t="str">
        <v>15/05/2026, 17:55</v>
      </c>
      <c r="J108" s="25">
        <v>1</v>
      </c>
      <c r="K108" s="25">
        <v>241</v>
      </c>
      <c r="L108" s="25">
        <v>240</v>
      </c>
      <c r="M108" s="25">
        <v>242</v>
      </c>
      <c r="N108" s="25">
        <v>420</v>
      </c>
      <c r="O108" s="25">
        <v>419</v>
      </c>
      <c r="P108" s="25">
        <v>420</v>
      </c>
      <c r="Q108" s="26" t="str">
        <v>120 mm²</v>
      </c>
      <c r="R108" s="27">
        <v>0</v>
      </c>
      <c r="S108" s="27">
        <v>1</v>
      </c>
      <c r="T108" s="27">
        <v>1</v>
      </c>
      <c r="U108" s="28">
        <v>1</v>
      </c>
      <c r="V108" s="29" t="str">
        <v/>
      </c>
      <c r="W108" s="30" t="str">
        <v/>
      </c>
      <c r="X108" s="30" t="str">
        <v/>
      </c>
      <c r="Y108" s="30" t="str">
        <v/>
      </c>
      <c r="Z108" s="31" t="str">
        <v/>
      </c>
      <c r="AA108" s="26" t="str">
        <v/>
      </c>
      <c r="AB108" s="27" t="str">
        <v/>
      </c>
      <c r="AC108" s="27" t="str">
        <v/>
      </c>
      <c r="AD108" s="27" t="str">
        <v/>
      </c>
      <c r="AE108" s="28" t="str">
        <v/>
      </c>
      <c r="AF108" s="29" t="str">
        <v/>
      </c>
      <c r="AG108" s="30" t="str">
        <v/>
      </c>
      <c r="AH108" s="30" t="str">
        <v/>
      </c>
      <c r="AI108" s="30" t="str">
        <v/>
      </c>
      <c r="AJ108" s="31" t="str">
        <v/>
      </c>
      <c r="AK108" s="26" t="str">
        <v/>
      </c>
      <c r="AL108" s="27" t="str">
        <v/>
      </c>
      <c r="AM108" s="27" t="str">
        <v/>
      </c>
      <c r="AN108" s="27" t="str">
        <v/>
      </c>
      <c r="AO108" s="28" t="str">
        <v/>
      </c>
      <c r="AP108" s="29" t="str">
        <v/>
      </c>
      <c r="AQ108" s="30" t="str">
        <v/>
      </c>
      <c r="AR108" s="30" t="str">
        <v/>
      </c>
      <c r="AS108" s="30" t="str">
        <v/>
      </c>
      <c r="AT108" s="31" t="str">
        <v/>
      </c>
      <c r="AU108" s="26" t="str">
        <v/>
      </c>
      <c r="AV108" s="27" t="str">
        <v/>
      </c>
      <c r="AW108" s="27" t="str">
        <v/>
      </c>
      <c r="AX108" s="27" t="str">
        <v/>
      </c>
      <c r="AY108" s="28" t="str">
        <v/>
      </c>
      <c r="AZ108" s="29" t="str">
        <v/>
      </c>
      <c r="BA108" s="30" t="str">
        <v/>
      </c>
      <c r="BB108" s="30" t="str">
        <v/>
      </c>
      <c r="BC108" s="30" t="str">
        <v/>
      </c>
      <c r="BD108" s="31" t="str">
        <v/>
      </c>
      <c r="BE108" s="25">
        <f>SUM(R108,W108,AB108,AG108,AL108,AQ108,AV108,BA108)</f>
      </c>
      <c r="BF108" s="25">
        <f>SUM(S108,X108,AC108,AH108,AM108,AR108,AW108,BB108)</f>
      </c>
      <c r="BG108" s="25">
        <f>SUM(T108,Y108,AD108,AI108,AN108,AS108,AX108,BC108)</f>
      </c>
      <c r="BH108" s="25">
        <f>SUM(U108,Z108,AE108,AJ108,AO108,AT108,AY108,BD108)</f>
      </c>
      <c r="BI108" s="25">
        <f>MAX(BE108:BG108)</f>
      </c>
      <c r="BJ108" s="25">
        <f>MIN(BE108:BG108)</f>
      </c>
      <c r="BK108" s="32">
        <f>IF(H108&gt;0,(BI108*SQRT(3)*IF(N108&gt;0,N108,IF(O108&gt;0,O108,IF(P108&gt;0,P108,415)))/(H108*1000))*100,0)</f>
      </c>
      <c r="BL108" s="32">
        <f>IF(BK108&gt;70,"Upgrade","OK - No Upgrade")</f>
      </c>
      <c r="BM108" s="32">
        <f>IF(IF(AVERAGE(BE108:BG108)&gt;0,((BI108-AVERAGE(BE108:BG108))/AVERAGE(BE108:BG108))*100,0)&gt;10,"Need to Balance","OK - Balanced")</f>
      </c>
    </row>
    <row r="109" ht="15.75" customHeight="1">
      <c r="A109" s="25" t="str">
        <v>Hamra AlDaroo</v>
      </c>
      <c r="B109" s="25" t="str">
        <v>Hamra AlDaroo</v>
      </c>
      <c r="C109" s="25" t="str">
        <v>K_LN3</v>
      </c>
      <c r="D109" s="25" t="str">
        <v/>
      </c>
      <c r="E109" s="25" t="str">
        <v>14</v>
      </c>
      <c r="F109" s="25" t="str">
        <v>Pole (PMT)</v>
      </c>
      <c r="G109" s="25" t="str">
        <v/>
      </c>
      <c r="H109" s="25">
        <v>100</v>
      </c>
      <c r="I109" s="25" t="str">
        <v>15/05/2026, 17:51</v>
      </c>
      <c r="J109" s="25">
        <v>1</v>
      </c>
      <c r="K109" s="25">
        <v>240</v>
      </c>
      <c r="L109" s="25">
        <v>241</v>
      </c>
      <c r="M109" s="25">
        <v>240</v>
      </c>
      <c r="N109" s="25">
        <v>418</v>
      </c>
      <c r="O109" s="25">
        <v>414</v>
      </c>
      <c r="P109" s="25">
        <v>419</v>
      </c>
      <c r="Q109" s="26" t="str">
        <v>120 mm²</v>
      </c>
      <c r="R109" s="27">
        <v>14</v>
      </c>
      <c r="S109" s="27">
        <v>13</v>
      </c>
      <c r="T109" s="27">
        <v>13</v>
      </c>
      <c r="U109" s="28">
        <v>0</v>
      </c>
      <c r="V109" s="29" t="str">
        <v/>
      </c>
      <c r="W109" s="30" t="str">
        <v/>
      </c>
      <c r="X109" s="30" t="str">
        <v/>
      </c>
      <c r="Y109" s="30" t="str">
        <v/>
      </c>
      <c r="Z109" s="31" t="str">
        <v/>
      </c>
      <c r="AA109" s="26" t="str">
        <v/>
      </c>
      <c r="AB109" s="27" t="str">
        <v/>
      </c>
      <c r="AC109" s="27" t="str">
        <v/>
      </c>
      <c r="AD109" s="27" t="str">
        <v/>
      </c>
      <c r="AE109" s="28" t="str">
        <v/>
      </c>
      <c r="AF109" s="29" t="str">
        <v/>
      </c>
      <c r="AG109" s="30" t="str">
        <v/>
      </c>
      <c r="AH109" s="30" t="str">
        <v/>
      </c>
      <c r="AI109" s="30" t="str">
        <v/>
      </c>
      <c r="AJ109" s="31" t="str">
        <v/>
      </c>
      <c r="AK109" s="26" t="str">
        <v/>
      </c>
      <c r="AL109" s="27" t="str">
        <v/>
      </c>
      <c r="AM109" s="27" t="str">
        <v/>
      </c>
      <c r="AN109" s="27" t="str">
        <v/>
      </c>
      <c r="AO109" s="28" t="str">
        <v/>
      </c>
      <c r="AP109" s="29" t="str">
        <v/>
      </c>
      <c r="AQ109" s="30" t="str">
        <v/>
      </c>
      <c r="AR109" s="30" t="str">
        <v/>
      </c>
      <c r="AS109" s="30" t="str">
        <v/>
      </c>
      <c r="AT109" s="31" t="str">
        <v/>
      </c>
      <c r="AU109" s="26" t="str">
        <v/>
      </c>
      <c r="AV109" s="27" t="str">
        <v/>
      </c>
      <c r="AW109" s="27" t="str">
        <v/>
      </c>
      <c r="AX109" s="27" t="str">
        <v/>
      </c>
      <c r="AY109" s="28" t="str">
        <v/>
      </c>
      <c r="AZ109" s="29" t="str">
        <v/>
      </c>
      <c r="BA109" s="30" t="str">
        <v/>
      </c>
      <c r="BB109" s="30" t="str">
        <v/>
      </c>
      <c r="BC109" s="30" t="str">
        <v/>
      </c>
      <c r="BD109" s="31" t="str">
        <v/>
      </c>
      <c r="BE109" s="25">
        <f>SUM(R109,W109,AB109,AG109,AL109,AQ109,AV109,BA109)</f>
      </c>
      <c r="BF109" s="25">
        <f>SUM(S109,X109,AC109,AH109,AM109,AR109,AW109,BB109)</f>
      </c>
      <c r="BG109" s="25">
        <f>SUM(T109,Y109,AD109,AI109,AN109,AS109,AX109,BC109)</f>
      </c>
      <c r="BH109" s="25">
        <f>SUM(U109,Z109,AE109,AJ109,AO109,AT109,AY109,BD109)</f>
      </c>
      <c r="BI109" s="25">
        <f>MAX(BE109:BG109)</f>
      </c>
      <c r="BJ109" s="25">
        <f>MIN(BE109:BG109)</f>
      </c>
      <c r="BK109" s="32">
        <f>IF(H109&gt;0,(BI109*SQRT(3)*IF(N109&gt;0,N109,IF(O109&gt;0,O109,IF(P109&gt;0,P109,415)))/(H109*1000))*100,0)</f>
      </c>
      <c r="BL109" s="32">
        <f>IF(BK109&gt;70,"Upgrade","OK - No Upgrade")</f>
      </c>
      <c r="BM109" s="32">
        <f>IF(IF(AVERAGE(BE109:BG109)&gt;0,((BI109-AVERAGE(BE109:BG109))/AVERAGE(BE109:BG109))*100,0)&gt;10,"Need to Balance","OK - Balanced")</f>
      </c>
    </row>
    <row r="110" ht="15.75" customHeight="1">
      <c r="A110" s="25" t="str">
        <v>Hamra AlDaroo</v>
      </c>
      <c r="B110" s="25" t="str">
        <v>Hamra AlDaroo</v>
      </c>
      <c r="C110" s="25" t="str">
        <v>K_LN3</v>
      </c>
      <c r="D110" s="25" t="str">
        <v/>
      </c>
      <c r="E110" s="25" t="str">
        <v>62</v>
      </c>
      <c r="F110" s="25" t="str">
        <v>Pole (PMT)</v>
      </c>
      <c r="G110" s="25" t="str">
        <v/>
      </c>
      <c r="H110" s="25">
        <v>100</v>
      </c>
      <c r="I110" s="25" t="str">
        <v>15/05/2026, 17:45</v>
      </c>
      <c r="J110" s="25">
        <v>1</v>
      </c>
      <c r="K110" s="25">
        <v>242</v>
      </c>
      <c r="L110" s="25">
        <v>240</v>
      </c>
      <c r="M110" s="25">
        <v>241</v>
      </c>
      <c r="N110" s="25">
        <v>420</v>
      </c>
      <c r="O110" s="25">
        <v>419</v>
      </c>
      <c r="P110" s="25">
        <v>419</v>
      </c>
      <c r="Q110" s="26" t="str">
        <v>70 mm²</v>
      </c>
      <c r="R110" s="27">
        <v>3</v>
      </c>
      <c r="S110" s="27">
        <v>4</v>
      </c>
      <c r="T110" s="27">
        <v>0</v>
      </c>
      <c r="U110" s="28">
        <v>3</v>
      </c>
      <c r="V110" s="29" t="str">
        <v/>
      </c>
      <c r="W110" s="30" t="str">
        <v/>
      </c>
      <c r="X110" s="30" t="str">
        <v/>
      </c>
      <c r="Y110" s="30" t="str">
        <v/>
      </c>
      <c r="Z110" s="31" t="str">
        <v/>
      </c>
      <c r="AA110" s="26" t="str">
        <v/>
      </c>
      <c r="AB110" s="27" t="str">
        <v/>
      </c>
      <c r="AC110" s="27" t="str">
        <v/>
      </c>
      <c r="AD110" s="27" t="str">
        <v/>
      </c>
      <c r="AE110" s="28" t="str">
        <v/>
      </c>
      <c r="AF110" s="29" t="str">
        <v/>
      </c>
      <c r="AG110" s="30" t="str">
        <v/>
      </c>
      <c r="AH110" s="30" t="str">
        <v/>
      </c>
      <c r="AI110" s="30" t="str">
        <v/>
      </c>
      <c r="AJ110" s="31" t="str">
        <v/>
      </c>
      <c r="AK110" s="26" t="str">
        <v/>
      </c>
      <c r="AL110" s="27" t="str">
        <v/>
      </c>
      <c r="AM110" s="27" t="str">
        <v/>
      </c>
      <c r="AN110" s="27" t="str">
        <v/>
      </c>
      <c r="AO110" s="28" t="str">
        <v/>
      </c>
      <c r="AP110" s="29" t="str">
        <v/>
      </c>
      <c r="AQ110" s="30" t="str">
        <v/>
      </c>
      <c r="AR110" s="30" t="str">
        <v/>
      </c>
      <c r="AS110" s="30" t="str">
        <v/>
      </c>
      <c r="AT110" s="31" t="str">
        <v/>
      </c>
      <c r="AU110" s="26" t="str">
        <v/>
      </c>
      <c r="AV110" s="27" t="str">
        <v/>
      </c>
      <c r="AW110" s="27" t="str">
        <v/>
      </c>
      <c r="AX110" s="27" t="str">
        <v/>
      </c>
      <c r="AY110" s="28" t="str">
        <v/>
      </c>
      <c r="AZ110" s="29" t="str">
        <v/>
      </c>
      <c r="BA110" s="30" t="str">
        <v/>
      </c>
      <c r="BB110" s="30" t="str">
        <v/>
      </c>
      <c r="BC110" s="30" t="str">
        <v/>
      </c>
      <c r="BD110" s="31" t="str">
        <v/>
      </c>
      <c r="BE110" s="25">
        <f>SUM(R110,W110,AB110,AG110,AL110,AQ110,AV110,BA110)</f>
      </c>
      <c r="BF110" s="25">
        <f>SUM(S110,X110,AC110,AH110,AM110,AR110,AW110,BB110)</f>
      </c>
      <c r="BG110" s="25">
        <f>SUM(T110,Y110,AD110,AI110,AN110,AS110,AX110,BC110)</f>
      </c>
      <c r="BH110" s="25">
        <f>SUM(U110,Z110,AE110,AJ110,AO110,AT110,AY110,BD110)</f>
      </c>
      <c r="BI110" s="25">
        <f>MAX(BE110:BG110)</f>
      </c>
      <c r="BJ110" s="25">
        <f>MIN(BE110:BG110)</f>
      </c>
      <c r="BK110" s="32">
        <f>IF(H110&gt;0,(BI110*SQRT(3)*IF(N110&gt;0,N110,IF(O110&gt;0,O110,IF(P110&gt;0,P110,415)))/(H110*1000))*100,0)</f>
      </c>
      <c r="BL110" s="32">
        <f>IF(BK110&gt;70,"Upgrade","OK - No Upgrade")</f>
      </c>
      <c r="BM110" s="32">
        <f>IF(IF(AVERAGE(BE110:BG110)&gt;0,((BI110-AVERAGE(BE110:BG110))/AVERAGE(BE110:BG110))*100,0)&gt;10,"Need to Balance","OK - Balanced")</f>
      </c>
    </row>
    <row r="111" ht="15.75" customHeight="1">
      <c r="A111" s="25" t="str">
        <v>Hamra AlDaroo</v>
      </c>
      <c r="B111" s="25" t="str">
        <v>Hamra AlDaroo</v>
      </c>
      <c r="C111" s="25" t="str">
        <v>K_LN1</v>
      </c>
      <c r="D111" s="25" t="str">
        <v>22.737558, 56.60958</v>
      </c>
      <c r="E111" s="25" t="str">
        <v>29</v>
      </c>
      <c r="F111" s="25" t="str">
        <v>Ground (GMT)</v>
      </c>
      <c r="G111" s="25" t="str">
        <v/>
      </c>
      <c r="H111" s="25">
        <v>500</v>
      </c>
      <c r="I111" s="25" t="str">
        <v>14/05/2026, 17:19</v>
      </c>
      <c r="J111" s="25">
        <v>1</v>
      </c>
      <c r="K111" s="25">
        <v>242</v>
      </c>
      <c r="L111" s="25">
        <v>242</v>
      </c>
      <c r="M111" s="25">
        <v>241</v>
      </c>
      <c r="N111" s="25">
        <v>419</v>
      </c>
      <c r="O111" s="25">
        <v>417</v>
      </c>
      <c r="P111" s="25">
        <v>417</v>
      </c>
      <c r="Q111" s="26" t="str">
        <v>185 mm²</v>
      </c>
      <c r="R111" s="27">
        <v>10</v>
      </c>
      <c r="S111" s="27">
        <v>1</v>
      </c>
      <c r="T111" s="27">
        <v>1</v>
      </c>
      <c r="U111" s="28">
        <v>4</v>
      </c>
      <c r="V111" s="29" t="str">
        <v>185 mm²</v>
      </c>
      <c r="W111" s="30">
        <v>114</v>
      </c>
      <c r="X111" s="30">
        <v>127</v>
      </c>
      <c r="Y111" s="30">
        <v>147</v>
      </c>
      <c r="Z111" s="31">
        <v>39</v>
      </c>
      <c r="AA111" s="26" t="str">
        <v/>
      </c>
      <c r="AB111" s="27" t="str">
        <v/>
      </c>
      <c r="AC111" s="27" t="str">
        <v/>
      </c>
      <c r="AD111" s="27" t="str">
        <v/>
      </c>
      <c r="AE111" s="28" t="str">
        <v/>
      </c>
      <c r="AF111" s="29" t="str">
        <v/>
      </c>
      <c r="AG111" s="30" t="str">
        <v/>
      </c>
      <c r="AH111" s="30" t="str">
        <v/>
      </c>
      <c r="AI111" s="30" t="str">
        <v/>
      </c>
      <c r="AJ111" s="31" t="str">
        <v/>
      </c>
      <c r="AK111" s="26" t="str">
        <v/>
      </c>
      <c r="AL111" s="27" t="str">
        <v/>
      </c>
      <c r="AM111" s="27" t="str">
        <v/>
      </c>
      <c r="AN111" s="27" t="str">
        <v/>
      </c>
      <c r="AO111" s="28" t="str">
        <v/>
      </c>
      <c r="AP111" s="29" t="str">
        <v/>
      </c>
      <c r="AQ111" s="30" t="str">
        <v/>
      </c>
      <c r="AR111" s="30" t="str">
        <v/>
      </c>
      <c r="AS111" s="30" t="str">
        <v/>
      </c>
      <c r="AT111" s="31" t="str">
        <v/>
      </c>
      <c r="AU111" s="26" t="str">
        <v/>
      </c>
      <c r="AV111" s="27" t="str">
        <v/>
      </c>
      <c r="AW111" s="27" t="str">
        <v/>
      </c>
      <c r="AX111" s="27" t="str">
        <v/>
      </c>
      <c r="AY111" s="28" t="str">
        <v/>
      </c>
      <c r="AZ111" s="29" t="str">
        <v/>
      </c>
      <c r="BA111" s="30" t="str">
        <v/>
      </c>
      <c r="BB111" s="30" t="str">
        <v/>
      </c>
      <c r="BC111" s="30" t="str">
        <v/>
      </c>
      <c r="BD111" s="31" t="str">
        <v/>
      </c>
      <c r="BE111" s="25">
        <f>SUM(R111,W111,AB111,AG111,AL111,AQ111,AV111,BA111)</f>
      </c>
      <c r="BF111" s="25">
        <f>SUM(S111,X111,AC111,AH111,AM111,AR111,AW111,BB111)</f>
      </c>
      <c r="BG111" s="25">
        <f>SUM(T111,Y111,AD111,AI111,AN111,AS111,AX111,BC111)</f>
      </c>
      <c r="BH111" s="25">
        <f>SUM(U111,Z111,AE111,AJ111,AO111,AT111,AY111,BD111)</f>
      </c>
      <c r="BI111" s="25">
        <f>MAX(BE111:BG111)</f>
      </c>
      <c r="BJ111" s="25">
        <f>MIN(BE111:BG111)</f>
      </c>
      <c r="BK111" s="32">
        <f>IF(H111&gt;0,(BI111*SQRT(3)*IF(N111&gt;0,N111,IF(O111&gt;0,O111,IF(P111&gt;0,P111,415)))/(H111*1000))*100,0)</f>
      </c>
      <c r="BL111" s="32">
        <f>IF(BK111&gt;70,"Upgrade","OK - No Upgrade")</f>
      </c>
      <c r="BM111" s="32">
        <f>IF(IF(AVERAGE(BE111:BG111)&gt;0,((BI111-AVERAGE(BE111:BG111))/AVERAGE(BE111:BG111))*100,0)&gt;10,"Need to Balance","OK - Balanced")</f>
      </c>
    </row>
    <row r="112" ht="15.75" customHeight="1">
      <c r="A112" s="25" t="str">
        <v>Hamra AlDaroo</v>
      </c>
      <c r="B112" s="25" t="str">
        <v>Hamra AlDaroo</v>
      </c>
      <c r="C112" s="25" t="str">
        <v>K_LN1</v>
      </c>
      <c r="D112" s="25" t="str">
        <v>22.736839, 56.607726</v>
      </c>
      <c r="E112" s="25" t="str">
        <v>27</v>
      </c>
      <c r="F112" s="25" t="str">
        <v>Pole (PMT)</v>
      </c>
      <c r="G112" s="25" t="str">
        <v/>
      </c>
      <c r="H112" s="25">
        <v>100</v>
      </c>
      <c r="I112" s="25" t="str">
        <v>14/05/2026, 17:08</v>
      </c>
      <c r="J112" s="25">
        <v>1</v>
      </c>
      <c r="K112" s="25">
        <v>237</v>
      </c>
      <c r="L112" s="25">
        <v>236</v>
      </c>
      <c r="M112" s="25">
        <v>235</v>
      </c>
      <c r="N112" s="25">
        <v>410</v>
      </c>
      <c r="O112" s="25">
        <v>409</v>
      </c>
      <c r="P112" s="25">
        <v>409</v>
      </c>
      <c r="Q112" s="26" t="str">
        <v>120 mm²</v>
      </c>
      <c r="R112" s="27">
        <v>1</v>
      </c>
      <c r="S112" s="27">
        <v>1</v>
      </c>
      <c r="T112" s="27">
        <v>1</v>
      </c>
      <c r="U112" s="28">
        <v>0</v>
      </c>
      <c r="V112" s="29" t="str">
        <v/>
      </c>
      <c r="W112" s="30" t="str">
        <v/>
      </c>
      <c r="X112" s="30" t="str">
        <v/>
      </c>
      <c r="Y112" s="30" t="str">
        <v/>
      </c>
      <c r="Z112" s="31" t="str">
        <v/>
      </c>
      <c r="AA112" s="26" t="str">
        <v/>
      </c>
      <c r="AB112" s="27" t="str">
        <v/>
      </c>
      <c r="AC112" s="27" t="str">
        <v/>
      </c>
      <c r="AD112" s="27" t="str">
        <v/>
      </c>
      <c r="AE112" s="28" t="str">
        <v/>
      </c>
      <c r="AF112" s="29" t="str">
        <v/>
      </c>
      <c r="AG112" s="30" t="str">
        <v/>
      </c>
      <c r="AH112" s="30" t="str">
        <v/>
      </c>
      <c r="AI112" s="30" t="str">
        <v/>
      </c>
      <c r="AJ112" s="31" t="str">
        <v/>
      </c>
      <c r="AK112" s="26" t="str">
        <v/>
      </c>
      <c r="AL112" s="27" t="str">
        <v/>
      </c>
      <c r="AM112" s="27" t="str">
        <v/>
      </c>
      <c r="AN112" s="27" t="str">
        <v/>
      </c>
      <c r="AO112" s="28" t="str">
        <v/>
      </c>
      <c r="AP112" s="29" t="str">
        <v/>
      </c>
      <c r="AQ112" s="30" t="str">
        <v/>
      </c>
      <c r="AR112" s="30" t="str">
        <v/>
      </c>
      <c r="AS112" s="30" t="str">
        <v/>
      </c>
      <c r="AT112" s="31" t="str">
        <v/>
      </c>
      <c r="AU112" s="26" t="str">
        <v/>
      </c>
      <c r="AV112" s="27" t="str">
        <v/>
      </c>
      <c r="AW112" s="27" t="str">
        <v/>
      </c>
      <c r="AX112" s="27" t="str">
        <v/>
      </c>
      <c r="AY112" s="28" t="str">
        <v/>
      </c>
      <c r="AZ112" s="29" t="str">
        <v/>
      </c>
      <c r="BA112" s="30" t="str">
        <v/>
      </c>
      <c r="BB112" s="30" t="str">
        <v/>
      </c>
      <c r="BC112" s="30" t="str">
        <v/>
      </c>
      <c r="BD112" s="31" t="str">
        <v/>
      </c>
      <c r="BE112" s="25">
        <f>SUM(R112,W112,AB112,AG112,AL112,AQ112,AV112,BA112)</f>
      </c>
      <c r="BF112" s="25">
        <f>SUM(S112,X112,AC112,AH112,AM112,AR112,AW112,BB112)</f>
      </c>
      <c r="BG112" s="25">
        <f>SUM(T112,Y112,AD112,AI112,AN112,AS112,AX112,BC112)</f>
      </c>
      <c r="BH112" s="25">
        <f>SUM(U112,Z112,AE112,AJ112,AO112,AT112,AY112,BD112)</f>
      </c>
      <c r="BI112" s="25">
        <f>MAX(BE112:BG112)</f>
      </c>
      <c r="BJ112" s="25">
        <f>MIN(BE112:BG112)</f>
      </c>
      <c r="BK112" s="32">
        <f>IF(H112&gt;0,(BI112*SQRT(3)*IF(N112&gt;0,N112,IF(O112&gt;0,O112,IF(P112&gt;0,P112,415)))/(H112*1000))*100,0)</f>
      </c>
      <c r="BL112" s="32">
        <f>IF(BK112&gt;70,"Upgrade","OK - No Upgrade")</f>
      </c>
      <c r="BM112" s="32">
        <f>IF(IF(AVERAGE(BE112:BG112)&gt;0,((BI112-AVERAGE(BE112:BG112))/AVERAGE(BE112:BG112))*100,0)&gt;10,"Need to Balance","OK - Balanced")</f>
      </c>
    </row>
    <row r="113" ht="15.75" customHeight="1">
      <c r="A113" s="25" t="str">
        <v>Hamra AlDaroo</v>
      </c>
      <c r="B113" s="25" t="str">
        <v>Hamra AlDaroo</v>
      </c>
      <c r="C113" s="25" t="str">
        <v>K_LN1</v>
      </c>
      <c r="D113" s="25" t="str">
        <v>22.758207, 56.581522</v>
      </c>
      <c r="E113" s="25" t="str">
        <v>26</v>
      </c>
      <c r="F113" s="25" t="str">
        <v>Pole (PMT)</v>
      </c>
      <c r="G113" s="25" t="str">
        <v/>
      </c>
      <c r="H113" s="25">
        <v>100</v>
      </c>
      <c r="I113" s="25" t="str">
        <v>14/05/2026, 17:01</v>
      </c>
      <c r="J113" s="25">
        <v>1</v>
      </c>
      <c r="K113" s="25">
        <v>241</v>
      </c>
      <c r="L113" s="25">
        <v>240</v>
      </c>
      <c r="M113" s="25">
        <v>239</v>
      </c>
      <c r="N113" s="25">
        <v>417</v>
      </c>
      <c r="O113" s="25">
        <v>415</v>
      </c>
      <c r="P113" s="25">
        <v>414</v>
      </c>
      <c r="Q113" s="26" t="str">
        <v>120 mm²</v>
      </c>
      <c r="R113" s="27">
        <v>2</v>
      </c>
      <c r="S113" s="27">
        <v>1</v>
      </c>
      <c r="T113" s="27">
        <v>0</v>
      </c>
      <c r="U113" s="28">
        <v>0</v>
      </c>
      <c r="V113" s="29" t="str">
        <v/>
      </c>
      <c r="W113" s="30" t="str">
        <v/>
      </c>
      <c r="X113" s="30" t="str">
        <v/>
      </c>
      <c r="Y113" s="30" t="str">
        <v/>
      </c>
      <c r="Z113" s="31" t="str">
        <v/>
      </c>
      <c r="AA113" s="26" t="str">
        <v/>
      </c>
      <c r="AB113" s="27" t="str">
        <v/>
      </c>
      <c r="AC113" s="27" t="str">
        <v/>
      </c>
      <c r="AD113" s="27" t="str">
        <v/>
      </c>
      <c r="AE113" s="28" t="str">
        <v/>
      </c>
      <c r="AF113" s="29" t="str">
        <v/>
      </c>
      <c r="AG113" s="30" t="str">
        <v/>
      </c>
      <c r="AH113" s="30" t="str">
        <v/>
      </c>
      <c r="AI113" s="30" t="str">
        <v/>
      </c>
      <c r="AJ113" s="31" t="str">
        <v/>
      </c>
      <c r="AK113" s="26" t="str">
        <v/>
      </c>
      <c r="AL113" s="27" t="str">
        <v/>
      </c>
      <c r="AM113" s="27" t="str">
        <v/>
      </c>
      <c r="AN113" s="27" t="str">
        <v/>
      </c>
      <c r="AO113" s="28" t="str">
        <v/>
      </c>
      <c r="AP113" s="29" t="str">
        <v/>
      </c>
      <c r="AQ113" s="30" t="str">
        <v/>
      </c>
      <c r="AR113" s="30" t="str">
        <v/>
      </c>
      <c r="AS113" s="30" t="str">
        <v/>
      </c>
      <c r="AT113" s="31" t="str">
        <v/>
      </c>
      <c r="AU113" s="26" t="str">
        <v/>
      </c>
      <c r="AV113" s="27" t="str">
        <v/>
      </c>
      <c r="AW113" s="27" t="str">
        <v/>
      </c>
      <c r="AX113" s="27" t="str">
        <v/>
      </c>
      <c r="AY113" s="28" t="str">
        <v/>
      </c>
      <c r="AZ113" s="29" t="str">
        <v/>
      </c>
      <c r="BA113" s="30" t="str">
        <v/>
      </c>
      <c r="BB113" s="30" t="str">
        <v/>
      </c>
      <c r="BC113" s="30" t="str">
        <v/>
      </c>
      <c r="BD113" s="31" t="str">
        <v/>
      </c>
      <c r="BE113" s="25">
        <f>SUM(R113,W113,AB113,AG113,AL113,AQ113,AV113,BA113)</f>
      </c>
      <c r="BF113" s="25">
        <f>SUM(S113,X113,AC113,AH113,AM113,AR113,AW113,BB113)</f>
      </c>
      <c r="BG113" s="25">
        <f>SUM(T113,Y113,AD113,AI113,AN113,AS113,AX113,BC113)</f>
      </c>
      <c r="BH113" s="25">
        <f>SUM(U113,Z113,AE113,AJ113,AO113,AT113,AY113,BD113)</f>
      </c>
      <c r="BI113" s="25">
        <f>MAX(BE113:BG113)</f>
      </c>
      <c r="BJ113" s="25">
        <f>MIN(BE113:BG113)</f>
      </c>
      <c r="BK113" s="32">
        <f>IF(H113&gt;0,(BI113*SQRT(3)*IF(N113&gt;0,N113,IF(O113&gt;0,O113,IF(P113&gt;0,P113,415)))/(H113*1000))*100,0)</f>
      </c>
      <c r="BL113" s="32">
        <f>IF(BK113&gt;70,"Upgrade","OK - No Upgrade")</f>
      </c>
      <c r="BM113" s="32">
        <f>IF(IF(AVERAGE(BE113:BG113)&gt;0,((BI113-AVERAGE(BE113:BG113))/AVERAGE(BE113:BG113))*100,0)&gt;10,"Need to Balance","OK - Balanced")</f>
      </c>
    </row>
    <row r="114" ht="15.75" customHeight="1">
      <c r="A114" s="25" t="str">
        <v>Hamra AlDaroo</v>
      </c>
      <c r="B114" s="25" t="str">
        <v>Hamra AlDaroo</v>
      </c>
      <c r="C114" s="25" t="str">
        <v>K_LN1</v>
      </c>
      <c r="D114" s="25" t="str">
        <v>22.763676, 56.571698</v>
      </c>
      <c r="E114" s="25" t="str">
        <v>6</v>
      </c>
      <c r="F114" s="25" t="str">
        <v>Ground (GMT)</v>
      </c>
      <c r="G114" s="25" t="str">
        <v/>
      </c>
      <c r="H114" s="25">
        <v>500</v>
      </c>
      <c r="I114" s="25" t="str">
        <v>14/05/2026, 16:54</v>
      </c>
      <c r="J114" s="25">
        <v>1</v>
      </c>
      <c r="K114" s="25">
        <v>232</v>
      </c>
      <c r="L114" s="25">
        <v>232</v>
      </c>
      <c r="M114" s="25">
        <v>231</v>
      </c>
      <c r="N114" s="25">
        <v>402</v>
      </c>
      <c r="O114" s="25">
        <v>401</v>
      </c>
      <c r="P114" s="25">
        <v>402</v>
      </c>
      <c r="Q114" s="26" t="str">
        <v>240 mm²</v>
      </c>
      <c r="R114" s="27">
        <v>116</v>
      </c>
      <c r="S114" s="27">
        <v>124</v>
      </c>
      <c r="T114" s="27">
        <v>122</v>
      </c>
      <c r="U114" s="28">
        <v>15</v>
      </c>
      <c r="V114" s="29" t="str">
        <v/>
      </c>
      <c r="W114" s="30" t="str">
        <v/>
      </c>
      <c r="X114" s="30" t="str">
        <v/>
      </c>
      <c r="Y114" s="30" t="str">
        <v/>
      </c>
      <c r="Z114" s="31" t="str">
        <v/>
      </c>
      <c r="AA114" s="26" t="str">
        <v/>
      </c>
      <c r="AB114" s="27" t="str">
        <v/>
      </c>
      <c r="AC114" s="27" t="str">
        <v/>
      </c>
      <c r="AD114" s="27" t="str">
        <v/>
      </c>
      <c r="AE114" s="28" t="str">
        <v/>
      </c>
      <c r="AF114" s="29" t="str">
        <v/>
      </c>
      <c r="AG114" s="30" t="str">
        <v/>
      </c>
      <c r="AH114" s="30" t="str">
        <v/>
      </c>
      <c r="AI114" s="30" t="str">
        <v/>
      </c>
      <c r="AJ114" s="31" t="str">
        <v/>
      </c>
      <c r="AK114" s="26" t="str">
        <v/>
      </c>
      <c r="AL114" s="27" t="str">
        <v/>
      </c>
      <c r="AM114" s="27" t="str">
        <v/>
      </c>
      <c r="AN114" s="27" t="str">
        <v/>
      </c>
      <c r="AO114" s="28" t="str">
        <v/>
      </c>
      <c r="AP114" s="29" t="str">
        <v/>
      </c>
      <c r="AQ114" s="30" t="str">
        <v/>
      </c>
      <c r="AR114" s="30" t="str">
        <v/>
      </c>
      <c r="AS114" s="30" t="str">
        <v/>
      </c>
      <c r="AT114" s="31" t="str">
        <v/>
      </c>
      <c r="AU114" s="26" t="str">
        <v/>
      </c>
      <c r="AV114" s="27" t="str">
        <v/>
      </c>
      <c r="AW114" s="27" t="str">
        <v/>
      </c>
      <c r="AX114" s="27" t="str">
        <v/>
      </c>
      <c r="AY114" s="28" t="str">
        <v/>
      </c>
      <c r="AZ114" s="29" t="str">
        <v/>
      </c>
      <c r="BA114" s="30" t="str">
        <v/>
      </c>
      <c r="BB114" s="30" t="str">
        <v/>
      </c>
      <c r="BC114" s="30" t="str">
        <v/>
      </c>
      <c r="BD114" s="31" t="str">
        <v/>
      </c>
      <c r="BE114" s="25">
        <f>SUM(R114,W114,AB114,AG114,AL114,AQ114,AV114,BA114)</f>
      </c>
      <c r="BF114" s="25">
        <f>SUM(S114,X114,AC114,AH114,AM114,AR114,AW114,BB114)</f>
      </c>
      <c r="BG114" s="25">
        <f>SUM(T114,Y114,AD114,AI114,AN114,AS114,AX114,BC114)</f>
      </c>
      <c r="BH114" s="25">
        <f>SUM(U114,Z114,AE114,AJ114,AO114,AT114,AY114,BD114)</f>
      </c>
      <c r="BI114" s="25">
        <f>MAX(BE114:BG114)</f>
      </c>
      <c r="BJ114" s="25">
        <f>MIN(BE114:BG114)</f>
      </c>
      <c r="BK114" s="32">
        <f>IF(H114&gt;0,(BI114*SQRT(3)*IF(N114&gt;0,N114,IF(O114&gt;0,O114,IF(P114&gt;0,P114,415)))/(H114*1000))*100,0)</f>
      </c>
      <c r="BL114" s="32">
        <f>IF(BK114&gt;70,"Upgrade","OK - No Upgrade")</f>
      </c>
      <c r="BM114" s="32">
        <f>IF(IF(AVERAGE(BE114:BG114)&gt;0,((BI114-AVERAGE(BE114:BG114))/AVERAGE(BE114:BG114))*100,0)&gt;10,"Need to Balance","OK - Balanced")</f>
      </c>
    </row>
    <row r="115" ht="15.75" customHeight="1">
      <c r="A115" s="25" t="str">
        <v>Hamra AlDaroo</v>
      </c>
      <c r="B115" s="25" t="str">
        <v>Hamra AlDaroo</v>
      </c>
      <c r="C115" s="25" t="str">
        <v>K_LN3</v>
      </c>
      <c r="D115" s="25" t="str">
        <v>22.736196, 56.697051</v>
      </c>
      <c r="E115" s="25" t="str">
        <v>16</v>
      </c>
      <c r="F115" s="25" t="str">
        <v>Pole (PMT)</v>
      </c>
      <c r="G115" s="25" t="str">
        <v/>
      </c>
      <c r="H115" s="25">
        <v>315</v>
      </c>
      <c r="I115" s="25" t="str">
        <v>14/05/2026, 16:43</v>
      </c>
      <c r="J115" s="25">
        <v>1</v>
      </c>
      <c r="K115" s="25">
        <v>247</v>
      </c>
      <c r="L115" s="25">
        <v>247</v>
      </c>
      <c r="M115" s="25">
        <v>246</v>
      </c>
      <c r="N115" s="25">
        <v>430</v>
      </c>
      <c r="O115" s="25">
        <v>427</v>
      </c>
      <c r="P115" s="25">
        <v>430</v>
      </c>
      <c r="Q115" s="26" t="str">
        <v>120 mm²</v>
      </c>
      <c r="R115" s="27">
        <v>16</v>
      </c>
      <c r="S115" s="27">
        <v>12</v>
      </c>
      <c r="T115" s="27">
        <v>46</v>
      </c>
      <c r="U115" s="28">
        <v>34</v>
      </c>
      <c r="V115" s="29" t="str">
        <v>120 mm²</v>
      </c>
      <c r="W115" s="30">
        <v>0</v>
      </c>
      <c r="X115" s="30">
        <v>15</v>
      </c>
      <c r="Y115" s="30">
        <v>0</v>
      </c>
      <c r="Z115" s="31">
        <v>17</v>
      </c>
      <c r="AA115" s="26" t="str">
        <v/>
      </c>
      <c r="AB115" s="27" t="str">
        <v/>
      </c>
      <c r="AC115" s="27" t="str">
        <v/>
      </c>
      <c r="AD115" s="27" t="str">
        <v/>
      </c>
      <c r="AE115" s="28" t="str">
        <v/>
      </c>
      <c r="AF115" s="29" t="str">
        <v/>
      </c>
      <c r="AG115" s="30" t="str">
        <v/>
      </c>
      <c r="AH115" s="30" t="str">
        <v/>
      </c>
      <c r="AI115" s="30" t="str">
        <v/>
      </c>
      <c r="AJ115" s="31" t="str">
        <v/>
      </c>
      <c r="AK115" s="26" t="str">
        <v/>
      </c>
      <c r="AL115" s="27" t="str">
        <v/>
      </c>
      <c r="AM115" s="27" t="str">
        <v/>
      </c>
      <c r="AN115" s="27" t="str">
        <v/>
      </c>
      <c r="AO115" s="28" t="str">
        <v/>
      </c>
      <c r="AP115" s="29" t="str">
        <v/>
      </c>
      <c r="AQ115" s="30" t="str">
        <v/>
      </c>
      <c r="AR115" s="30" t="str">
        <v/>
      </c>
      <c r="AS115" s="30" t="str">
        <v/>
      </c>
      <c r="AT115" s="31" t="str">
        <v/>
      </c>
      <c r="AU115" s="26" t="str">
        <v/>
      </c>
      <c r="AV115" s="27" t="str">
        <v/>
      </c>
      <c r="AW115" s="27" t="str">
        <v/>
      </c>
      <c r="AX115" s="27" t="str">
        <v/>
      </c>
      <c r="AY115" s="28" t="str">
        <v/>
      </c>
      <c r="AZ115" s="29" t="str">
        <v/>
      </c>
      <c r="BA115" s="30" t="str">
        <v/>
      </c>
      <c r="BB115" s="30" t="str">
        <v/>
      </c>
      <c r="BC115" s="30" t="str">
        <v/>
      </c>
      <c r="BD115" s="31" t="str">
        <v/>
      </c>
      <c r="BE115" s="25">
        <f>SUM(R115,W115,AB115,AG115,AL115,AQ115,AV115,BA115)</f>
      </c>
      <c r="BF115" s="25">
        <f>SUM(S115,X115,AC115,AH115,AM115,AR115,AW115,BB115)</f>
      </c>
      <c r="BG115" s="25">
        <f>SUM(T115,Y115,AD115,AI115,AN115,AS115,AX115,BC115)</f>
      </c>
      <c r="BH115" s="25">
        <f>SUM(U115,Z115,AE115,AJ115,AO115,AT115,AY115,BD115)</f>
      </c>
      <c r="BI115" s="25">
        <f>MAX(BE115:BG115)</f>
      </c>
      <c r="BJ115" s="25">
        <f>MIN(BE115:BG115)</f>
      </c>
      <c r="BK115" s="32">
        <f>IF(H115&gt;0,(BI115*SQRT(3)*IF(N115&gt;0,N115,IF(O115&gt;0,O115,IF(P115&gt;0,P115,415)))/(H115*1000))*100,0)</f>
      </c>
      <c r="BL115" s="32">
        <f>IF(BK115&gt;70,"Upgrade","OK - No Upgrade")</f>
      </c>
      <c r="BM115" s="32">
        <f>IF(IF(AVERAGE(BE115:BG115)&gt;0,((BI115-AVERAGE(BE115:BG115))/AVERAGE(BE115:BG115))*100,0)&gt;10,"Need to Balance","OK - Balanced")</f>
      </c>
    </row>
    <row r="116" ht="15.75" customHeight="1">
      <c r="A116" s="25" t="str">
        <v>Hamra AlDaroo</v>
      </c>
      <c r="B116" s="25" t="str">
        <v>Hamra AlDaroo</v>
      </c>
      <c r="C116" s="25" t="str">
        <v>K_LN1</v>
      </c>
      <c r="D116" s="25" t="str">
        <v>22.740827, 56.580814</v>
      </c>
      <c r="E116" s="25" t="str">
        <v>7</v>
      </c>
      <c r="F116" s="25" t="str">
        <v>Pole (PMT)</v>
      </c>
      <c r="G116" s="25" t="str">
        <v/>
      </c>
      <c r="H116" s="25">
        <v>100</v>
      </c>
      <c r="I116" s="25" t="str">
        <v>14/05/2026, 16:43</v>
      </c>
      <c r="J116" s="25">
        <v>1</v>
      </c>
      <c r="K116" s="25">
        <v>236</v>
      </c>
      <c r="L116" s="25">
        <v>235</v>
      </c>
      <c r="M116" s="25">
        <v>235</v>
      </c>
      <c r="N116" s="25">
        <v>410</v>
      </c>
      <c r="O116" s="25">
        <v>408</v>
      </c>
      <c r="P116" s="25">
        <v>406</v>
      </c>
      <c r="Q116" s="26" t="str">
        <v>120 mm²</v>
      </c>
      <c r="R116" s="27">
        <v>57</v>
      </c>
      <c r="S116" s="27">
        <v>73</v>
      </c>
      <c r="T116" s="27">
        <v>58</v>
      </c>
      <c r="U116" s="28">
        <v>9</v>
      </c>
      <c r="V116" s="29" t="str">
        <v>120 mm²</v>
      </c>
      <c r="W116" s="30">
        <v>67</v>
      </c>
      <c r="X116" s="30">
        <v>78</v>
      </c>
      <c r="Y116" s="30">
        <v>92</v>
      </c>
      <c r="Z116" s="31">
        <v>21</v>
      </c>
      <c r="AA116" s="26" t="str">
        <v/>
      </c>
      <c r="AB116" s="27" t="str">
        <v/>
      </c>
      <c r="AC116" s="27" t="str">
        <v/>
      </c>
      <c r="AD116" s="27" t="str">
        <v/>
      </c>
      <c r="AE116" s="28" t="str">
        <v/>
      </c>
      <c r="AF116" s="29" t="str">
        <v/>
      </c>
      <c r="AG116" s="30" t="str">
        <v/>
      </c>
      <c r="AH116" s="30" t="str">
        <v/>
      </c>
      <c r="AI116" s="30" t="str">
        <v/>
      </c>
      <c r="AJ116" s="31" t="str">
        <v/>
      </c>
      <c r="AK116" s="26" t="str">
        <v/>
      </c>
      <c r="AL116" s="27" t="str">
        <v/>
      </c>
      <c r="AM116" s="27" t="str">
        <v/>
      </c>
      <c r="AN116" s="27" t="str">
        <v/>
      </c>
      <c r="AO116" s="28" t="str">
        <v/>
      </c>
      <c r="AP116" s="29" t="str">
        <v/>
      </c>
      <c r="AQ116" s="30" t="str">
        <v/>
      </c>
      <c r="AR116" s="30" t="str">
        <v/>
      </c>
      <c r="AS116" s="30" t="str">
        <v/>
      </c>
      <c r="AT116" s="31" t="str">
        <v/>
      </c>
      <c r="AU116" s="26" t="str">
        <v/>
      </c>
      <c r="AV116" s="27" t="str">
        <v/>
      </c>
      <c r="AW116" s="27" t="str">
        <v/>
      </c>
      <c r="AX116" s="27" t="str">
        <v/>
      </c>
      <c r="AY116" s="28" t="str">
        <v/>
      </c>
      <c r="AZ116" s="29" t="str">
        <v/>
      </c>
      <c r="BA116" s="30" t="str">
        <v/>
      </c>
      <c r="BB116" s="30" t="str">
        <v/>
      </c>
      <c r="BC116" s="30" t="str">
        <v/>
      </c>
      <c r="BD116" s="31" t="str">
        <v/>
      </c>
      <c r="BE116" s="25">
        <f>SUM(R116,W116,AB116,AG116,AL116,AQ116,AV116,BA116)</f>
      </c>
      <c r="BF116" s="25">
        <f>SUM(S116,X116,AC116,AH116,AM116,AR116,AW116,BB116)</f>
      </c>
      <c r="BG116" s="25">
        <f>SUM(T116,Y116,AD116,AI116,AN116,AS116,AX116,BC116)</f>
      </c>
      <c r="BH116" s="25">
        <f>SUM(U116,Z116,AE116,AJ116,AO116,AT116,AY116,BD116)</f>
      </c>
      <c r="BI116" s="25">
        <f>MAX(BE116:BG116)</f>
      </c>
      <c r="BJ116" s="25">
        <f>MIN(BE116:BG116)</f>
      </c>
      <c r="BK116" s="32">
        <f>IF(H116&gt;0,(BI116*SQRT(3)*IF(N116&gt;0,N116,IF(O116&gt;0,O116,IF(P116&gt;0,P116,415)))/(H116*1000))*100,0)</f>
      </c>
      <c r="BL116" s="32">
        <f>IF(BK116&gt;70,"Upgrade","OK - No Upgrade")</f>
      </c>
      <c r="BM116" s="32">
        <f>IF(IF(AVERAGE(BE116:BG116)&gt;0,((BI116-AVERAGE(BE116:BG116))/AVERAGE(BE116:BG116))*100,0)&gt;10,"Need to Balance","OK - Balanced")</f>
      </c>
    </row>
    <row r="117" ht="15.75" customHeight="1">
      <c r="A117" s="25" t="str">
        <v>Hamra AlDaroo</v>
      </c>
      <c r="B117" s="25" t="str">
        <v>Hamra AlDaroo</v>
      </c>
      <c r="C117" s="25" t="str">
        <v>K_LN3</v>
      </c>
      <c r="D117" s="25" t="str">
        <v>22.738234, 56.706015</v>
      </c>
      <c r="E117" s="25" t="str">
        <v>19</v>
      </c>
      <c r="F117" s="25" t="str">
        <v>Pole (PMT)</v>
      </c>
      <c r="G117" s="25" t="str">
        <v/>
      </c>
      <c r="H117" s="25">
        <v>100</v>
      </c>
      <c r="I117" s="25" t="str">
        <v>14/05/2026, 16:36</v>
      </c>
      <c r="J117" s="25">
        <v>1</v>
      </c>
      <c r="K117" s="25">
        <v>240</v>
      </c>
      <c r="L117" s="25">
        <v>241</v>
      </c>
      <c r="M117" s="25">
        <v>242</v>
      </c>
      <c r="N117" s="25">
        <v>420</v>
      </c>
      <c r="O117" s="25">
        <v>421</v>
      </c>
      <c r="P117" s="25">
        <v>420</v>
      </c>
      <c r="Q117" s="26" t="str">
        <v>120 mm²</v>
      </c>
      <c r="R117" s="27">
        <v>50</v>
      </c>
      <c r="S117" s="27">
        <v>27</v>
      </c>
      <c r="T117" s="27">
        <v>37</v>
      </c>
      <c r="U117" s="28">
        <v>15</v>
      </c>
      <c r="V117" s="29" t="str">
        <v>240 mm²</v>
      </c>
      <c r="W117" s="30">
        <v>25</v>
      </c>
      <c r="X117" s="30">
        <v>36</v>
      </c>
      <c r="Y117" s="30">
        <v>18</v>
      </c>
      <c r="Z117" s="31">
        <v>13</v>
      </c>
      <c r="AA117" s="26" t="str">
        <v/>
      </c>
      <c r="AB117" s="27" t="str">
        <v/>
      </c>
      <c r="AC117" s="27" t="str">
        <v/>
      </c>
      <c r="AD117" s="27" t="str">
        <v/>
      </c>
      <c r="AE117" s="28" t="str">
        <v/>
      </c>
      <c r="AF117" s="29" t="str">
        <v/>
      </c>
      <c r="AG117" s="30" t="str">
        <v/>
      </c>
      <c r="AH117" s="30" t="str">
        <v/>
      </c>
      <c r="AI117" s="30" t="str">
        <v/>
      </c>
      <c r="AJ117" s="31" t="str">
        <v/>
      </c>
      <c r="AK117" s="26" t="str">
        <v/>
      </c>
      <c r="AL117" s="27" t="str">
        <v/>
      </c>
      <c r="AM117" s="27" t="str">
        <v/>
      </c>
      <c r="AN117" s="27" t="str">
        <v/>
      </c>
      <c r="AO117" s="28" t="str">
        <v/>
      </c>
      <c r="AP117" s="29" t="str">
        <v/>
      </c>
      <c r="AQ117" s="30" t="str">
        <v/>
      </c>
      <c r="AR117" s="30" t="str">
        <v/>
      </c>
      <c r="AS117" s="30" t="str">
        <v/>
      </c>
      <c r="AT117" s="31" t="str">
        <v/>
      </c>
      <c r="AU117" s="26" t="str">
        <v/>
      </c>
      <c r="AV117" s="27" t="str">
        <v/>
      </c>
      <c r="AW117" s="27" t="str">
        <v/>
      </c>
      <c r="AX117" s="27" t="str">
        <v/>
      </c>
      <c r="AY117" s="28" t="str">
        <v/>
      </c>
      <c r="AZ117" s="29" t="str">
        <v/>
      </c>
      <c r="BA117" s="30" t="str">
        <v/>
      </c>
      <c r="BB117" s="30" t="str">
        <v/>
      </c>
      <c r="BC117" s="30" t="str">
        <v/>
      </c>
      <c r="BD117" s="31" t="str">
        <v/>
      </c>
      <c r="BE117" s="25">
        <f>SUM(R117,W117,AB117,AG117,AL117,AQ117,AV117,BA117)</f>
      </c>
      <c r="BF117" s="25">
        <f>SUM(S117,X117,AC117,AH117,AM117,AR117,AW117,BB117)</f>
      </c>
      <c r="BG117" s="25">
        <f>SUM(T117,Y117,AD117,AI117,AN117,AS117,AX117,BC117)</f>
      </c>
      <c r="BH117" s="25">
        <f>SUM(U117,Z117,AE117,AJ117,AO117,AT117,AY117,BD117)</f>
      </c>
      <c r="BI117" s="25">
        <f>MAX(BE117:BG117)</f>
      </c>
      <c r="BJ117" s="25">
        <f>MIN(BE117:BG117)</f>
      </c>
      <c r="BK117" s="32">
        <f>IF(H117&gt;0,(BI117*SQRT(3)*IF(N117&gt;0,N117,IF(O117&gt;0,O117,IF(P117&gt;0,P117,415)))/(H117*1000))*100,0)</f>
      </c>
      <c r="BL117" s="32">
        <f>IF(BK117&gt;70,"Upgrade","OK - No Upgrade")</f>
      </c>
      <c r="BM117" s="32">
        <f>IF(IF(AVERAGE(BE117:BG117)&gt;0,((BI117-AVERAGE(BE117:BG117))/AVERAGE(BE117:BG117))*100,0)&gt;10,"Need to Balance","OK - Balanced")</f>
      </c>
    </row>
    <row r="118" ht="15.75" customHeight="1">
      <c r="A118" s="25" t="str">
        <v>Hamra AlDaroo</v>
      </c>
      <c r="B118" s="25" t="str">
        <v>Hamra AlDaroo</v>
      </c>
      <c r="C118" s="25" t="str">
        <v>K_LN1</v>
      </c>
      <c r="D118" s="25" t="str">
        <v>22.724084, 56.547213</v>
      </c>
      <c r="E118" s="25" t="str">
        <v>8</v>
      </c>
      <c r="F118" s="25" t="str">
        <v>Pole (PMT)</v>
      </c>
      <c r="G118" s="25" t="str">
        <v/>
      </c>
      <c r="H118" s="25">
        <v>100</v>
      </c>
      <c r="I118" s="25" t="str">
        <v>14/05/2026, 16:31</v>
      </c>
      <c r="J118" s="25">
        <v>1</v>
      </c>
      <c r="K118" s="25">
        <v>239</v>
      </c>
      <c r="L118" s="25">
        <v>238</v>
      </c>
      <c r="M118" s="25">
        <v>237</v>
      </c>
      <c r="N118" s="25">
        <v>413</v>
      </c>
      <c r="O118" s="25">
        <v>412</v>
      </c>
      <c r="P118" s="25">
        <v>410</v>
      </c>
      <c r="Q118" s="26" t="str">
        <v>120 mm²</v>
      </c>
      <c r="R118" s="27">
        <v>2</v>
      </c>
      <c r="S118" s="27">
        <v>10</v>
      </c>
      <c r="T118" s="27">
        <v>2</v>
      </c>
      <c r="U118" s="28">
        <v>9</v>
      </c>
      <c r="V118" s="29" t="str">
        <v/>
      </c>
      <c r="W118" s="30" t="str">
        <v/>
      </c>
      <c r="X118" s="30" t="str">
        <v/>
      </c>
      <c r="Y118" s="30" t="str">
        <v/>
      </c>
      <c r="Z118" s="31" t="str">
        <v/>
      </c>
      <c r="AA118" s="26" t="str">
        <v/>
      </c>
      <c r="AB118" s="27" t="str">
        <v/>
      </c>
      <c r="AC118" s="27" t="str">
        <v/>
      </c>
      <c r="AD118" s="27" t="str">
        <v/>
      </c>
      <c r="AE118" s="28" t="str">
        <v/>
      </c>
      <c r="AF118" s="29" t="str">
        <v/>
      </c>
      <c r="AG118" s="30" t="str">
        <v/>
      </c>
      <c r="AH118" s="30" t="str">
        <v/>
      </c>
      <c r="AI118" s="30" t="str">
        <v/>
      </c>
      <c r="AJ118" s="31" t="str">
        <v/>
      </c>
      <c r="AK118" s="26" t="str">
        <v/>
      </c>
      <c r="AL118" s="27" t="str">
        <v/>
      </c>
      <c r="AM118" s="27" t="str">
        <v/>
      </c>
      <c r="AN118" s="27" t="str">
        <v/>
      </c>
      <c r="AO118" s="28" t="str">
        <v/>
      </c>
      <c r="AP118" s="29" t="str">
        <v/>
      </c>
      <c r="AQ118" s="30" t="str">
        <v/>
      </c>
      <c r="AR118" s="30" t="str">
        <v/>
      </c>
      <c r="AS118" s="30" t="str">
        <v/>
      </c>
      <c r="AT118" s="31" t="str">
        <v/>
      </c>
      <c r="AU118" s="26" t="str">
        <v/>
      </c>
      <c r="AV118" s="27" t="str">
        <v/>
      </c>
      <c r="AW118" s="27" t="str">
        <v/>
      </c>
      <c r="AX118" s="27" t="str">
        <v/>
      </c>
      <c r="AY118" s="28" t="str">
        <v/>
      </c>
      <c r="AZ118" s="29" t="str">
        <v/>
      </c>
      <c r="BA118" s="30" t="str">
        <v/>
      </c>
      <c r="BB118" s="30" t="str">
        <v/>
      </c>
      <c r="BC118" s="30" t="str">
        <v/>
      </c>
      <c r="BD118" s="31" t="str">
        <v/>
      </c>
      <c r="BE118" s="25">
        <f>SUM(R118,W118,AB118,AG118,AL118,AQ118,AV118,BA118)</f>
      </c>
      <c r="BF118" s="25">
        <f>SUM(S118,X118,AC118,AH118,AM118,AR118,AW118,BB118)</f>
      </c>
      <c r="BG118" s="25">
        <f>SUM(T118,Y118,AD118,AI118,AN118,AS118,AX118,BC118)</f>
      </c>
      <c r="BH118" s="25">
        <f>SUM(U118,Z118,AE118,AJ118,AO118,AT118,AY118,BD118)</f>
      </c>
      <c r="BI118" s="25">
        <f>MAX(BE118:BG118)</f>
      </c>
      <c r="BJ118" s="25">
        <f>MIN(BE118:BG118)</f>
      </c>
      <c r="BK118" s="32">
        <f>IF(H118&gt;0,(BI118*SQRT(3)*IF(N118&gt;0,N118,IF(O118&gt;0,O118,IF(P118&gt;0,P118,415)))/(H118*1000))*100,0)</f>
      </c>
      <c r="BL118" s="32">
        <f>IF(BK118&gt;70,"Upgrade","OK - No Upgrade")</f>
      </c>
      <c r="BM118" s="32">
        <f>IF(IF(AVERAGE(BE118:BG118)&gt;0,((BI118-AVERAGE(BE118:BG118))/AVERAGE(BE118:BG118))*100,0)&gt;10,"Need to Balance","OK - Balanced")</f>
      </c>
    </row>
    <row r="119" ht="15.75" customHeight="1">
      <c r="A119" s="25" t="str">
        <v>Hamra AlDaroo</v>
      </c>
      <c r="B119" s="25" t="str">
        <v>Hamra AlDaroo</v>
      </c>
      <c r="C119" s="25" t="str">
        <v>K_LN3</v>
      </c>
      <c r="D119" s="25" t="str">
        <v>22.728851, 56.704217</v>
      </c>
      <c r="E119" s="25" t="str">
        <v>18</v>
      </c>
      <c r="F119" s="25" t="str">
        <v>Pole (PMT)</v>
      </c>
      <c r="G119" s="25" t="str">
        <v/>
      </c>
      <c r="H119" s="25">
        <v>100</v>
      </c>
      <c r="I119" s="25" t="str">
        <v>14/05/2026, 16:31</v>
      </c>
      <c r="J119" s="25">
        <v>1</v>
      </c>
      <c r="K119" s="25">
        <v>233</v>
      </c>
      <c r="L119" s="25">
        <v>234</v>
      </c>
      <c r="M119" s="25">
        <v>233</v>
      </c>
      <c r="N119" s="25">
        <v>407</v>
      </c>
      <c r="O119" s="25">
        <v>403</v>
      </c>
      <c r="P119" s="25">
        <v>406</v>
      </c>
      <c r="Q119" s="26" t="str">
        <v>120 mm²</v>
      </c>
      <c r="R119" s="27">
        <v>79</v>
      </c>
      <c r="S119" s="27">
        <v>85</v>
      </c>
      <c r="T119" s="27">
        <v>95</v>
      </c>
      <c r="U119" s="28">
        <v>16</v>
      </c>
      <c r="V119" s="29" t="str">
        <v/>
      </c>
      <c r="W119" s="30" t="str">
        <v/>
      </c>
      <c r="X119" s="30" t="str">
        <v/>
      </c>
      <c r="Y119" s="30" t="str">
        <v/>
      </c>
      <c r="Z119" s="31" t="str">
        <v/>
      </c>
      <c r="AA119" s="26" t="str">
        <v/>
      </c>
      <c r="AB119" s="27" t="str">
        <v/>
      </c>
      <c r="AC119" s="27" t="str">
        <v/>
      </c>
      <c r="AD119" s="27" t="str">
        <v/>
      </c>
      <c r="AE119" s="28" t="str">
        <v/>
      </c>
      <c r="AF119" s="29" t="str">
        <v/>
      </c>
      <c r="AG119" s="30" t="str">
        <v/>
      </c>
      <c r="AH119" s="30" t="str">
        <v/>
      </c>
      <c r="AI119" s="30" t="str">
        <v/>
      </c>
      <c r="AJ119" s="31" t="str">
        <v/>
      </c>
      <c r="AK119" s="26" t="str">
        <v/>
      </c>
      <c r="AL119" s="27" t="str">
        <v/>
      </c>
      <c r="AM119" s="27" t="str">
        <v/>
      </c>
      <c r="AN119" s="27" t="str">
        <v/>
      </c>
      <c r="AO119" s="28" t="str">
        <v/>
      </c>
      <c r="AP119" s="29" t="str">
        <v/>
      </c>
      <c r="AQ119" s="30" t="str">
        <v/>
      </c>
      <c r="AR119" s="30" t="str">
        <v/>
      </c>
      <c r="AS119" s="30" t="str">
        <v/>
      </c>
      <c r="AT119" s="31" t="str">
        <v/>
      </c>
      <c r="AU119" s="26" t="str">
        <v/>
      </c>
      <c r="AV119" s="27" t="str">
        <v/>
      </c>
      <c r="AW119" s="27" t="str">
        <v/>
      </c>
      <c r="AX119" s="27" t="str">
        <v/>
      </c>
      <c r="AY119" s="28" t="str">
        <v/>
      </c>
      <c r="AZ119" s="29" t="str">
        <v/>
      </c>
      <c r="BA119" s="30" t="str">
        <v/>
      </c>
      <c r="BB119" s="30" t="str">
        <v/>
      </c>
      <c r="BC119" s="30" t="str">
        <v/>
      </c>
      <c r="BD119" s="31" t="str">
        <v/>
      </c>
      <c r="BE119" s="25">
        <f>SUM(R119,W119,AB119,AG119,AL119,AQ119,AV119,BA119)</f>
      </c>
      <c r="BF119" s="25">
        <f>SUM(S119,X119,AC119,AH119,AM119,AR119,AW119,BB119)</f>
      </c>
      <c r="BG119" s="25">
        <f>SUM(T119,Y119,AD119,AI119,AN119,AS119,AX119,BC119)</f>
      </c>
      <c r="BH119" s="25">
        <f>SUM(U119,Z119,AE119,AJ119,AO119,AT119,AY119,BD119)</f>
      </c>
      <c r="BI119" s="25">
        <f>MAX(BE119:BG119)</f>
      </c>
      <c r="BJ119" s="25">
        <f>MIN(BE119:BG119)</f>
      </c>
      <c r="BK119" s="32">
        <f>IF(H119&gt;0,(BI119*SQRT(3)*IF(N119&gt;0,N119,IF(O119&gt;0,O119,IF(P119&gt;0,P119,415)))/(H119*1000))*100,0)</f>
      </c>
      <c r="BL119" s="32">
        <f>IF(BK119&gt;70,"Upgrade","OK - No Upgrade")</f>
      </c>
      <c r="BM119" s="32">
        <f>IF(IF(AVERAGE(BE119:BG119)&gt;0,((BI119-AVERAGE(BE119:BG119))/AVERAGE(BE119:BG119))*100,0)&gt;10,"Need to Balance","OK - Balanced")</f>
      </c>
    </row>
    <row r="120" ht="15.75" customHeight="1">
      <c r="A120" s="25" t="str">
        <v>Hamra AlDaroo</v>
      </c>
      <c r="B120" s="25" t="str">
        <v>Hamra AlDaroo</v>
      </c>
      <c r="C120" s="25" t="str">
        <v>K_LN1</v>
      </c>
      <c r="D120" s="25" t="str">
        <v>22.708741, 56.54546</v>
      </c>
      <c r="E120" s="25" t="str">
        <v>30</v>
      </c>
      <c r="F120" s="25" t="str">
        <v>Pole (PMT)</v>
      </c>
      <c r="G120" s="25" t="str">
        <v/>
      </c>
      <c r="H120" s="25">
        <v>100</v>
      </c>
      <c r="I120" s="25" t="str">
        <v>14/05/2026, 16:25</v>
      </c>
      <c r="J120" s="25">
        <v>1</v>
      </c>
      <c r="K120" s="25">
        <v>238</v>
      </c>
      <c r="L120" s="25">
        <v>238</v>
      </c>
      <c r="M120" s="25">
        <v>237</v>
      </c>
      <c r="N120" s="25">
        <v>413</v>
      </c>
      <c r="O120" s="25">
        <v>410</v>
      </c>
      <c r="P120" s="25">
        <v>409</v>
      </c>
      <c r="Q120" s="26" t="str">
        <v>120 mm²</v>
      </c>
      <c r="R120" s="27">
        <v>1</v>
      </c>
      <c r="S120" s="27">
        <v>1</v>
      </c>
      <c r="T120" s="27">
        <v>1</v>
      </c>
      <c r="U120" s="28">
        <v>1</v>
      </c>
      <c r="V120" s="29" t="str">
        <v/>
      </c>
      <c r="W120" s="30" t="str">
        <v/>
      </c>
      <c r="X120" s="30" t="str">
        <v/>
      </c>
      <c r="Y120" s="30" t="str">
        <v/>
      </c>
      <c r="Z120" s="31" t="str">
        <v/>
      </c>
      <c r="AA120" s="26" t="str">
        <v/>
      </c>
      <c r="AB120" s="27" t="str">
        <v/>
      </c>
      <c r="AC120" s="27" t="str">
        <v/>
      </c>
      <c r="AD120" s="27" t="str">
        <v/>
      </c>
      <c r="AE120" s="28" t="str">
        <v/>
      </c>
      <c r="AF120" s="29" t="str">
        <v/>
      </c>
      <c r="AG120" s="30" t="str">
        <v/>
      </c>
      <c r="AH120" s="30" t="str">
        <v/>
      </c>
      <c r="AI120" s="30" t="str">
        <v/>
      </c>
      <c r="AJ120" s="31" t="str">
        <v/>
      </c>
      <c r="AK120" s="26" t="str">
        <v/>
      </c>
      <c r="AL120" s="27" t="str">
        <v/>
      </c>
      <c r="AM120" s="27" t="str">
        <v/>
      </c>
      <c r="AN120" s="27" t="str">
        <v/>
      </c>
      <c r="AO120" s="28" t="str">
        <v/>
      </c>
      <c r="AP120" s="29" t="str">
        <v/>
      </c>
      <c r="AQ120" s="30" t="str">
        <v/>
      </c>
      <c r="AR120" s="30" t="str">
        <v/>
      </c>
      <c r="AS120" s="30" t="str">
        <v/>
      </c>
      <c r="AT120" s="31" t="str">
        <v/>
      </c>
      <c r="AU120" s="26" t="str">
        <v/>
      </c>
      <c r="AV120" s="27" t="str">
        <v/>
      </c>
      <c r="AW120" s="27" t="str">
        <v/>
      </c>
      <c r="AX120" s="27" t="str">
        <v/>
      </c>
      <c r="AY120" s="28" t="str">
        <v/>
      </c>
      <c r="AZ120" s="29" t="str">
        <v/>
      </c>
      <c r="BA120" s="30" t="str">
        <v/>
      </c>
      <c r="BB120" s="30" t="str">
        <v/>
      </c>
      <c r="BC120" s="30" t="str">
        <v/>
      </c>
      <c r="BD120" s="31" t="str">
        <v/>
      </c>
      <c r="BE120" s="25">
        <f>SUM(R120,W120,AB120,AG120,AL120,AQ120,AV120,BA120)</f>
      </c>
      <c r="BF120" s="25">
        <f>SUM(S120,X120,AC120,AH120,AM120,AR120,AW120,BB120)</f>
      </c>
      <c r="BG120" s="25">
        <f>SUM(T120,Y120,AD120,AI120,AN120,AS120,AX120,BC120)</f>
      </c>
      <c r="BH120" s="25">
        <f>SUM(U120,Z120,AE120,AJ120,AO120,AT120,AY120,BD120)</f>
      </c>
      <c r="BI120" s="25">
        <f>MAX(BE120:BG120)</f>
      </c>
      <c r="BJ120" s="25">
        <f>MIN(BE120:BG120)</f>
      </c>
      <c r="BK120" s="32">
        <f>IF(H120&gt;0,(BI120*SQRT(3)*IF(N120&gt;0,N120,IF(O120&gt;0,O120,IF(P120&gt;0,P120,415)))/(H120*1000))*100,0)</f>
      </c>
      <c r="BL120" s="32">
        <f>IF(BK120&gt;70,"Upgrade","OK - No Upgrade")</f>
      </c>
      <c r="BM120" s="32">
        <f>IF(IF(AVERAGE(BE120:BG120)&gt;0,((BI120-AVERAGE(BE120:BG120))/AVERAGE(BE120:BG120))*100,0)&gt;10,"Need to Balance","OK - Balanced")</f>
      </c>
    </row>
    <row r="121" ht="15.75" customHeight="1">
      <c r="A121" s="25" t="str">
        <v>Hamra AlDaroo</v>
      </c>
      <c r="B121" s="25" t="str">
        <v>Hamra AlDaroo</v>
      </c>
      <c r="C121" s="25" t="str">
        <v>K_LN3</v>
      </c>
      <c r="D121" s="25" t="str">
        <v>22.725915, 56.719243</v>
      </c>
      <c r="E121" s="25" t="str">
        <v>20</v>
      </c>
      <c r="F121" s="25" t="str">
        <v>Pole (PMT)</v>
      </c>
      <c r="G121" s="25" t="str">
        <v/>
      </c>
      <c r="H121" s="25">
        <v>100</v>
      </c>
      <c r="I121" s="25" t="str">
        <v>14/05/2026, 16:23</v>
      </c>
      <c r="J121" s="25">
        <v>1</v>
      </c>
      <c r="K121" s="25">
        <v>237</v>
      </c>
      <c r="L121" s="25">
        <v>238</v>
      </c>
      <c r="M121" s="25">
        <v>239</v>
      </c>
      <c r="N121" s="25">
        <v>412</v>
      </c>
      <c r="O121" s="25">
        <v>415</v>
      </c>
      <c r="P121" s="25">
        <v>414</v>
      </c>
      <c r="Q121" s="26" t="str">
        <v>120 mm²</v>
      </c>
      <c r="R121" s="27">
        <v>17</v>
      </c>
      <c r="S121" s="27">
        <v>16</v>
      </c>
      <c r="T121" s="27">
        <v>18</v>
      </c>
      <c r="U121" s="28">
        <v>5</v>
      </c>
      <c r="V121" s="29" t="str">
        <v/>
      </c>
      <c r="W121" s="30" t="str">
        <v/>
      </c>
      <c r="X121" s="30" t="str">
        <v/>
      </c>
      <c r="Y121" s="30" t="str">
        <v/>
      </c>
      <c r="Z121" s="31" t="str">
        <v/>
      </c>
      <c r="AA121" s="26" t="str">
        <v/>
      </c>
      <c r="AB121" s="27" t="str">
        <v/>
      </c>
      <c r="AC121" s="27" t="str">
        <v/>
      </c>
      <c r="AD121" s="27" t="str">
        <v/>
      </c>
      <c r="AE121" s="28" t="str">
        <v/>
      </c>
      <c r="AF121" s="29" t="str">
        <v/>
      </c>
      <c r="AG121" s="30" t="str">
        <v/>
      </c>
      <c r="AH121" s="30" t="str">
        <v/>
      </c>
      <c r="AI121" s="30" t="str">
        <v/>
      </c>
      <c r="AJ121" s="31" t="str">
        <v/>
      </c>
      <c r="AK121" s="26" t="str">
        <v/>
      </c>
      <c r="AL121" s="27" t="str">
        <v/>
      </c>
      <c r="AM121" s="27" t="str">
        <v/>
      </c>
      <c r="AN121" s="27" t="str">
        <v/>
      </c>
      <c r="AO121" s="28" t="str">
        <v/>
      </c>
      <c r="AP121" s="29" t="str">
        <v/>
      </c>
      <c r="AQ121" s="30" t="str">
        <v/>
      </c>
      <c r="AR121" s="30" t="str">
        <v/>
      </c>
      <c r="AS121" s="30" t="str">
        <v/>
      </c>
      <c r="AT121" s="31" t="str">
        <v/>
      </c>
      <c r="AU121" s="26" t="str">
        <v/>
      </c>
      <c r="AV121" s="27" t="str">
        <v/>
      </c>
      <c r="AW121" s="27" t="str">
        <v/>
      </c>
      <c r="AX121" s="27" t="str">
        <v/>
      </c>
      <c r="AY121" s="28" t="str">
        <v/>
      </c>
      <c r="AZ121" s="29" t="str">
        <v/>
      </c>
      <c r="BA121" s="30" t="str">
        <v/>
      </c>
      <c r="BB121" s="30" t="str">
        <v/>
      </c>
      <c r="BC121" s="30" t="str">
        <v/>
      </c>
      <c r="BD121" s="31" t="str">
        <v/>
      </c>
      <c r="BE121" s="25">
        <f>SUM(R121,W121,AB121,AG121,AL121,AQ121,AV121,BA121)</f>
      </c>
      <c r="BF121" s="25">
        <f>SUM(S121,X121,AC121,AH121,AM121,AR121,AW121,BB121)</f>
      </c>
      <c r="BG121" s="25">
        <f>SUM(T121,Y121,AD121,AI121,AN121,AS121,AX121,BC121)</f>
      </c>
      <c r="BH121" s="25">
        <f>SUM(U121,Z121,AE121,AJ121,AO121,AT121,AY121,BD121)</f>
      </c>
      <c r="BI121" s="25">
        <f>MAX(BE121:BG121)</f>
      </c>
      <c r="BJ121" s="25">
        <f>MIN(BE121:BG121)</f>
      </c>
      <c r="BK121" s="32">
        <f>IF(H121&gt;0,(BI121*SQRT(3)*IF(N121&gt;0,N121,IF(O121&gt;0,O121,IF(P121&gt;0,P121,415)))/(H121*1000))*100,0)</f>
      </c>
      <c r="BL121" s="32">
        <f>IF(BK121&gt;70,"Upgrade","OK - No Upgrade")</f>
      </c>
      <c r="BM121" s="32">
        <f>IF(IF(AVERAGE(BE121:BG121)&gt;0,((BI121-AVERAGE(BE121:BG121))/AVERAGE(BE121:BG121))*100,0)&gt;10,"Need to Balance","OK - Balanced")</f>
      </c>
    </row>
    <row r="122" ht="15.75" customHeight="1">
      <c r="A122" s="25" t="str">
        <v>Hamra AlDaroo</v>
      </c>
      <c r="B122" s="25" t="str">
        <v>Hamra AlDaroo</v>
      </c>
      <c r="C122" s="25" t="str">
        <v>K_LN1</v>
      </c>
      <c r="D122" s="25" t="str">
        <v>22.709172, 56.538668</v>
      </c>
      <c r="E122" s="25" t="str">
        <v>9</v>
      </c>
      <c r="F122" s="25" t="str">
        <v>Pole (PMT)</v>
      </c>
      <c r="G122" s="25" t="str">
        <v/>
      </c>
      <c r="H122" s="25">
        <v>100</v>
      </c>
      <c r="I122" s="25" t="str">
        <v>14/05/2026, 16:20</v>
      </c>
      <c r="J122" s="25">
        <v>1</v>
      </c>
      <c r="K122" s="25">
        <v>238</v>
      </c>
      <c r="L122" s="25">
        <v>237</v>
      </c>
      <c r="M122" s="25">
        <v>236</v>
      </c>
      <c r="N122" s="25">
        <v>411</v>
      </c>
      <c r="O122" s="25">
        <v>410</v>
      </c>
      <c r="P122" s="25">
        <v>409</v>
      </c>
      <c r="Q122" s="26" t="str">
        <v>120 mm²</v>
      </c>
      <c r="R122" s="27">
        <v>10</v>
      </c>
      <c r="S122" s="27">
        <v>4</v>
      </c>
      <c r="T122" s="27">
        <v>3</v>
      </c>
      <c r="U122" s="28">
        <v>10</v>
      </c>
      <c r="V122" s="29" t="str">
        <v/>
      </c>
      <c r="W122" s="30" t="str">
        <v/>
      </c>
      <c r="X122" s="30" t="str">
        <v/>
      </c>
      <c r="Y122" s="30" t="str">
        <v/>
      </c>
      <c r="Z122" s="31" t="str">
        <v/>
      </c>
      <c r="AA122" s="26" t="str">
        <v/>
      </c>
      <c r="AB122" s="27" t="str">
        <v/>
      </c>
      <c r="AC122" s="27" t="str">
        <v/>
      </c>
      <c r="AD122" s="27" t="str">
        <v/>
      </c>
      <c r="AE122" s="28" t="str">
        <v/>
      </c>
      <c r="AF122" s="29" t="str">
        <v/>
      </c>
      <c r="AG122" s="30" t="str">
        <v/>
      </c>
      <c r="AH122" s="30" t="str">
        <v/>
      </c>
      <c r="AI122" s="30" t="str">
        <v/>
      </c>
      <c r="AJ122" s="31" t="str">
        <v/>
      </c>
      <c r="AK122" s="26" t="str">
        <v/>
      </c>
      <c r="AL122" s="27" t="str">
        <v/>
      </c>
      <c r="AM122" s="27" t="str">
        <v/>
      </c>
      <c r="AN122" s="27" t="str">
        <v/>
      </c>
      <c r="AO122" s="28" t="str">
        <v/>
      </c>
      <c r="AP122" s="29" t="str">
        <v/>
      </c>
      <c r="AQ122" s="30" t="str">
        <v/>
      </c>
      <c r="AR122" s="30" t="str">
        <v/>
      </c>
      <c r="AS122" s="30" t="str">
        <v/>
      </c>
      <c r="AT122" s="31" t="str">
        <v/>
      </c>
      <c r="AU122" s="26" t="str">
        <v/>
      </c>
      <c r="AV122" s="27" t="str">
        <v/>
      </c>
      <c r="AW122" s="27" t="str">
        <v/>
      </c>
      <c r="AX122" s="27" t="str">
        <v/>
      </c>
      <c r="AY122" s="28" t="str">
        <v/>
      </c>
      <c r="AZ122" s="29" t="str">
        <v/>
      </c>
      <c r="BA122" s="30" t="str">
        <v/>
      </c>
      <c r="BB122" s="30" t="str">
        <v/>
      </c>
      <c r="BC122" s="30" t="str">
        <v/>
      </c>
      <c r="BD122" s="31" t="str">
        <v/>
      </c>
      <c r="BE122" s="25">
        <f>SUM(R122,W122,AB122,AG122,AL122,AQ122,AV122,BA122)</f>
      </c>
      <c r="BF122" s="25">
        <f>SUM(S122,X122,AC122,AH122,AM122,AR122,AW122,BB122)</f>
      </c>
      <c r="BG122" s="25">
        <f>SUM(T122,Y122,AD122,AI122,AN122,AS122,AX122,BC122)</f>
      </c>
      <c r="BH122" s="25">
        <f>SUM(U122,Z122,AE122,AJ122,AO122,AT122,AY122,BD122)</f>
      </c>
      <c r="BI122" s="25">
        <f>MAX(BE122:BG122)</f>
      </c>
      <c r="BJ122" s="25">
        <f>MIN(BE122:BG122)</f>
      </c>
      <c r="BK122" s="32">
        <f>IF(H122&gt;0,(BI122*SQRT(3)*IF(N122&gt;0,N122,IF(O122&gt;0,O122,IF(P122&gt;0,P122,415)))/(H122*1000))*100,0)</f>
      </c>
      <c r="BL122" s="32">
        <f>IF(BK122&gt;70,"Upgrade","OK - No Upgrade")</f>
      </c>
      <c r="BM122" s="32">
        <f>IF(IF(AVERAGE(BE122:BG122)&gt;0,((BI122-AVERAGE(BE122:BG122))/AVERAGE(BE122:BG122))*100,0)&gt;10,"Need to Balance","OK - Balanced")</f>
      </c>
    </row>
    <row r="123" ht="15.75" customHeight="1">
      <c r="A123" s="25" t="str">
        <v>Hamra AlDaroo</v>
      </c>
      <c r="B123" s="25" t="str">
        <v>Hamra AlDaroo</v>
      </c>
      <c r="C123" s="25" t="str">
        <v>K_LN3</v>
      </c>
      <c r="D123" s="25" t="str">
        <v>22.723724, 56.724659</v>
      </c>
      <c r="E123" s="25" t="str">
        <v>21</v>
      </c>
      <c r="F123" s="25" t="str">
        <v>Pole (PMT)</v>
      </c>
      <c r="G123" s="25" t="str">
        <v/>
      </c>
      <c r="H123" s="25">
        <v>100</v>
      </c>
      <c r="I123" s="25" t="str">
        <v>14/05/2026, 16:18</v>
      </c>
      <c r="J123" s="25">
        <v>1</v>
      </c>
      <c r="K123" s="25">
        <v>241</v>
      </c>
      <c r="L123" s="25">
        <v>244</v>
      </c>
      <c r="M123" s="25">
        <v>243</v>
      </c>
      <c r="N123" s="25">
        <v>422</v>
      </c>
      <c r="O123" s="25">
        <v>418</v>
      </c>
      <c r="P123" s="25">
        <v>423</v>
      </c>
      <c r="Q123" s="26" t="str">
        <v>120 mm²</v>
      </c>
      <c r="R123" s="27">
        <v>20</v>
      </c>
      <c r="S123" s="27">
        <v>18</v>
      </c>
      <c r="T123" s="27">
        <v>18</v>
      </c>
      <c r="U123" s="28">
        <v>7</v>
      </c>
      <c r="V123" s="29" t="str">
        <v/>
      </c>
      <c r="W123" s="30" t="str">
        <v/>
      </c>
      <c r="X123" s="30" t="str">
        <v/>
      </c>
      <c r="Y123" s="30" t="str">
        <v/>
      </c>
      <c r="Z123" s="31" t="str">
        <v/>
      </c>
      <c r="AA123" s="26" t="str">
        <v/>
      </c>
      <c r="AB123" s="27" t="str">
        <v/>
      </c>
      <c r="AC123" s="27" t="str">
        <v/>
      </c>
      <c r="AD123" s="27" t="str">
        <v/>
      </c>
      <c r="AE123" s="28" t="str">
        <v/>
      </c>
      <c r="AF123" s="29" t="str">
        <v/>
      </c>
      <c r="AG123" s="30" t="str">
        <v/>
      </c>
      <c r="AH123" s="30" t="str">
        <v/>
      </c>
      <c r="AI123" s="30" t="str">
        <v/>
      </c>
      <c r="AJ123" s="31" t="str">
        <v/>
      </c>
      <c r="AK123" s="26" t="str">
        <v/>
      </c>
      <c r="AL123" s="27" t="str">
        <v/>
      </c>
      <c r="AM123" s="27" t="str">
        <v/>
      </c>
      <c r="AN123" s="27" t="str">
        <v/>
      </c>
      <c r="AO123" s="28" t="str">
        <v/>
      </c>
      <c r="AP123" s="29" t="str">
        <v/>
      </c>
      <c r="AQ123" s="30" t="str">
        <v/>
      </c>
      <c r="AR123" s="30" t="str">
        <v/>
      </c>
      <c r="AS123" s="30" t="str">
        <v/>
      </c>
      <c r="AT123" s="31" t="str">
        <v/>
      </c>
      <c r="AU123" s="26" t="str">
        <v/>
      </c>
      <c r="AV123" s="27" t="str">
        <v/>
      </c>
      <c r="AW123" s="27" t="str">
        <v/>
      </c>
      <c r="AX123" s="27" t="str">
        <v/>
      </c>
      <c r="AY123" s="28" t="str">
        <v/>
      </c>
      <c r="AZ123" s="29" t="str">
        <v/>
      </c>
      <c r="BA123" s="30" t="str">
        <v/>
      </c>
      <c r="BB123" s="30" t="str">
        <v/>
      </c>
      <c r="BC123" s="30" t="str">
        <v/>
      </c>
      <c r="BD123" s="31" t="str">
        <v/>
      </c>
      <c r="BE123" s="25">
        <f>SUM(R123,W123,AB123,AG123,AL123,AQ123,AV123,BA123)</f>
      </c>
      <c r="BF123" s="25">
        <f>SUM(S123,X123,AC123,AH123,AM123,AR123,AW123,BB123)</f>
      </c>
      <c r="BG123" s="25">
        <f>SUM(T123,Y123,AD123,AI123,AN123,AS123,AX123,BC123)</f>
      </c>
      <c r="BH123" s="25">
        <f>SUM(U123,Z123,AE123,AJ123,AO123,AT123,AY123,BD123)</f>
      </c>
      <c r="BI123" s="25">
        <f>MAX(BE123:BG123)</f>
      </c>
      <c r="BJ123" s="25">
        <f>MIN(BE123:BG123)</f>
      </c>
      <c r="BK123" s="32">
        <f>IF(H123&gt;0,(BI123*SQRT(3)*IF(N123&gt;0,N123,IF(O123&gt;0,O123,IF(P123&gt;0,P123,415)))/(H123*1000))*100,0)</f>
      </c>
      <c r="BL123" s="32">
        <f>IF(BK123&gt;70,"Upgrade","OK - No Upgrade")</f>
      </c>
      <c r="BM123" s="32">
        <f>IF(IF(AVERAGE(BE123:BG123)&gt;0,((BI123-AVERAGE(BE123:BG123))/AVERAGE(BE123:BG123))*100,0)&gt;10,"Need to Balance","OK - Balanced")</f>
      </c>
    </row>
    <row r="124" ht="15.75" customHeight="1">
      <c r="A124" s="25" t="str">
        <v>Hamra AlDaroo</v>
      </c>
      <c r="B124" s="25" t="str">
        <v>Hamra AlDaroo</v>
      </c>
      <c r="C124" s="25" t="str">
        <v>K_LN1</v>
      </c>
      <c r="D124" s="25" t="str">
        <v>22.697805, 56.541227</v>
      </c>
      <c r="E124" s="25" t="str">
        <v>10</v>
      </c>
      <c r="F124" s="25" t="str">
        <v>Pole (PMT)</v>
      </c>
      <c r="G124" s="25" t="str">
        <v/>
      </c>
      <c r="H124" s="25">
        <v>100</v>
      </c>
      <c r="I124" s="25" t="str">
        <v>14/05/2026, 16:15</v>
      </c>
      <c r="J124" s="25">
        <v>1</v>
      </c>
      <c r="K124" s="25">
        <v>233</v>
      </c>
      <c r="L124" s="25">
        <v>232</v>
      </c>
      <c r="M124" s="25">
        <v>234</v>
      </c>
      <c r="N124" s="25">
        <v>404</v>
      </c>
      <c r="O124" s="25">
        <v>401</v>
      </c>
      <c r="P124" s="25">
        <v>401</v>
      </c>
      <c r="Q124" s="26" t="str">
        <v>120 mm²</v>
      </c>
      <c r="R124" s="27">
        <v>54</v>
      </c>
      <c r="S124" s="27">
        <v>48</v>
      </c>
      <c r="T124" s="27">
        <v>21</v>
      </c>
      <c r="U124" s="28">
        <v>16</v>
      </c>
      <c r="V124" s="29" t="str">
        <v/>
      </c>
      <c r="W124" s="30" t="str">
        <v/>
      </c>
      <c r="X124" s="30" t="str">
        <v/>
      </c>
      <c r="Y124" s="30" t="str">
        <v/>
      </c>
      <c r="Z124" s="31" t="str">
        <v/>
      </c>
      <c r="AA124" s="26" t="str">
        <v/>
      </c>
      <c r="AB124" s="27" t="str">
        <v/>
      </c>
      <c r="AC124" s="27" t="str">
        <v/>
      </c>
      <c r="AD124" s="27" t="str">
        <v/>
      </c>
      <c r="AE124" s="28" t="str">
        <v/>
      </c>
      <c r="AF124" s="29" t="str">
        <v/>
      </c>
      <c r="AG124" s="30" t="str">
        <v/>
      </c>
      <c r="AH124" s="30" t="str">
        <v/>
      </c>
      <c r="AI124" s="30" t="str">
        <v/>
      </c>
      <c r="AJ124" s="31" t="str">
        <v/>
      </c>
      <c r="AK124" s="26" t="str">
        <v/>
      </c>
      <c r="AL124" s="27" t="str">
        <v/>
      </c>
      <c r="AM124" s="27" t="str">
        <v/>
      </c>
      <c r="AN124" s="27" t="str">
        <v/>
      </c>
      <c r="AO124" s="28" t="str">
        <v/>
      </c>
      <c r="AP124" s="29" t="str">
        <v/>
      </c>
      <c r="AQ124" s="30" t="str">
        <v/>
      </c>
      <c r="AR124" s="30" t="str">
        <v/>
      </c>
      <c r="AS124" s="30" t="str">
        <v/>
      </c>
      <c r="AT124" s="31" t="str">
        <v/>
      </c>
      <c r="AU124" s="26" t="str">
        <v/>
      </c>
      <c r="AV124" s="27" t="str">
        <v/>
      </c>
      <c r="AW124" s="27" t="str">
        <v/>
      </c>
      <c r="AX124" s="27" t="str">
        <v/>
      </c>
      <c r="AY124" s="28" t="str">
        <v/>
      </c>
      <c r="AZ124" s="29" t="str">
        <v/>
      </c>
      <c r="BA124" s="30" t="str">
        <v/>
      </c>
      <c r="BB124" s="30" t="str">
        <v/>
      </c>
      <c r="BC124" s="30" t="str">
        <v/>
      </c>
      <c r="BD124" s="31" t="str">
        <v/>
      </c>
      <c r="BE124" s="25">
        <f>SUM(R124,W124,AB124,AG124,AL124,AQ124,AV124,BA124)</f>
      </c>
      <c r="BF124" s="25">
        <f>SUM(S124,X124,AC124,AH124,AM124,AR124,AW124,BB124)</f>
      </c>
      <c r="BG124" s="25">
        <f>SUM(T124,Y124,AD124,AI124,AN124,AS124,AX124,BC124)</f>
      </c>
      <c r="BH124" s="25">
        <f>SUM(U124,Z124,AE124,AJ124,AO124,AT124,AY124,BD124)</f>
      </c>
      <c r="BI124" s="25">
        <f>MAX(BE124:BG124)</f>
      </c>
      <c r="BJ124" s="25">
        <f>MIN(BE124:BG124)</f>
      </c>
      <c r="BK124" s="32">
        <f>IF(H124&gt;0,(BI124*SQRT(3)*IF(N124&gt;0,N124,IF(O124&gt;0,O124,IF(P124&gt;0,P124,415)))/(H124*1000))*100,0)</f>
      </c>
      <c r="BL124" s="32">
        <f>IF(BK124&gt;70,"Upgrade","OK - No Upgrade")</f>
      </c>
      <c r="BM124" s="32">
        <f>IF(IF(AVERAGE(BE124:BG124)&gt;0,((BI124-AVERAGE(BE124:BG124))/AVERAGE(BE124:BG124))*100,0)&gt;10,"Need to Balance","OK - Balanced")</f>
      </c>
    </row>
    <row r="125" ht="15.75" customHeight="1">
      <c r="A125" s="25" t="str">
        <v>Hamra AlDaroo</v>
      </c>
      <c r="B125" s="25" t="str">
        <v>Hamra AlDaroo</v>
      </c>
      <c r="C125" s="25" t="str">
        <v>K_LN3</v>
      </c>
      <c r="D125" s="25" t="str">
        <v>22.72515, 56.726098</v>
      </c>
      <c r="E125" s="25" t="str">
        <v>22</v>
      </c>
      <c r="F125" s="25" t="str">
        <v>Pole (PMT)</v>
      </c>
      <c r="G125" s="25" t="str">
        <v/>
      </c>
      <c r="H125" s="25">
        <v>100</v>
      </c>
      <c r="I125" s="25" t="str">
        <v>14/05/2026, 16:13</v>
      </c>
      <c r="J125" s="25">
        <v>1</v>
      </c>
      <c r="K125" s="25">
        <v>235</v>
      </c>
      <c r="L125" s="25">
        <v>237</v>
      </c>
      <c r="M125" s="25">
        <v>236</v>
      </c>
      <c r="N125" s="25">
        <v>410</v>
      </c>
      <c r="O125" s="25">
        <v>409</v>
      </c>
      <c r="P125" s="25">
        <v>413</v>
      </c>
      <c r="Q125" s="26" t="str">
        <v>120 mm²</v>
      </c>
      <c r="R125" s="27">
        <v>27</v>
      </c>
      <c r="S125" s="27">
        <v>13</v>
      </c>
      <c r="T125" s="27">
        <v>10</v>
      </c>
      <c r="U125" s="28">
        <v>12</v>
      </c>
      <c r="V125" s="29" t="str">
        <v/>
      </c>
      <c r="W125" s="30" t="str">
        <v/>
      </c>
      <c r="X125" s="30" t="str">
        <v/>
      </c>
      <c r="Y125" s="30" t="str">
        <v/>
      </c>
      <c r="Z125" s="31" t="str">
        <v/>
      </c>
      <c r="AA125" s="26" t="str">
        <v/>
      </c>
      <c r="AB125" s="27" t="str">
        <v/>
      </c>
      <c r="AC125" s="27" t="str">
        <v/>
      </c>
      <c r="AD125" s="27" t="str">
        <v/>
      </c>
      <c r="AE125" s="28" t="str">
        <v/>
      </c>
      <c r="AF125" s="29" t="str">
        <v/>
      </c>
      <c r="AG125" s="30" t="str">
        <v/>
      </c>
      <c r="AH125" s="30" t="str">
        <v/>
      </c>
      <c r="AI125" s="30" t="str">
        <v/>
      </c>
      <c r="AJ125" s="31" t="str">
        <v/>
      </c>
      <c r="AK125" s="26" t="str">
        <v/>
      </c>
      <c r="AL125" s="27" t="str">
        <v/>
      </c>
      <c r="AM125" s="27" t="str">
        <v/>
      </c>
      <c r="AN125" s="27" t="str">
        <v/>
      </c>
      <c r="AO125" s="28" t="str">
        <v/>
      </c>
      <c r="AP125" s="29" t="str">
        <v/>
      </c>
      <c r="AQ125" s="30" t="str">
        <v/>
      </c>
      <c r="AR125" s="30" t="str">
        <v/>
      </c>
      <c r="AS125" s="30" t="str">
        <v/>
      </c>
      <c r="AT125" s="31" t="str">
        <v/>
      </c>
      <c r="AU125" s="26" t="str">
        <v/>
      </c>
      <c r="AV125" s="27" t="str">
        <v/>
      </c>
      <c r="AW125" s="27" t="str">
        <v/>
      </c>
      <c r="AX125" s="27" t="str">
        <v/>
      </c>
      <c r="AY125" s="28" t="str">
        <v/>
      </c>
      <c r="AZ125" s="29" t="str">
        <v/>
      </c>
      <c r="BA125" s="30" t="str">
        <v/>
      </c>
      <c r="BB125" s="30" t="str">
        <v/>
      </c>
      <c r="BC125" s="30" t="str">
        <v/>
      </c>
      <c r="BD125" s="31" t="str">
        <v/>
      </c>
      <c r="BE125" s="25">
        <f>SUM(R125,W125,AB125,AG125,AL125,AQ125,AV125,BA125)</f>
      </c>
      <c r="BF125" s="25">
        <f>SUM(S125,X125,AC125,AH125,AM125,AR125,AW125,BB125)</f>
      </c>
      <c r="BG125" s="25">
        <f>SUM(T125,Y125,AD125,AI125,AN125,AS125,AX125,BC125)</f>
      </c>
      <c r="BH125" s="25">
        <f>SUM(U125,Z125,AE125,AJ125,AO125,AT125,AY125,BD125)</f>
      </c>
      <c r="BI125" s="25">
        <f>MAX(BE125:BG125)</f>
      </c>
      <c r="BJ125" s="25">
        <f>MIN(BE125:BG125)</f>
      </c>
      <c r="BK125" s="32">
        <f>IF(H125&gt;0,(BI125*SQRT(3)*IF(N125&gt;0,N125,IF(O125&gt;0,O125,IF(P125&gt;0,P125,415)))/(H125*1000))*100,0)</f>
      </c>
      <c r="BL125" s="32">
        <f>IF(BK125&gt;70,"Upgrade","OK - No Upgrade")</f>
      </c>
      <c r="BM125" s="32">
        <f>IF(IF(AVERAGE(BE125:BG125)&gt;0,((BI125-AVERAGE(BE125:BG125))/AVERAGE(BE125:BG125))*100,0)&gt;10,"Need to Balance","OK - Balanced")</f>
      </c>
    </row>
    <row r="126" ht="15.75" customHeight="1">
      <c r="A126" s="25" t="str">
        <v>Hamra AlDaroo</v>
      </c>
      <c r="B126" s="25" t="str">
        <v>Hamra AlDaroo</v>
      </c>
      <c r="C126" s="25" t="str">
        <v>K_LN3</v>
      </c>
      <c r="D126" s="25" t="str">
        <v>22.725179, 56.726058</v>
      </c>
      <c r="E126" s="25" t="str">
        <v>23</v>
      </c>
      <c r="F126" s="25" t="str">
        <v>Pole (PMT)</v>
      </c>
      <c r="G126" s="25" t="str">
        <v/>
      </c>
      <c r="H126" s="25">
        <v>100</v>
      </c>
      <c r="I126" s="25" t="str">
        <v>14/05/2026, 16:12</v>
      </c>
      <c r="J126" s="25">
        <v>1</v>
      </c>
      <c r="K126" s="25">
        <v>232</v>
      </c>
      <c r="L126" s="25">
        <v>234</v>
      </c>
      <c r="M126" s="25">
        <v>233</v>
      </c>
      <c r="N126" s="25">
        <v>405</v>
      </c>
      <c r="O126" s="25">
        <v>403</v>
      </c>
      <c r="P126" s="25">
        <v>407</v>
      </c>
      <c r="Q126" s="26" t="str">
        <v>120 mm²</v>
      </c>
      <c r="R126" s="27">
        <v>35</v>
      </c>
      <c r="S126" s="27">
        <v>32</v>
      </c>
      <c r="T126" s="27">
        <v>25</v>
      </c>
      <c r="U126" s="28">
        <v>13</v>
      </c>
      <c r="V126" s="29" t="str">
        <v/>
      </c>
      <c r="W126" s="30" t="str">
        <v/>
      </c>
      <c r="X126" s="30" t="str">
        <v/>
      </c>
      <c r="Y126" s="30" t="str">
        <v/>
      </c>
      <c r="Z126" s="31" t="str">
        <v/>
      </c>
      <c r="AA126" s="26" t="str">
        <v/>
      </c>
      <c r="AB126" s="27" t="str">
        <v/>
      </c>
      <c r="AC126" s="27" t="str">
        <v/>
      </c>
      <c r="AD126" s="27" t="str">
        <v/>
      </c>
      <c r="AE126" s="28" t="str">
        <v/>
      </c>
      <c r="AF126" s="29" t="str">
        <v/>
      </c>
      <c r="AG126" s="30" t="str">
        <v/>
      </c>
      <c r="AH126" s="30" t="str">
        <v/>
      </c>
      <c r="AI126" s="30" t="str">
        <v/>
      </c>
      <c r="AJ126" s="31" t="str">
        <v/>
      </c>
      <c r="AK126" s="26" t="str">
        <v/>
      </c>
      <c r="AL126" s="27" t="str">
        <v/>
      </c>
      <c r="AM126" s="27" t="str">
        <v/>
      </c>
      <c r="AN126" s="27" t="str">
        <v/>
      </c>
      <c r="AO126" s="28" t="str">
        <v/>
      </c>
      <c r="AP126" s="29" t="str">
        <v/>
      </c>
      <c r="AQ126" s="30" t="str">
        <v/>
      </c>
      <c r="AR126" s="30" t="str">
        <v/>
      </c>
      <c r="AS126" s="30" t="str">
        <v/>
      </c>
      <c r="AT126" s="31" t="str">
        <v/>
      </c>
      <c r="AU126" s="26" t="str">
        <v/>
      </c>
      <c r="AV126" s="27" t="str">
        <v/>
      </c>
      <c r="AW126" s="27" t="str">
        <v/>
      </c>
      <c r="AX126" s="27" t="str">
        <v/>
      </c>
      <c r="AY126" s="28" t="str">
        <v/>
      </c>
      <c r="AZ126" s="29" t="str">
        <v/>
      </c>
      <c r="BA126" s="30" t="str">
        <v/>
      </c>
      <c r="BB126" s="30" t="str">
        <v/>
      </c>
      <c r="BC126" s="30" t="str">
        <v/>
      </c>
      <c r="BD126" s="31" t="str">
        <v/>
      </c>
      <c r="BE126" s="25">
        <f>SUM(R126,W126,AB126,AG126,AL126,AQ126,AV126,BA126)</f>
      </c>
      <c r="BF126" s="25">
        <f>SUM(S126,X126,AC126,AH126,AM126,AR126,AW126,BB126)</f>
      </c>
      <c r="BG126" s="25">
        <f>SUM(T126,Y126,AD126,AI126,AN126,AS126,AX126,BC126)</f>
      </c>
      <c r="BH126" s="25">
        <f>SUM(U126,Z126,AE126,AJ126,AO126,AT126,AY126,BD126)</f>
      </c>
      <c r="BI126" s="25">
        <f>MAX(BE126:BG126)</f>
      </c>
      <c r="BJ126" s="25">
        <f>MIN(BE126:BG126)</f>
      </c>
      <c r="BK126" s="32">
        <f>IF(H126&gt;0,(BI126*SQRT(3)*IF(N126&gt;0,N126,IF(O126&gt;0,O126,IF(P126&gt;0,P126,415)))/(H126*1000))*100,0)</f>
      </c>
      <c r="BL126" s="32">
        <f>IF(BK126&gt;70,"Upgrade","OK - No Upgrade")</f>
      </c>
      <c r="BM126" s="32">
        <f>IF(IF(AVERAGE(BE126:BG126)&gt;0,((BI126-AVERAGE(BE126:BG126))/AVERAGE(BE126:BG126))*100,0)&gt;10,"Need to Balance","OK - Balanced")</f>
      </c>
    </row>
    <row r="127" ht="15.75" customHeight="1">
      <c r="A127" s="25" t="str">
        <v>Hamra AlDaroo</v>
      </c>
      <c r="B127" s="25" t="str">
        <v>Hamra AlDaroo</v>
      </c>
      <c r="C127" s="25" t="str">
        <v>K_LN3</v>
      </c>
      <c r="D127" s="25" t="str">
        <v>22.72516, 56.726136</v>
      </c>
      <c r="E127" s="25" t="str">
        <v>24</v>
      </c>
      <c r="F127" s="25" t="str">
        <v>Pole (PMT)</v>
      </c>
      <c r="G127" s="25" t="str">
        <v/>
      </c>
      <c r="H127" s="25">
        <v>100</v>
      </c>
      <c r="I127" s="25" t="str">
        <v>14/05/2026, 16:11</v>
      </c>
      <c r="J127" s="25">
        <v>1</v>
      </c>
      <c r="K127" s="25">
        <v>233</v>
      </c>
      <c r="L127" s="25">
        <v>236</v>
      </c>
      <c r="M127" s="25">
        <v>234</v>
      </c>
      <c r="N127" s="25">
        <v>408</v>
      </c>
      <c r="O127" s="25">
        <v>409</v>
      </c>
      <c r="P127" s="25">
        <v>405</v>
      </c>
      <c r="Q127" s="26" t="str">
        <v>120 mm²</v>
      </c>
      <c r="R127" s="27">
        <v>0</v>
      </c>
      <c r="S127" s="27">
        <v>1</v>
      </c>
      <c r="T127" s="27">
        <v>0</v>
      </c>
      <c r="U127" s="28">
        <v>1</v>
      </c>
      <c r="V127" s="29" t="str">
        <v/>
      </c>
      <c r="W127" s="30" t="str">
        <v/>
      </c>
      <c r="X127" s="30" t="str">
        <v/>
      </c>
      <c r="Y127" s="30" t="str">
        <v/>
      </c>
      <c r="Z127" s="31" t="str">
        <v/>
      </c>
      <c r="AA127" s="26" t="str">
        <v/>
      </c>
      <c r="AB127" s="27" t="str">
        <v/>
      </c>
      <c r="AC127" s="27" t="str">
        <v/>
      </c>
      <c r="AD127" s="27" t="str">
        <v/>
      </c>
      <c r="AE127" s="28" t="str">
        <v/>
      </c>
      <c r="AF127" s="29" t="str">
        <v/>
      </c>
      <c r="AG127" s="30" t="str">
        <v/>
      </c>
      <c r="AH127" s="30" t="str">
        <v/>
      </c>
      <c r="AI127" s="30" t="str">
        <v/>
      </c>
      <c r="AJ127" s="31" t="str">
        <v/>
      </c>
      <c r="AK127" s="26" t="str">
        <v/>
      </c>
      <c r="AL127" s="27" t="str">
        <v/>
      </c>
      <c r="AM127" s="27" t="str">
        <v/>
      </c>
      <c r="AN127" s="27" t="str">
        <v/>
      </c>
      <c r="AO127" s="28" t="str">
        <v/>
      </c>
      <c r="AP127" s="29" t="str">
        <v/>
      </c>
      <c r="AQ127" s="30" t="str">
        <v/>
      </c>
      <c r="AR127" s="30" t="str">
        <v/>
      </c>
      <c r="AS127" s="30" t="str">
        <v/>
      </c>
      <c r="AT127" s="31" t="str">
        <v/>
      </c>
      <c r="AU127" s="26" t="str">
        <v/>
      </c>
      <c r="AV127" s="27" t="str">
        <v/>
      </c>
      <c r="AW127" s="27" t="str">
        <v/>
      </c>
      <c r="AX127" s="27" t="str">
        <v/>
      </c>
      <c r="AY127" s="28" t="str">
        <v/>
      </c>
      <c r="AZ127" s="29" t="str">
        <v/>
      </c>
      <c r="BA127" s="30" t="str">
        <v/>
      </c>
      <c r="BB127" s="30" t="str">
        <v/>
      </c>
      <c r="BC127" s="30" t="str">
        <v/>
      </c>
      <c r="BD127" s="31" t="str">
        <v/>
      </c>
      <c r="BE127" s="25">
        <f>SUM(R127,W127,AB127,AG127,AL127,AQ127,AV127,BA127)</f>
      </c>
      <c r="BF127" s="25">
        <f>SUM(S127,X127,AC127,AH127,AM127,AR127,AW127,BB127)</f>
      </c>
      <c r="BG127" s="25">
        <f>SUM(T127,Y127,AD127,AI127,AN127,AS127,AX127,BC127)</f>
      </c>
      <c r="BH127" s="25">
        <f>SUM(U127,Z127,AE127,AJ127,AO127,AT127,AY127,BD127)</f>
      </c>
      <c r="BI127" s="25">
        <f>MAX(BE127:BG127)</f>
      </c>
      <c r="BJ127" s="25">
        <f>MIN(BE127:BG127)</f>
      </c>
      <c r="BK127" s="32">
        <f>IF(H127&gt;0,(BI127*SQRT(3)*IF(N127&gt;0,N127,IF(O127&gt;0,O127,IF(P127&gt;0,P127,415)))/(H127*1000))*100,0)</f>
      </c>
      <c r="BL127" s="32">
        <f>IF(BK127&gt;70,"Upgrade","OK - No Upgrade")</f>
      </c>
      <c r="BM127" s="32">
        <f>IF(IF(AVERAGE(BE127:BG127)&gt;0,((BI127-AVERAGE(BE127:BG127))/AVERAGE(BE127:BG127))*100,0)&gt;10,"Need to Balance","OK - Balanced")</f>
      </c>
    </row>
    <row r="128" ht="15.75" customHeight="1">
      <c r="A128" s="25" t="str">
        <v>Hamra AlDaroo</v>
      </c>
      <c r="B128" s="25" t="str">
        <v>Hamra AlDaroo</v>
      </c>
      <c r="C128" s="25" t="str">
        <v>K_LN3</v>
      </c>
      <c r="D128" s="25" t="str">
        <v>22.725093, 56.726182</v>
      </c>
      <c r="E128" s="25" t="str">
        <v>25</v>
      </c>
      <c r="F128" s="25" t="str">
        <v>Pole (PMT)</v>
      </c>
      <c r="G128" s="25" t="str">
        <v/>
      </c>
      <c r="H128" s="25">
        <v>100</v>
      </c>
      <c r="I128" s="25" t="str">
        <v>14/05/2026, 16:09</v>
      </c>
      <c r="J128" s="25">
        <v>1</v>
      </c>
      <c r="K128" s="25">
        <v>232</v>
      </c>
      <c r="L128" s="25">
        <v>236</v>
      </c>
      <c r="M128" s="25">
        <v>233</v>
      </c>
      <c r="N128" s="25">
        <v>407</v>
      </c>
      <c r="O128" s="25">
        <v>407</v>
      </c>
      <c r="P128" s="25">
        <v>405</v>
      </c>
      <c r="Q128" s="26" t="str">
        <v>120 mm²</v>
      </c>
      <c r="R128" s="27">
        <v>25</v>
      </c>
      <c r="S128" s="27">
        <v>6</v>
      </c>
      <c r="T128" s="27">
        <v>1</v>
      </c>
      <c r="U128" s="28">
        <v>15</v>
      </c>
      <c r="V128" s="29" t="str">
        <v/>
      </c>
      <c r="W128" s="30" t="str">
        <v/>
      </c>
      <c r="X128" s="30" t="str">
        <v/>
      </c>
      <c r="Y128" s="30" t="str">
        <v/>
      </c>
      <c r="Z128" s="31" t="str">
        <v/>
      </c>
      <c r="AA128" s="26" t="str">
        <v/>
      </c>
      <c r="AB128" s="27" t="str">
        <v/>
      </c>
      <c r="AC128" s="27" t="str">
        <v/>
      </c>
      <c r="AD128" s="27" t="str">
        <v/>
      </c>
      <c r="AE128" s="28" t="str">
        <v/>
      </c>
      <c r="AF128" s="29" t="str">
        <v/>
      </c>
      <c r="AG128" s="30" t="str">
        <v/>
      </c>
      <c r="AH128" s="30" t="str">
        <v/>
      </c>
      <c r="AI128" s="30" t="str">
        <v/>
      </c>
      <c r="AJ128" s="31" t="str">
        <v/>
      </c>
      <c r="AK128" s="26" t="str">
        <v/>
      </c>
      <c r="AL128" s="27" t="str">
        <v/>
      </c>
      <c r="AM128" s="27" t="str">
        <v/>
      </c>
      <c r="AN128" s="27" t="str">
        <v/>
      </c>
      <c r="AO128" s="28" t="str">
        <v/>
      </c>
      <c r="AP128" s="29" t="str">
        <v/>
      </c>
      <c r="AQ128" s="30" t="str">
        <v/>
      </c>
      <c r="AR128" s="30" t="str">
        <v/>
      </c>
      <c r="AS128" s="30" t="str">
        <v/>
      </c>
      <c r="AT128" s="31" t="str">
        <v/>
      </c>
      <c r="AU128" s="26" t="str">
        <v/>
      </c>
      <c r="AV128" s="27" t="str">
        <v/>
      </c>
      <c r="AW128" s="27" t="str">
        <v/>
      </c>
      <c r="AX128" s="27" t="str">
        <v/>
      </c>
      <c r="AY128" s="28" t="str">
        <v/>
      </c>
      <c r="AZ128" s="29" t="str">
        <v/>
      </c>
      <c r="BA128" s="30" t="str">
        <v/>
      </c>
      <c r="BB128" s="30" t="str">
        <v/>
      </c>
      <c r="BC128" s="30" t="str">
        <v/>
      </c>
      <c r="BD128" s="31" t="str">
        <v/>
      </c>
      <c r="BE128" s="25">
        <f>SUM(R128,W128,AB128,AG128,AL128,AQ128,AV128,BA128)</f>
      </c>
      <c r="BF128" s="25">
        <f>SUM(S128,X128,AC128,AH128,AM128,AR128,AW128,BB128)</f>
      </c>
      <c r="BG128" s="25">
        <f>SUM(T128,Y128,AD128,AI128,AN128,AS128,AX128,BC128)</f>
      </c>
      <c r="BH128" s="25">
        <f>SUM(U128,Z128,AE128,AJ128,AO128,AT128,AY128,BD128)</f>
      </c>
      <c r="BI128" s="25">
        <f>MAX(BE128:BG128)</f>
      </c>
      <c r="BJ128" s="25">
        <f>MIN(BE128:BG128)</f>
      </c>
      <c r="BK128" s="32">
        <f>IF(H128&gt;0,(BI128*SQRT(3)*IF(N128&gt;0,N128,IF(O128&gt;0,O128,IF(P128&gt;0,P128,415)))/(H128*1000))*100,0)</f>
      </c>
      <c r="BL128" s="32">
        <f>IF(BK128&gt;70,"Upgrade","OK - No Upgrade")</f>
      </c>
      <c r="BM128" s="32">
        <f>IF(IF(AVERAGE(BE128:BG128)&gt;0,((BI128-AVERAGE(BE128:BG128))/AVERAGE(BE128:BG128))*100,0)&gt;10,"Need to Balance","OK - Balanced")</f>
      </c>
    </row>
    <row r="129" ht="15.75" customHeight="1">
      <c r="A129" s="25" t="str">
        <v>Hamra AlDaroo</v>
      </c>
      <c r="B129" s="25" t="str">
        <v>Hamra AlDaroo</v>
      </c>
      <c r="C129" s="25" t="str">
        <v>K_LN1</v>
      </c>
      <c r="D129" s="25" t="str">
        <v>22.695279, 56.536166</v>
      </c>
      <c r="E129" s="25" t="str">
        <v>12</v>
      </c>
      <c r="F129" s="25" t="str">
        <v>Pole (PMT)</v>
      </c>
      <c r="G129" s="25" t="str">
        <v/>
      </c>
      <c r="H129" s="25">
        <v>100</v>
      </c>
      <c r="I129" s="25" t="str">
        <v>14/05/2026, 16:10</v>
      </c>
      <c r="J129" s="25">
        <v>1</v>
      </c>
      <c r="K129" s="25">
        <v>234</v>
      </c>
      <c r="L129" s="25">
        <v>233</v>
      </c>
      <c r="M129" s="25">
        <v>232</v>
      </c>
      <c r="N129" s="25">
        <v>405</v>
      </c>
      <c r="O129" s="25">
        <v>406</v>
      </c>
      <c r="P129" s="25">
        <v>402</v>
      </c>
      <c r="Q129" s="26" t="str">
        <v>120 mm²</v>
      </c>
      <c r="R129" s="27">
        <v>56</v>
      </c>
      <c r="S129" s="27">
        <v>57</v>
      </c>
      <c r="T129" s="27">
        <v>45</v>
      </c>
      <c r="U129" s="28">
        <v>10</v>
      </c>
      <c r="V129" s="29" t="str">
        <v/>
      </c>
      <c r="W129" s="30" t="str">
        <v/>
      </c>
      <c r="X129" s="30" t="str">
        <v/>
      </c>
      <c r="Y129" s="30" t="str">
        <v/>
      </c>
      <c r="Z129" s="31" t="str">
        <v/>
      </c>
      <c r="AA129" s="26" t="str">
        <v/>
      </c>
      <c r="AB129" s="27" t="str">
        <v/>
      </c>
      <c r="AC129" s="27" t="str">
        <v/>
      </c>
      <c r="AD129" s="27" t="str">
        <v/>
      </c>
      <c r="AE129" s="28" t="str">
        <v/>
      </c>
      <c r="AF129" s="29" t="str">
        <v/>
      </c>
      <c r="AG129" s="30" t="str">
        <v/>
      </c>
      <c r="AH129" s="30" t="str">
        <v/>
      </c>
      <c r="AI129" s="30" t="str">
        <v/>
      </c>
      <c r="AJ129" s="31" t="str">
        <v/>
      </c>
      <c r="AK129" s="26" t="str">
        <v/>
      </c>
      <c r="AL129" s="27" t="str">
        <v/>
      </c>
      <c r="AM129" s="27" t="str">
        <v/>
      </c>
      <c r="AN129" s="27" t="str">
        <v/>
      </c>
      <c r="AO129" s="28" t="str">
        <v/>
      </c>
      <c r="AP129" s="29" t="str">
        <v/>
      </c>
      <c r="AQ129" s="30" t="str">
        <v/>
      </c>
      <c r="AR129" s="30" t="str">
        <v/>
      </c>
      <c r="AS129" s="30" t="str">
        <v/>
      </c>
      <c r="AT129" s="31" t="str">
        <v/>
      </c>
      <c r="AU129" s="26" t="str">
        <v/>
      </c>
      <c r="AV129" s="27" t="str">
        <v/>
      </c>
      <c r="AW129" s="27" t="str">
        <v/>
      </c>
      <c r="AX129" s="27" t="str">
        <v/>
      </c>
      <c r="AY129" s="28" t="str">
        <v/>
      </c>
      <c r="AZ129" s="29" t="str">
        <v/>
      </c>
      <c r="BA129" s="30" t="str">
        <v/>
      </c>
      <c r="BB129" s="30" t="str">
        <v/>
      </c>
      <c r="BC129" s="30" t="str">
        <v/>
      </c>
      <c r="BD129" s="31" t="str">
        <v/>
      </c>
      <c r="BE129" s="25">
        <f>SUM(R129,W129,AB129,AG129,AL129,AQ129,AV129,BA129)</f>
      </c>
      <c r="BF129" s="25">
        <f>SUM(S129,X129,AC129,AH129,AM129,AR129,AW129,BB129)</f>
      </c>
      <c r="BG129" s="25">
        <f>SUM(T129,Y129,AD129,AI129,AN129,AS129,AX129,BC129)</f>
      </c>
      <c r="BH129" s="25">
        <f>SUM(U129,Z129,AE129,AJ129,AO129,AT129,AY129,BD129)</f>
      </c>
      <c r="BI129" s="25">
        <f>MAX(BE129:BG129)</f>
      </c>
      <c r="BJ129" s="25">
        <f>MIN(BE129:BG129)</f>
      </c>
      <c r="BK129" s="32">
        <f>IF(H129&gt;0,(BI129*SQRT(3)*IF(N129&gt;0,N129,IF(O129&gt;0,O129,IF(P129&gt;0,P129,415)))/(H129*1000))*100,0)</f>
      </c>
      <c r="BL129" s="32">
        <f>IF(BK129&gt;70,"Upgrade","OK - No Upgrade")</f>
      </c>
      <c r="BM129" s="32">
        <f>IF(IF(AVERAGE(BE129:BG129)&gt;0,((BI129-AVERAGE(BE129:BG129))/AVERAGE(BE129:BG129))*100,0)&gt;10,"Need to Balance","OK - Balanced")</f>
      </c>
    </row>
    <row r="130" ht="15.75" customHeight="1">
      <c r="A130" s="25" t="str">
        <v>Hamra AlDaroo</v>
      </c>
      <c r="B130" s="25" t="str">
        <v>Hamra AlDaroo</v>
      </c>
      <c r="C130" s="25" t="str">
        <v>K_LN3</v>
      </c>
      <c r="D130" s="25" t="str">
        <v>22.725201, 56.726081</v>
      </c>
      <c r="E130" s="25" t="str">
        <v>34</v>
      </c>
      <c r="F130" s="25" t="str">
        <v>Pole (PMT)</v>
      </c>
      <c r="G130" s="25" t="str">
        <v/>
      </c>
      <c r="H130" s="25">
        <v>200</v>
      </c>
      <c r="I130" s="25" t="str">
        <v>14/05/2026, 16:08</v>
      </c>
      <c r="J130" s="25">
        <v>1</v>
      </c>
      <c r="K130" s="25">
        <v>238</v>
      </c>
      <c r="L130" s="25">
        <v>241</v>
      </c>
      <c r="M130" s="25">
        <v>237</v>
      </c>
      <c r="N130" s="25">
        <v>417</v>
      </c>
      <c r="O130" s="25">
        <v>410</v>
      </c>
      <c r="P130" s="25">
        <v>416</v>
      </c>
      <c r="Q130" s="26" t="str">
        <v>240 mm²</v>
      </c>
      <c r="R130" s="27">
        <v>22</v>
      </c>
      <c r="S130" s="27">
        <v>40</v>
      </c>
      <c r="T130" s="27">
        <v>65</v>
      </c>
      <c r="U130" s="28">
        <v>35</v>
      </c>
      <c r="V130" s="29" t="str">
        <v/>
      </c>
      <c r="W130" s="30" t="str">
        <v/>
      </c>
      <c r="X130" s="30" t="str">
        <v/>
      </c>
      <c r="Y130" s="30" t="str">
        <v/>
      </c>
      <c r="Z130" s="31" t="str">
        <v/>
      </c>
      <c r="AA130" s="26" t="str">
        <v/>
      </c>
      <c r="AB130" s="27" t="str">
        <v/>
      </c>
      <c r="AC130" s="27" t="str">
        <v/>
      </c>
      <c r="AD130" s="27" t="str">
        <v/>
      </c>
      <c r="AE130" s="28" t="str">
        <v/>
      </c>
      <c r="AF130" s="29" t="str">
        <v/>
      </c>
      <c r="AG130" s="30" t="str">
        <v/>
      </c>
      <c r="AH130" s="30" t="str">
        <v/>
      </c>
      <c r="AI130" s="30" t="str">
        <v/>
      </c>
      <c r="AJ130" s="31" t="str">
        <v/>
      </c>
      <c r="AK130" s="26" t="str">
        <v/>
      </c>
      <c r="AL130" s="27" t="str">
        <v/>
      </c>
      <c r="AM130" s="27" t="str">
        <v/>
      </c>
      <c r="AN130" s="27" t="str">
        <v/>
      </c>
      <c r="AO130" s="28" t="str">
        <v/>
      </c>
      <c r="AP130" s="29" t="str">
        <v/>
      </c>
      <c r="AQ130" s="30" t="str">
        <v/>
      </c>
      <c r="AR130" s="30" t="str">
        <v/>
      </c>
      <c r="AS130" s="30" t="str">
        <v/>
      </c>
      <c r="AT130" s="31" t="str">
        <v/>
      </c>
      <c r="AU130" s="26" t="str">
        <v/>
      </c>
      <c r="AV130" s="27" t="str">
        <v/>
      </c>
      <c r="AW130" s="27" t="str">
        <v/>
      </c>
      <c r="AX130" s="27" t="str">
        <v/>
      </c>
      <c r="AY130" s="28" t="str">
        <v/>
      </c>
      <c r="AZ130" s="29" t="str">
        <v/>
      </c>
      <c r="BA130" s="30" t="str">
        <v/>
      </c>
      <c r="BB130" s="30" t="str">
        <v/>
      </c>
      <c r="BC130" s="30" t="str">
        <v/>
      </c>
      <c r="BD130" s="31" t="str">
        <v/>
      </c>
      <c r="BE130" s="25">
        <f>SUM(R130,W130,AB130,AG130,AL130,AQ130,AV130,BA130)</f>
      </c>
      <c r="BF130" s="25">
        <f>SUM(S130,X130,AC130,AH130,AM130,AR130,AW130,BB130)</f>
      </c>
      <c r="BG130" s="25">
        <f>SUM(T130,Y130,AD130,AI130,AN130,AS130,AX130,BC130)</f>
      </c>
      <c r="BH130" s="25">
        <f>SUM(U130,Z130,AE130,AJ130,AO130,AT130,AY130,BD130)</f>
      </c>
      <c r="BI130" s="25">
        <f>MAX(BE130:BG130)</f>
      </c>
      <c r="BJ130" s="25">
        <f>MIN(BE130:BG130)</f>
      </c>
      <c r="BK130" s="32">
        <f>IF(H130&gt;0,(BI130*SQRT(3)*IF(N130&gt;0,N130,IF(O130&gt;0,O130,IF(P130&gt;0,P130,415)))/(H130*1000))*100,0)</f>
      </c>
      <c r="BL130" s="32">
        <f>IF(BK130&gt;70,"Upgrade","OK - No Upgrade")</f>
      </c>
      <c r="BM130" s="32">
        <f>IF(IF(AVERAGE(BE130:BG130)&gt;0,((BI130-AVERAGE(BE130:BG130))/AVERAGE(BE130:BG130))*100,0)&gt;10,"Need to Balance","OK - Balanced")</f>
      </c>
    </row>
    <row r="131" ht="15.75" customHeight="1">
      <c r="A131" s="25" t="str">
        <v>Hamra AlDaroo</v>
      </c>
      <c r="B131" s="25" t="str">
        <v>Hamra AlDaroo</v>
      </c>
      <c r="C131" s="25" t="str">
        <v>K_LN3</v>
      </c>
      <c r="D131" s="25" t="str">
        <v>22.725214, 56.726139</v>
      </c>
      <c r="E131" s="25" t="str">
        <v>26</v>
      </c>
      <c r="F131" s="25" t="str">
        <v>Pole (PMT)</v>
      </c>
      <c r="G131" s="25" t="str">
        <v/>
      </c>
      <c r="H131" s="25">
        <v>100</v>
      </c>
      <c r="I131" s="25" t="str">
        <v>14/05/2026, 16:06</v>
      </c>
      <c r="J131" s="25">
        <v>1</v>
      </c>
      <c r="K131" s="25">
        <v>229</v>
      </c>
      <c r="L131" s="25">
        <v>230</v>
      </c>
      <c r="M131" s="25">
        <v>229</v>
      </c>
      <c r="N131" s="25">
        <v>400</v>
      </c>
      <c r="O131" s="25">
        <v>400</v>
      </c>
      <c r="P131" s="25">
        <v>400</v>
      </c>
      <c r="Q131" s="26" t="str">
        <v>120 mm²</v>
      </c>
      <c r="R131" s="27">
        <v>20</v>
      </c>
      <c r="S131" s="27">
        <v>31</v>
      </c>
      <c r="T131" s="27">
        <v>19</v>
      </c>
      <c r="U131" s="28">
        <v>10</v>
      </c>
      <c r="V131" s="29" t="str">
        <v/>
      </c>
      <c r="W131" s="30" t="str">
        <v/>
      </c>
      <c r="X131" s="30" t="str">
        <v/>
      </c>
      <c r="Y131" s="30" t="str">
        <v/>
      </c>
      <c r="Z131" s="31" t="str">
        <v/>
      </c>
      <c r="AA131" s="26" t="str">
        <v/>
      </c>
      <c r="AB131" s="27" t="str">
        <v/>
      </c>
      <c r="AC131" s="27" t="str">
        <v/>
      </c>
      <c r="AD131" s="27" t="str">
        <v/>
      </c>
      <c r="AE131" s="28" t="str">
        <v/>
      </c>
      <c r="AF131" s="29" t="str">
        <v/>
      </c>
      <c r="AG131" s="30" t="str">
        <v/>
      </c>
      <c r="AH131" s="30" t="str">
        <v/>
      </c>
      <c r="AI131" s="30" t="str">
        <v/>
      </c>
      <c r="AJ131" s="31" t="str">
        <v/>
      </c>
      <c r="AK131" s="26" t="str">
        <v/>
      </c>
      <c r="AL131" s="27" t="str">
        <v/>
      </c>
      <c r="AM131" s="27" t="str">
        <v/>
      </c>
      <c r="AN131" s="27" t="str">
        <v/>
      </c>
      <c r="AO131" s="28" t="str">
        <v/>
      </c>
      <c r="AP131" s="29" t="str">
        <v/>
      </c>
      <c r="AQ131" s="30" t="str">
        <v/>
      </c>
      <c r="AR131" s="30" t="str">
        <v/>
      </c>
      <c r="AS131" s="30" t="str">
        <v/>
      </c>
      <c r="AT131" s="31" t="str">
        <v/>
      </c>
      <c r="AU131" s="26" t="str">
        <v/>
      </c>
      <c r="AV131" s="27" t="str">
        <v/>
      </c>
      <c r="AW131" s="27" t="str">
        <v/>
      </c>
      <c r="AX131" s="27" t="str">
        <v/>
      </c>
      <c r="AY131" s="28" t="str">
        <v/>
      </c>
      <c r="AZ131" s="29" t="str">
        <v/>
      </c>
      <c r="BA131" s="30" t="str">
        <v/>
      </c>
      <c r="BB131" s="30" t="str">
        <v/>
      </c>
      <c r="BC131" s="30" t="str">
        <v/>
      </c>
      <c r="BD131" s="31" t="str">
        <v/>
      </c>
      <c r="BE131" s="25">
        <f>SUM(R131,W131,AB131,AG131,AL131,AQ131,AV131,BA131)</f>
      </c>
      <c r="BF131" s="25">
        <f>SUM(S131,X131,AC131,AH131,AM131,AR131,AW131,BB131)</f>
      </c>
      <c r="BG131" s="25">
        <f>SUM(T131,Y131,AD131,AI131,AN131,AS131,AX131,BC131)</f>
      </c>
      <c r="BH131" s="25">
        <f>SUM(U131,Z131,AE131,AJ131,AO131,AT131,AY131,BD131)</f>
      </c>
      <c r="BI131" s="25">
        <f>MAX(BE131:BG131)</f>
      </c>
      <c r="BJ131" s="25">
        <f>MIN(BE131:BG131)</f>
      </c>
      <c r="BK131" s="32">
        <f>IF(H131&gt;0,(BI131*SQRT(3)*IF(N131&gt;0,N131,IF(O131&gt;0,O131,IF(P131&gt;0,P131,415)))/(H131*1000))*100,0)</f>
      </c>
      <c r="BL131" s="32">
        <f>IF(BK131&gt;70,"Upgrade","OK - No Upgrade")</f>
      </c>
      <c r="BM131" s="32">
        <f>IF(IF(AVERAGE(BE131:BG131)&gt;0,((BI131-AVERAGE(BE131:BG131))/AVERAGE(BE131:BG131))*100,0)&gt;10,"Need to Balance","OK - Balanced")</f>
      </c>
    </row>
    <row r="132" ht="15.75" customHeight="1">
      <c r="A132" s="25" t="str">
        <v>Hamra AlDaroo</v>
      </c>
      <c r="B132" s="25" t="str">
        <v>Hamra AlDaroo</v>
      </c>
      <c r="C132" s="25" t="str">
        <v>K_LN1</v>
      </c>
      <c r="D132" s="25" t="str">
        <v>22.690227, 56.533144</v>
      </c>
      <c r="E132" s="25" t="str">
        <v>13</v>
      </c>
      <c r="F132" s="25" t="str">
        <v>Pole (PMT)</v>
      </c>
      <c r="G132" s="25" t="str">
        <v/>
      </c>
      <c r="H132" s="25">
        <v>200</v>
      </c>
      <c r="I132" s="25" t="str">
        <v>14/05/2026, 16:03</v>
      </c>
      <c r="J132" s="25">
        <v>1</v>
      </c>
      <c r="K132" s="25">
        <v>236</v>
      </c>
      <c r="L132" s="25">
        <v>235</v>
      </c>
      <c r="M132" s="25">
        <v>234</v>
      </c>
      <c r="N132" s="25">
        <v>404</v>
      </c>
      <c r="O132" s="25">
        <v>405</v>
      </c>
      <c r="P132" s="25">
        <v>404</v>
      </c>
      <c r="Q132" s="26" t="str">
        <v>120 mm²</v>
      </c>
      <c r="R132" s="27">
        <v>41</v>
      </c>
      <c r="S132" s="27">
        <v>34</v>
      </c>
      <c r="T132" s="27">
        <v>62</v>
      </c>
      <c r="U132" s="28">
        <v>21</v>
      </c>
      <c r="V132" s="29" t="str">
        <v>120 mm²</v>
      </c>
      <c r="W132" s="30">
        <v>7</v>
      </c>
      <c r="X132" s="30">
        <v>41</v>
      </c>
      <c r="Y132" s="30">
        <v>7</v>
      </c>
      <c r="Z132" s="31">
        <v>34</v>
      </c>
      <c r="AA132" s="26" t="str">
        <v/>
      </c>
      <c r="AB132" s="27" t="str">
        <v/>
      </c>
      <c r="AC132" s="27" t="str">
        <v/>
      </c>
      <c r="AD132" s="27" t="str">
        <v/>
      </c>
      <c r="AE132" s="28" t="str">
        <v/>
      </c>
      <c r="AF132" s="29" t="str">
        <v/>
      </c>
      <c r="AG132" s="30" t="str">
        <v/>
      </c>
      <c r="AH132" s="30" t="str">
        <v/>
      </c>
      <c r="AI132" s="30" t="str">
        <v/>
      </c>
      <c r="AJ132" s="31" t="str">
        <v/>
      </c>
      <c r="AK132" s="26" t="str">
        <v/>
      </c>
      <c r="AL132" s="27" t="str">
        <v/>
      </c>
      <c r="AM132" s="27" t="str">
        <v/>
      </c>
      <c r="AN132" s="27" t="str">
        <v/>
      </c>
      <c r="AO132" s="28" t="str">
        <v/>
      </c>
      <c r="AP132" s="29" t="str">
        <v/>
      </c>
      <c r="AQ132" s="30" t="str">
        <v/>
      </c>
      <c r="AR132" s="30" t="str">
        <v/>
      </c>
      <c r="AS132" s="30" t="str">
        <v/>
      </c>
      <c r="AT132" s="31" t="str">
        <v/>
      </c>
      <c r="AU132" s="26" t="str">
        <v/>
      </c>
      <c r="AV132" s="27" t="str">
        <v/>
      </c>
      <c r="AW132" s="27" t="str">
        <v/>
      </c>
      <c r="AX132" s="27" t="str">
        <v/>
      </c>
      <c r="AY132" s="28" t="str">
        <v/>
      </c>
      <c r="AZ132" s="29" t="str">
        <v/>
      </c>
      <c r="BA132" s="30" t="str">
        <v/>
      </c>
      <c r="BB132" s="30" t="str">
        <v/>
      </c>
      <c r="BC132" s="30" t="str">
        <v/>
      </c>
      <c r="BD132" s="31" t="str">
        <v/>
      </c>
      <c r="BE132" s="25">
        <f>SUM(R132,W132,AB132,AG132,AL132,AQ132,AV132,BA132)</f>
      </c>
      <c r="BF132" s="25">
        <f>SUM(S132,X132,AC132,AH132,AM132,AR132,AW132,BB132)</f>
      </c>
      <c r="BG132" s="25">
        <f>SUM(T132,Y132,AD132,AI132,AN132,AS132,AX132,BC132)</f>
      </c>
      <c r="BH132" s="25">
        <f>SUM(U132,Z132,AE132,AJ132,AO132,AT132,AY132,BD132)</f>
      </c>
      <c r="BI132" s="25">
        <f>MAX(BE132:BG132)</f>
      </c>
      <c r="BJ132" s="25">
        <f>MIN(BE132:BG132)</f>
      </c>
      <c r="BK132" s="32">
        <f>IF(H132&gt;0,(BI132*SQRT(3)*IF(N132&gt;0,N132,IF(O132&gt;0,O132,IF(P132&gt;0,P132,415)))/(H132*1000))*100,0)</f>
      </c>
      <c r="BL132" s="32">
        <f>IF(BK132&gt;70,"Upgrade","OK - No Upgrade")</f>
      </c>
      <c r="BM132" s="32">
        <f>IF(IF(AVERAGE(BE132:BG132)&gt;0,((BI132-AVERAGE(BE132:BG132))/AVERAGE(BE132:BG132))*100,0)&gt;10,"Need to Balance","OK - Balanced")</f>
      </c>
    </row>
    <row r="133" ht="15.75" customHeight="1">
      <c r="A133" s="25" t="str">
        <v>Hamra AlDaroo</v>
      </c>
      <c r="B133" s="25" t="str">
        <v>Hamra AlDaroo</v>
      </c>
      <c r="C133" s="25" t="str">
        <v>K_LN1</v>
      </c>
      <c r="D133" s="25" t="str">
        <v>22.696, 56.518856</v>
      </c>
      <c r="E133" s="25" t="str">
        <v>14</v>
      </c>
      <c r="F133" s="25" t="str">
        <v>Pole (PMT)</v>
      </c>
      <c r="G133" s="25" t="str">
        <v/>
      </c>
      <c r="H133" s="25">
        <v>100</v>
      </c>
      <c r="I133" s="25" t="str">
        <v>14/05/2026, 15:53</v>
      </c>
      <c r="J133" s="25">
        <v>1</v>
      </c>
      <c r="K133" s="25">
        <v>238</v>
      </c>
      <c r="L133" s="25">
        <v>230</v>
      </c>
      <c r="M133" s="25">
        <v>228</v>
      </c>
      <c r="N133" s="25">
        <v>413</v>
      </c>
      <c r="O133" s="25">
        <v>410</v>
      </c>
      <c r="P133" s="25">
        <v>401</v>
      </c>
      <c r="Q133" s="26" t="str">
        <v>120 mm²</v>
      </c>
      <c r="R133" s="27">
        <v>2</v>
      </c>
      <c r="S133" s="27">
        <v>1</v>
      </c>
      <c r="T133" s="27">
        <v>0</v>
      </c>
      <c r="U133" s="28">
        <v>0</v>
      </c>
      <c r="V133" s="29" t="str">
        <v/>
      </c>
      <c r="W133" s="30" t="str">
        <v/>
      </c>
      <c r="X133" s="30" t="str">
        <v/>
      </c>
      <c r="Y133" s="30" t="str">
        <v/>
      </c>
      <c r="Z133" s="31" t="str">
        <v/>
      </c>
      <c r="AA133" s="26" t="str">
        <v/>
      </c>
      <c r="AB133" s="27" t="str">
        <v/>
      </c>
      <c r="AC133" s="27" t="str">
        <v/>
      </c>
      <c r="AD133" s="27" t="str">
        <v/>
      </c>
      <c r="AE133" s="28" t="str">
        <v/>
      </c>
      <c r="AF133" s="29" t="str">
        <v/>
      </c>
      <c r="AG133" s="30" t="str">
        <v/>
      </c>
      <c r="AH133" s="30" t="str">
        <v/>
      </c>
      <c r="AI133" s="30" t="str">
        <v/>
      </c>
      <c r="AJ133" s="31" t="str">
        <v/>
      </c>
      <c r="AK133" s="26" t="str">
        <v/>
      </c>
      <c r="AL133" s="27" t="str">
        <v/>
      </c>
      <c r="AM133" s="27" t="str">
        <v/>
      </c>
      <c r="AN133" s="27" t="str">
        <v/>
      </c>
      <c r="AO133" s="28" t="str">
        <v/>
      </c>
      <c r="AP133" s="29" t="str">
        <v/>
      </c>
      <c r="AQ133" s="30" t="str">
        <v/>
      </c>
      <c r="AR133" s="30" t="str">
        <v/>
      </c>
      <c r="AS133" s="30" t="str">
        <v/>
      </c>
      <c r="AT133" s="31" t="str">
        <v/>
      </c>
      <c r="AU133" s="26" t="str">
        <v/>
      </c>
      <c r="AV133" s="27" t="str">
        <v/>
      </c>
      <c r="AW133" s="27" t="str">
        <v/>
      </c>
      <c r="AX133" s="27" t="str">
        <v/>
      </c>
      <c r="AY133" s="28" t="str">
        <v/>
      </c>
      <c r="AZ133" s="29" t="str">
        <v/>
      </c>
      <c r="BA133" s="30" t="str">
        <v/>
      </c>
      <c r="BB133" s="30" t="str">
        <v/>
      </c>
      <c r="BC133" s="30" t="str">
        <v/>
      </c>
      <c r="BD133" s="31" t="str">
        <v/>
      </c>
      <c r="BE133" s="25">
        <f>SUM(R133,W133,AB133,AG133,AL133,AQ133,AV133,BA133)</f>
      </c>
      <c r="BF133" s="25">
        <f>SUM(S133,X133,AC133,AH133,AM133,AR133,AW133,BB133)</f>
      </c>
      <c r="BG133" s="25">
        <f>SUM(T133,Y133,AD133,AI133,AN133,AS133,AX133,BC133)</f>
      </c>
      <c r="BH133" s="25">
        <f>SUM(U133,Z133,AE133,AJ133,AO133,AT133,AY133,BD133)</f>
      </c>
      <c r="BI133" s="25">
        <f>MAX(BE133:BG133)</f>
      </c>
      <c r="BJ133" s="25">
        <f>MIN(BE133:BG133)</f>
      </c>
      <c r="BK133" s="32">
        <f>IF(H133&gt;0,(BI133*SQRT(3)*IF(N133&gt;0,N133,IF(O133&gt;0,O133,IF(P133&gt;0,P133,415)))/(H133*1000))*100,0)</f>
      </c>
      <c r="BL133" s="32">
        <f>IF(BK133&gt;70,"Upgrade","OK - No Upgrade")</f>
      </c>
      <c r="BM133" s="32">
        <f>IF(IF(AVERAGE(BE133:BG133)&gt;0,((BI133-AVERAGE(BE133:BG133))/AVERAGE(BE133:BG133))*100,0)&gt;10,"Need to Balance","OK - Balanced")</f>
      </c>
    </row>
    <row r="134" ht="15.75" customHeight="1">
      <c r="A134" s="25" t="str">
        <v>Hamra AlDaroo</v>
      </c>
      <c r="B134" s="25" t="str">
        <v>Hamra AlDaroo</v>
      </c>
      <c r="C134" s="25" t="str">
        <v>K_LN1</v>
      </c>
      <c r="D134" s="25" t="str">
        <v>22.684034, 56.524462</v>
      </c>
      <c r="E134" s="25" t="str">
        <v>15</v>
      </c>
      <c r="F134" s="25" t="str">
        <v>Pole (PMT)</v>
      </c>
      <c r="G134" s="25" t="str">
        <v/>
      </c>
      <c r="H134" s="25">
        <v>100</v>
      </c>
      <c r="I134" s="25" t="str">
        <v>14/05/2026, 15:45</v>
      </c>
      <c r="J134" s="25">
        <v>1</v>
      </c>
      <c r="K134" s="25">
        <v>231</v>
      </c>
      <c r="L134" s="25">
        <v>230</v>
      </c>
      <c r="M134" s="25">
        <v>229</v>
      </c>
      <c r="N134" s="25">
        <v>404</v>
      </c>
      <c r="O134" s="25">
        <v>405</v>
      </c>
      <c r="P134" s="25">
        <v>404</v>
      </c>
      <c r="Q134" s="26" t="str">
        <v>120 mm²</v>
      </c>
      <c r="R134" s="27">
        <v>12</v>
      </c>
      <c r="S134" s="27">
        <v>14</v>
      </c>
      <c r="T134" s="27">
        <v>14</v>
      </c>
      <c r="U134" s="28">
        <v>5</v>
      </c>
      <c r="V134" s="29" t="str">
        <v/>
      </c>
      <c r="W134" s="30" t="str">
        <v/>
      </c>
      <c r="X134" s="30" t="str">
        <v/>
      </c>
      <c r="Y134" s="30" t="str">
        <v/>
      </c>
      <c r="Z134" s="31" t="str">
        <v/>
      </c>
      <c r="AA134" s="26" t="str">
        <v/>
      </c>
      <c r="AB134" s="27" t="str">
        <v/>
      </c>
      <c r="AC134" s="27" t="str">
        <v/>
      </c>
      <c r="AD134" s="27" t="str">
        <v/>
      </c>
      <c r="AE134" s="28" t="str">
        <v/>
      </c>
      <c r="AF134" s="29" t="str">
        <v/>
      </c>
      <c r="AG134" s="30" t="str">
        <v/>
      </c>
      <c r="AH134" s="30" t="str">
        <v/>
      </c>
      <c r="AI134" s="30" t="str">
        <v/>
      </c>
      <c r="AJ134" s="31" t="str">
        <v/>
      </c>
      <c r="AK134" s="26" t="str">
        <v/>
      </c>
      <c r="AL134" s="27" t="str">
        <v/>
      </c>
      <c r="AM134" s="27" t="str">
        <v/>
      </c>
      <c r="AN134" s="27" t="str">
        <v/>
      </c>
      <c r="AO134" s="28" t="str">
        <v/>
      </c>
      <c r="AP134" s="29" t="str">
        <v/>
      </c>
      <c r="AQ134" s="30" t="str">
        <v/>
      </c>
      <c r="AR134" s="30" t="str">
        <v/>
      </c>
      <c r="AS134" s="30" t="str">
        <v/>
      </c>
      <c r="AT134" s="31" t="str">
        <v/>
      </c>
      <c r="AU134" s="26" t="str">
        <v/>
      </c>
      <c r="AV134" s="27" t="str">
        <v/>
      </c>
      <c r="AW134" s="27" t="str">
        <v/>
      </c>
      <c r="AX134" s="27" t="str">
        <v/>
      </c>
      <c r="AY134" s="28" t="str">
        <v/>
      </c>
      <c r="AZ134" s="29" t="str">
        <v/>
      </c>
      <c r="BA134" s="30" t="str">
        <v/>
      </c>
      <c r="BB134" s="30" t="str">
        <v/>
      </c>
      <c r="BC134" s="30" t="str">
        <v/>
      </c>
      <c r="BD134" s="31" t="str">
        <v/>
      </c>
      <c r="BE134" s="25">
        <f>SUM(R134,W134,AB134,AG134,AL134,AQ134,AV134,BA134)</f>
      </c>
      <c r="BF134" s="25">
        <f>SUM(S134,X134,AC134,AH134,AM134,AR134,AW134,BB134)</f>
      </c>
      <c r="BG134" s="25">
        <f>SUM(T134,Y134,AD134,AI134,AN134,AS134,AX134,BC134)</f>
      </c>
      <c r="BH134" s="25">
        <f>SUM(U134,Z134,AE134,AJ134,AO134,AT134,AY134,BD134)</f>
      </c>
      <c r="BI134" s="25">
        <f>MAX(BE134:BG134)</f>
      </c>
      <c r="BJ134" s="25">
        <f>MIN(BE134:BG134)</f>
      </c>
      <c r="BK134" s="32">
        <f>IF(H134&gt;0,(BI134*SQRT(3)*IF(N134&gt;0,N134,IF(O134&gt;0,O134,IF(P134&gt;0,P134,415)))/(H134*1000))*100,0)</f>
      </c>
      <c r="BL134" s="32">
        <f>IF(BK134&gt;70,"Upgrade","OK - No Upgrade")</f>
      </c>
      <c r="BM134" s="32">
        <f>IF(IF(AVERAGE(BE134:BG134)&gt;0,((BI134-AVERAGE(BE134:BG134))/AVERAGE(BE134:BG134))*100,0)&gt;10,"Need to Balance","OK - Balanced")</f>
      </c>
    </row>
    <row r="135" ht="15.75" customHeight="1">
      <c r="A135" s="25" t="str">
        <v>Hamra AlDaroo</v>
      </c>
      <c r="B135" s="25" t="str">
        <v>Hamra AlDaroo</v>
      </c>
      <c r="C135" s="25" t="str">
        <v>K_LN1</v>
      </c>
      <c r="D135" s="25" t="str">
        <v>22.623134, 56.472349</v>
      </c>
      <c r="E135" s="25" t="str">
        <v>22</v>
      </c>
      <c r="F135" s="25" t="str">
        <v>Pole (PMT)</v>
      </c>
      <c r="G135" s="25" t="str">
        <v/>
      </c>
      <c r="H135" s="25">
        <v>100</v>
      </c>
      <c r="I135" s="25" t="str">
        <v>14/05/2026, 15:30</v>
      </c>
      <c r="J135" s="25">
        <v>1</v>
      </c>
      <c r="K135" s="25">
        <v>218</v>
      </c>
      <c r="L135" s="25">
        <v>229</v>
      </c>
      <c r="M135" s="25">
        <v>219</v>
      </c>
      <c r="N135" s="25">
        <v>412</v>
      </c>
      <c r="O135" s="25">
        <v>411</v>
      </c>
      <c r="P135" s="25">
        <v>416</v>
      </c>
      <c r="Q135" s="26" t="str">
        <v>120 mm²</v>
      </c>
      <c r="R135" s="27">
        <v>1</v>
      </c>
      <c r="S135" s="27">
        <v>1</v>
      </c>
      <c r="T135" s="27">
        <v>0</v>
      </c>
      <c r="U135" s="28">
        <v>0</v>
      </c>
      <c r="V135" s="29" t="str">
        <v/>
      </c>
      <c r="W135" s="30" t="str">
        <v/>
      </c>
      <c r="X135" s="30" t="str">
        <v/>
      </c>
      <c r="Y135" s="30" t="str">
        <v/>
      </c>
      <c r="Z135" s="31" t="str">
        <v/>
      </c>
      <c r="AA135" s="26" t="str">
        <v/>
      </c>
      <c r="AB135" s="27" t="str">
        <v/>
      </c>
      <c r="AC135" s="27" t="str">
        <v/>
      </c>
      <c r="AD135" s="27" t="str">
        <v/>
      </c>
      <c r="AE135" s="28" t="str">
        <v/>
      </c>
      <c r="AF135" s="29" t="str">
        <v/>
      </c>
      <c r="AG135" s="30" t="str">
        <v/>
      </c>
      <c r="AH135" s="30" t="str">
        <v/>
      </c>
      <c r="AI135" s="30" t="str">
        <v/>
      </c>
      <c r="AJ135" s="31" t="str">
        <v/>
      </c>
      <c r="AK135" s="26" t="str">
        <v/>
      </c>
      <c r="AL135" s="27" t="str">
        <v/>
      </c>
      <c r="AM135" s="27" t="str">
        <v/>
      </c>
      <c r="AN135" s="27" t="str">
        <v/>
      </c>
      <c r="AO135" s="28" t="str">
        <v/>
      </c>
      <c r="AP135" s="29" t="str">
        <v/>
      </c>
      <c r="AQ135" s="30" t="str">
        <v/>
      </c>
      <c r="AR135" s="30" t="str">
        <v/>
      </c>
      <c r="AS135" s="30" t="str">
        <v/>
      </c>
      <c r="AT135" s="31" t="str">
        <v/>
      </c>
      <c r="AU135" s="26" t="str">
        <v/>
      </c>
      <c r="AV135" s="27" t="str">
        <v/>
      </c>
      <c r="AW135" s="27" t="str">
        <v/>
      </c>
      <c r="AX135" s="27" t="str">
        <v/>
      </c>
      <c r="AY135" s="28" t="str">
        <v/>
      </c>
      <c r="AZ135" s="29" t="str">
        <v/>
      </c>
      <c r="BA135" s="30" t="str">
        <v/>
      </c>
      <c r="BB135" s="30" t="str">
        <v/>
      </c>
      <c r="BC135" s="30" t="str">
        <v/>
      </c>
      <c r="BD135" s="31" t="str">
        <v/>
      </c>
      <c r="BE135" s="25">
        <f>SUM(R135,W135,AB135,AG135,AL135,AQ135,AV135,BA135)</f>
      </c>
      <c r="BF135" s="25">
        <f>SUM(S135,X135,AC135,AH135,AM135,AR135,AW135,BB135)</f>
      </c>
      <c r="BG135" s="25">
        <f>SUM(T135,Y135,AD135,AI135,AN135,AS135,AX135,BC135)</f>
      </c>
      <c r="BH135" s="25">
        <f>SUM(U135,Z135,AE135,AJ135,AO135,AT135,AY135,BD135)</f>
      </c>
      <c r="BI135" s="25">
        <f>MAX(BE135:BG135)</f>
      </c>
      <c r="BJ135" s="25">
        <f>MIN(BE135:BG135)</f>
      </c>
      <c r="BK135" s="32">
        <f>IF(H135&gt;0,(BI135*SQRT(3)*IF(N135&gt;0,N135,IF(O135&gt;0,O135,IF(P135&gt;0,P135,415)))/(H135*1000))*100,0)</f>
      </c>
      <c r="BL135" s="32">
        <f>IF(BK135&gt;70,"Upgrade","OK - No Upgrade")</f>
      </c>
      <c r="BM135" s="32">
        <f>IF(IF(AVERAGE(BE135:BG135)&gt;0,((BI135-AVERAGE(BE135:BG135))/AVERAGE(BE135:BG135))*100,0)&gt;10,"Need to Balance","OK - Balanced")</f>
      </c>
    </row>
    <row r="136" ht="15.75" customHeight="1">
      <c r="A136" s="25" t="str">
        <v>Hamra AlDaroo</v>
      </c>
      <c r="B136" s="25" t="str">
        <v>Hamra AlDaroo</v>
      </c>
      <c r="C136" s="25" t="str">
        <v>K_LN1</v>
      </c>
      <c r="D136" s="25" t="str">
        <v>22.618027, 56.466853</v>
      </c>
      <c r="E136" s="25" t="str">
        <v>24</v>
      </c>
      <c r="F136" s="25" t="str">
        <v>Pole (PMT)</v>
      </c>
      <c r="G136" s="25" t="str">
        <v/>
      </c>
      <c r="H136" s="25">
        <v>100</v>
      </c>
      <c r="I136" s="25" t="str">
        <v>14/05/2026, 15:24</v>
      </c>
      <c r="J136" s="25">
        <v>1</v>
      </c>
      <c r="K136" s="25">
        <v>238</v>
      </c>
      <c r="L136" s="25">
        <v>240</v>
      </c>
      <c r="M136" s="25">
        <v>238</v>
      </c>
      <c r="N136" s="25">
        <v>413</v>
      </c>
      <c r="O136" s="25">
        <v>412</v>
      </c>
      <c r="P136" s="25">
        <v>414</v>
      </c>
      <c r="Q136" s="26" t="str">
        <v>120 mm²</v>
      </c>
      <c r="R136" s="27">
        <v>10</v>
      </c>
      <c r="S136" s="27">
        <v>4</v>
      </c>
      <c r="T136" s="27">
        <v>1</v>
      </c>
      <c r="U136" s="28">
        <v>8</v>
      </c>
      <c r="V136" s="29" t="str">
        <v/>
      </c>
      <c r="W136" s="30" t="str">
        <v/>
      </c>
      <c r="X136" s="30" t="str">
        <v/>
      </c>
      <c r="Y136" s="30" t="str">
        <v/>
      </c>
      <c r="Z136" s="31" t="str">
        <v/>
      </c>
      <c r="AA136" s="26" t="str">
        <v/>
      </c>
      <c r="AB136" s="27" t="str">
        <v/>
      </c>
      <c r="AC136" s="27" t="str">
        <v/>
      </c>
      <c r="AD136" s="27" t="str">
        <v/>
      </c>
      <c r="AE136" s="28" t="str">
        <v/>
      </c>
      <c r="AF136" s="29" t="str">
        <v/>
      </c>
      <c r="AG136" s="30" t="str">
        <v/>
      </c>
      <c r="AH136" s="30" t="str">
        <v/>
      </c>
      <c r="AI136" s="30" t="str">
        <v/>
      </c>
      <c r="AJ136" s="31" t="str">
        <v/>
      </c>
      <c r="AK136" s="26" t="str">
        <v/>
      </c>
      <c r="AL136" s="27" t="str">
        <v/>
      </c>
      <c r="AM136" s="27" t="str">
        <v/>
      </c>
      <c r="AN136" s="27" t="str">
        <v/>
      </c>
      <c r="AO136" s="28" t="str">
        <v/>
      </c>
      <c r="AP136" s="29" t="str">
        <v/>
      </c>
      <c r="AQ136" s="30" t="str">
        <v/>
      </c>
      <c r="AR136" s="30" t="str">
        <v/>
      </c>
      <c r="AS136" s="30" t="str">
        <v/>
      </c>
      <c r="AT136" s="31" t="str">
        <v/>
      </c>
      <c r="AU136" s="26" t="str">
        <v/>
      </c>
      <c r="AV136" s="27" t="str">
        <v/>
      </c>
      <c r="AW136" s="27" t="str">
        <v/>
      </c>
      <c r="AX136" s="27" t="str">
        <v/>
      </c>
      <c r="AY136" s="28" t="str">
        <v/>
      </c>
      <c r="AZ136" s="29" t="str">
        <v/>
      </c>
      <c r="BA136" s="30" t="str">
        <v/>
      </c>
      <c r="BB136" s="30" t="str">
        <v/>
      </c>
      <c r="BC136" s="30" t="str">
        <v/>
      </c>
      <c r="BD136" s="31" t="str">
        <v/>
      </c>
      <c r="BE136" s="25">
        <f>SUM(R136,W136,AB136,AG136,AL136,AQ136,AV136,BA136)</f>
      </c>
      <c r="BF136" s="25">
        <f>SUM(S136,X136,AC136,AH136,AM136,AR136,AW136,BB136)</f>
      </c>
      <c r="BG136" s="25">
        <f>SUM(T136,Y136,AD136,AI136,AN136,AS136,AX136,BC136)</f>
      </c>
      <c r="BH136" s="25">
        <f>SUM(U136,Z136,AE136,AJ136,AO136,AT136,AY136,BD136)</f>
      </c>
      <c r="BI136" s="25">
        <f>MAX(BE136:BG136)</f>
      </c>
      <c r="BJ136" s="25">
        <f>MIN(BE136:BG136)</f>
      </c>
      <c r="BK136" s="32">
        <f>IF(H136&gt;0,(BI136*SQRT(3)*IF(N136&gt;0,N136,IF(O136&gt;0,O136,IF(P136&gt;0,P136,415)))/(H136*1000))*100,0)</f>
      </c>
      <c r="BL136" s="32">
        <f>IF(BK136&gt;70,"Upgrade","OK - No Upgrade")</f>
      </c>
      <c r="BM136" s="32">
        <f>IF(IF(AVERAGE(BE136:BG136)&gt;0,((BI136-AVERAGE(BE136:BG136))/AVERAGE(BE136:BG136))*100,0)&gt;10,"Need to Balance","OK - Balanced")</f>
      </c>
    </row>
    <row r="137" ht="15.75" customHeight="1">
      <c r="A137" s="25" t="str">
        <v>Hamra AlDaroo</v>
      </c>
      <c r="B137" s="25" t="str">
        <v>Hamra AlDaroo</v>
      </c>
      <c r="C137" s="25" t="str">
        <v>K_LN1</v>
      </c>
      <c r="D137" s="25" t="str">
        <v>22.619467, 56.474076</v>
      </c>
      <c r="E137" s="25" t="str">
        <v>23</v>
      </c>
      <c r="F137" s="25" t="str">
        <v>Pole (PMT)</v>
      </c>
      <c r="G137" s="25" t="str">
        <v/>
      </c>
      <c r="H137" s="25">
        <v>100</v>
      </c>
      <c r="I137" s="25" t="str">
        <v>14/05/2026, 15:18</v>
      </c>
      <c r="J137" s="25">
        <v>1</v>
      </c>
      <c r="K137" s="25">
        <v>237</v>
      </c>
      <c r="L137" s="25">
        <v>228</v>
      </c>
      <c r="M137" s="25">
        <v>234</v>
      </c>
      <c r="N137" s="25">
        <v>387</v>
      </c>
      <c r="O137" s="25">
        <v>412</v>
      </c>
      <c r="P137" s="25">
        <v>413</v>
      </c>
      <c r="Q137" s="26" t="str">
        <v>120 mm²</v>
      </c>
      <c r="R137" s="27">
        <v>16</v>
      </c>
      <c r="S137" s="27">
        <v>2</v>
      </c>
      <c r="T137" s="27">
        <v>10</v>
      </c>
      <c r="U137" s="28">
        <v>11</v>
      </c>
      <c r="V137" s="29" t="str">
        <v/>
      </c>
      <c r="W137" s="30" t="str">
        <v/>
      </c>
      <c r="X137" s="30" t="str">
        <v/>
      </c>
      <c r="Y137" s="30" t="str">
        <v/>
      </c>
      <c r="Z137" s="31" t="str">
        <v/>
      </c>
      <c r="AA137" s="26" t="str">
        <v/>
      </c>
      <c r="AB137" s="27" t="str">
        <v/>
      </c>
      <c r="AC137" s="27" t="str">
        <v/>
      </c>
      <c r="AD137" s="27" t="str">
        <v/>
      </c>
      <c r="AE137" s="28" t="str">
        <v/>
      </c>
      <c r="AF137" s="29" t="str">
        <v/>
      </c>
      <c r="AG137" s="30" t="str">
        <v/>
      </c>
      <c r="AH137" s="30" t="str">
        <v/>
      </c>
      <c r="AI137" s="30" t="str">
        <v/>
      </c>
      <c r="AJ137" s="31" t="str">
        <v/>
      </c>
      <c r="AK137" s="26" t="str">
        <v/>
      </c>
      <c r="AL137" s="27" t="str">
        <v/>
      </c>
      <c r="AM137" s="27" t="str">
        <v/>
      </c>
      <c r="AN137" s="27" t="str">
        <v/>
      </c>
      <c r="AO137" s="28" t="str">
        <v/>
      </c>
      <c r="AP137" s="29" t="str">
        <v/>
      </c>
      <c r="AQ137" s="30" t="str">
        <v/>
      </c>
      <c r="AR137" s="30" t="str">
        <v/>
      </c>
      <c r="AS137" s="30" t="str">
        <v/>
      </c>
      <c r="AT137" s="31" t="str">
        <v/>
      </c>
      <c r="AU137" s="26" t="str">
        <v/>
      </c>
      <c r="AV137" s="27" t="str">
        <v/>
      </c>
      <c r="AW137" s="27" t="str">
        <v/>
      </c>
      <c r="AX137" s="27" t="str">
        <v/>
      </c>
      <c r="AY137" s="28" t="str">
        <v/>
      </c>
      <c r="AZ137" s="29" t="str">
        <v/>
      </c>
      <c r="BA137" s="30" t="str">
        <v/>
      </c>
      <c r="BB137" s="30" t="str">
        <v/>
      </c>
      <c r="BC137" s="30" t="str">
        <v/>
      </c>
      <c r="BD137" s="31" t="str">
        <v/>
      </c>
      <c r="BE137" s="25">
        <f>SUM(R137,W137,AB137,AG137,AL137,AQ137,AV137,BA137)</f>
      </c>
      <c r="BF137" s="25">
        <f>SUM(S137,X137,AC137,AH137,AM137,AR137,AW137,BB137)</f>
      </c>
      <c r="BG137" s="25">
        <f>SUM(T137,Y137,AD137,AI137,AN137,AS137,AX137,BC137)</f>
      </c>
      <c r="BH137" s="25">
        <f>SUM(U137,Z137,AE137,AJ137,AO137,AT137,AY137,BD137)</f>
      </c>
      <c r="BI137" s="25">
        <f>MAX(BE137:BG137)</f>
      </c>
      <c r="BJ137" s="25">
        <f>MIN(BE137:BG137)</f>
      </c>
      <c r="BK137" s="32">
        <f>IF(H137&gt;0,(BI137*SQRT(3)*IF(N137&gt;0,N137,IF(O137&gt;0,O137,IF(P137&gt;0,P137,415)))/(H137*1000))*100,0)</f>
      </c>
      <c r="BL137" s="32">
        <f>IF(BK137&gt;70,"Upgrade","OK - No Upgrade")</f>
      </c>
      <c r="BM137" s="32">
        <f>IF(IF(AVERAGE(BE137:BG137)&gt;0,((BI137-AVERAGE(BE137:BG137))/AVERAGE(BE137:BG137))*100,0)&gt;10,"Need to Balance","OK - Balanced")</f>
      </c>
    </row>
    <row r="138" ht="15.75" customHeight="1">
      <c r="A138" s="25" t="str">
        <v>Hamra AlDaroo</v>
      </c>
      <c r="B138" s="25" t="str">
        <v>Hamra AlDaroo</v>
      </c>
      <c r="C138" s="25" t="str">
        <v>K_LN3</v>
      </c>
      <c r="D138" s="25" t="str">
        <v>22.676783, 56.846917</v>
      </c>
      <c r="E138" s="25" t="str">
        <v>28</v>
      </c>
      <c r="F138" s="25" t="str">
        <v>Pole (PMT)</v>
      </c>
      <c r="G138" s="25" t="str">
        <v/>
      </c>
      <c r="H138" s="25">
        <v>100</v>
      </c>
      <c r="I138" s="25" t="str">
        <v>14/05/2026, 15:14</v>
      </c>
      <c r="J138" s="25">
        <v>1</v>
      </c>
      <c r="K138" s="25">
        <v>233</v>
      </c>
      <c r="L138" s="25">
        <v>234</v>
      </c>
      <c r="M138" s="25">
        <v>232</v>
      </c>
      <c r="N138" s="25">
        <v>409</v>
      </c>
      <c r="O138" s="25">
        <v>405</v>
      </c>
      <c r="P138" s="25">
        <v>407</v>
      </c>
      <c r="Q138" s="26" t="str">
        <v>240 mm²</v>
      </c>
      <c r="R138" s="27">
        <v>35</v>
      </c>
      <c r="S138" s="27">
        <v>60</v>
      </c>
      <c r="T138" s="27">
        <v>47</v>
      </c>
      <c r="U138" s="28">
        <v>20</v>
      </c>
      <c r="V138" s="29" t="str">
        <v/>
      </c>
      <c r="W138" s="30" t="str">
        <v/>
      </c>
      <c r="X138" s="30" t="str">
        <v/>
      </c>
      <c r="Y138" s="30" t="str">
        <v/>
      </c>
      <c r="Z138" s="31" t="str">
        <v/>
      </c>
      <c r="AA138" s="26" t="str">
        <v/>
      </c>
      <c r="AB138" s="27" t="str">
        <v/>
      </c>
      <c r="AC138" s="27" t="str">
        <v/>
      </c>
      <c r="AD138" s="27" t="str">
        <v/>
      </c>
      <c r="AE138" s="28" t="str">
        <v/>
      </c>
      <c r="AF138" s="29" t="str">
        <v/>
      </c>
      <c r="AG138" s="30" t="str">
        <v/>
      </c>
      <c r="AH138" s="30" t="str">
        <v/>
      </c>
      <c r="AI138" s="30" t="str">
        <v/>
      </c>
      <c r="AJ138" s="31" t="str">
        <v/>
      </c>
      <c r="AK138" s="26" t="str">
        <v/>
      </c>
      <c r="AL138" s="27" t="str">
        <v/>
      </c>
      <c r="AM138" s="27" t="str">
        <v/>
      </c>
      <c r="AN138" s="27" t="str">
        <v/>
      </c>
      <c r="AO138" s="28" t="str">
        <v/>
      </c>
      <c r="AP138" s="29" t="str">
        <v/>
      </c>
      <c r="AQ138" s="30" t="str">
        <v/>
      </c>
      <c r="AR138" s="30" t="str">
        <v/>
      </c>
      <c r="AS138" s="30" t="str">
        <v/>
      </c>
      <c r="AT138" s="31" t="str">
        <v/>
      </c>
      <c r="AU138" s="26" t="str">
        <v/>
      </c>
      <c r="AV138" s="27" t="str">
        <v/>
      </c>
      <c r="AW138" s="27" t="str">
        <v/>
      </c>
      <c r="AX138" s="27" t="str">
        <v/>
      </c>
      <c r="AY138" s="28" t="str">
        <v/>
      </c>
      <c r="AZ138" s="29" t="str">
        <v/>
      </c>
      <c r="BA138" s="30" t="str">
        <v/>
      </c>
      <c r="BB138" s="30" t="str">
        <v/>
      </c>
      <c r="BC138" s="30" t="str">
        <v/>
      </c>
      <c r="BD138" s="31" t="str">
        <v/>
      </c>
      <c r="BE138" s="25">
        <f>SUM(R138,W138,AB138,AG138,AL138,AQ138,AV138,BA138)</f>
      </c>
      <c r="BF138" s="25">
        <f>SUM(S138,X138,AC138,AH138,AM138,AR138,AW138,BB138)</f>
      </c>
      <c r="BG138" s="25">
        <f>SUM(T138,Y138,AD138,AI138,AN138,AS138,AX138,BC138)</f>
      </c>
      <c r="BH138" s="25">
        <f>SUM(U138,Z138,AE138,AJ138,AO138,AT138,AY138,BD138)</f>
      </c>
      <c r="BI138" s="25">
        <f>MAX(BE138:BG138)</f>
      </c>
      <c r="BJ138" s="25">
        <f>MIN(BE138:BG138)</f>
      </c>
      <c r="BK138" s="32">
        <f>IF(H138&gt;0,(BI138*SQRT(3)*IF(N138&gt;0,N138,IF(O138&gt;0,O138,IF(P138&gt;0,P138,415)))/(H138*1000))*100,0)</f>
      </c>
      <c r="BL138" s="32">
        <f>IF(BK138&gt;70,"Upgrade","OK - No Upgrade")</f>
      </c>
      <c r="BM138" s="32">
        <f>IF(IF(AVERAGE(BE138:BG138)&gt;0,((BI138-AVERAGE(BE138:BG138))/AVERAGE(BE138:BG138))*100,0)&gt;10,"Need to Balance","OK - Balanced")</f>
      </c>
    </row>
    <row r="139" ht="15.75" customHeight="1">
      <c r="A139" s="25" t="str">
        <v>Hamra AlDaroo</v>
      </c>
      <c r="B139" s="25" t="str">
        <v>Hamra AlDaroo</v>
      </c>
      <c r="C139" s="25" t="str">
        <v>K_LN1</v>
      </c>
      <c r="D139" s="25" t="str">
        <v>22.627375, 56.476717</v>
      </c>
      <c r="E139" s="25" t="str">
        <v>21</v>
      </c>
      <c r="F139" s="25" t="str">
        <v>Pole (PMT)</v>
      </c>
      <c r="G139" s="25" t="str">
        <v/>
      </c>
      <c r="H139" s="25">
        <v>100</v>
      </c>
      <c r="I139" s="25" t="str">
        <v>14/05/2026, 15:12</v>
      </c>
      <c r="J139" s="25">
        <v>1</v>
      </c>
      <c r="K139" s="25">
        <v>240</v>
      </c>
      <c r="L139" s="25">
        <v>241</v>
      </c>
      <c r="M139" s="25">
        <v>237</v>
      </c>
      <c r="N139" s="25">
        <v>416</v>
      </c>
      <c r="O139" s="25">
        <v>141</v>
      </c>
      <c r="P139" s="25">
        <v>405</v>
      </c>
      <c r="Q139" s="26" t="str">
        <v>120 mm²</v>
      </c>
      <c r="R139" s="27">
        <v>1</v>
      </c>
      <c r="S139" s="27">
        <v>1</v>
      </c>
      <c r="T139" s="27">
        <v>12</v>
      </c>
      <c r="U139" s="28">
        <v>10</v>
      </c>
      <c r="V139" s="29" t="str">
        <v/>
      </c>
      <c r="W139" s="30" t="str">
        <v/>
      </c>
      <c r="X139" s="30" t="str">
        <v/>
      </c>
      <c r="Y139" s="30" t="str">
        <v/>
      </c>
      <c r="Z139" s="31" t="str">
        <v/>
      </c>
      <c r="AA139" s="26" t="str">
        <v/>
      </c>
      <c r="AB139" s="27" t="str">
        <v/>
      </c>
      <c r="AC139" s="27" t="str">
        <v/>
      </c>
      <c r="AD139" s="27" t="str">
        <v/>
      </c>
      <c r="AE139" s="28" t="str">
        <v/>
      </c>
      <c r="AF139" s="29" t="str">
        <v/>
      </c>
      <c r="AG139" s="30" t="str">
        <v/>
      </c>
      <c r="AH139" s="30" t="str">
        <v/>
      </c>
      <c r="AI139" s="30" t="str">
        <v/>
      </c>
      <c r="AJ139" s="31" t="str">
        <v/>
      </c>
      <c r="AK139" s="26" t="str">
        <v/>
      </c>
      <c r="AL139" s="27" t="str">
        <v/>
      </c>
      <c r="AM139" s="27" t="str">
        <v/>
      </c>
      <c r="AN139" s="27" t="str">
        <v/>
      </c>
      <c r="AO139" s="28" t="str">
        <v/>
      </c>
      <c r="AP139" s="29" t="str">
        <v/>
      </c>
      <c r="AQ139" s="30" t="str">
        <v/>
      </c>
      <c r="AR139" s="30" t="str">
        <v/>
      </c>
      <c r="AS139" s="30" t="str">
        <v/>
      </c>
      <c r="AT139" s="31" t="str">
        <v/>
      </c>
      <c r="AU139" s="26" t="str">
        <v/>
      </c>
      <c r="AV139" s="27" t="str">
        <v/>
      </c>
      <c r="AW139" s="27" t="str">
        <v/>
      </c>
      <c r="AX139" s="27" t="str">
        <v/>
      </c>
      <c r="AY139" s="28" t="str">
        <v/>
      </c>
      <c r="AZ139" s="29" t="str">
        <v/>
      </c>
      <c r="BA139" s="30" t="str">
        <v/>
      </c>
      <c r="BB139" s="30" t="str">
        <v/>
      </c>
      <c r="BC139" s="30" t="str">
        <v/>
      </c>
      <c r="BD139" s="31" t="str">
        <v/>
      </c>
      <c r="BE139" s="25">
        <f>SUM(R139,W139,AB139,AG139,AL139,AQ139,AV139,BA139)</f>
      </c>
      <c r="BF139" s="25">
        <f>SUM(S139,X139,AC139,AH139,AM139,AR139,AW139,BB139)</f>
      </c>
      <c r="BG139" s="25">
        <f>SUM(T139,Y139,AD139,AI139,AN139,AS139,AX139,BC139)</f>
      </c>
      <c r="BH139" s="25">
        <f>SUM(U139,Z139,AE139,AJ139,AO139,AT139,AY139,BD139)</f>
      </c>
      <c r="BI139" s="25">
        <f>MAX(BE139:BG139)</f>
      </c>
      <c r="BJ139" s="25">
        <f>MIN(BE139:BG139)</f>
      </c>
      <c r="BK139" s="32">
        <f>IF(H139&gt;0,(BI139*SQRT(3)*IF(N139&gt;0,N139,IF(O139&gt;0,O139,IF(P139&gt;0,P139,415)))/(H139*1000))*100,0)</f>
      </c>
      <c r="BL139" s="32">
        <f>IF(BK139&gt;70,"Upgrade","OK - No Upgrade")</f>
      </c>
      <c r="BM139" s="32">
        <f>IF(IF(AVERAGE(BE139:BG139)&gt;0,((BI139-AVERAGE(BE139:BG139))/AVERAGE(BE139:BG139))*100,0)&gt;10,"Need to Balance","OK - Balanced")</f>
      </c>
    </row>
    <row r="140" ht="15.75" customHeight="1">
      <c r="A140" s="25" t="str">
        <v>Hamra AlDaroo</v>
      </c>
      <c r="B140" s="25" t="str">
        <v>Hamra AlDaroo</v>
      </c>
      <c r="C140" s="25" t="str">
        <v>K_LN3</v>
      </c>
      <c r="D140" s="25" t="str">
        <v>22.672818, 56.844668</v>
      </c>
      <c r="E140" s="25" t="str">
        <v>27</v>
      </c>
      <c r="F140" s="25" t="str">
        <v>Pole (PMT)</v>
      </c>
      <c r="G140" s="25" t="str">
        <v/>
      </c>
      <c r="H140" s="25">
        <v>100</v>
      </c>
      <c r="I140" s="25" t="str">
        <v>14/05/2026, 15:08</v>
      </c>
      <c r="J140" s="25">
        <v>1</v>
      </c>
      <c r="K140" s="25">
        <v>230</v>
      </c>
      <c r="L140" s="25">
        <v>230</v>
      </c>
      <c r="M140" s="25">
        <v>229</v>
      </c>
      <c r="N140" s="25">
        <v>400</v>
      </c>
      <c r="O140" s="25">
        <v>400</v>
      </c>
      <c r="P140" s="25">
        <v>400</v>
      </c>
      <c r="Q140" s="26" t="str">
        <v>120 mm²</v>
      </c>
      <c r="R140" s="27">
        <v>0</v>
      </c>
      <c r="S140" s="27">
        <v>0</v>
      </c>
      <c r="T140" s="27">
        <v>0</v>
      </c>
      <c r="U140" s="28">
        <v>0</v>
      </c>
      <c r="V140" s="29" t="str">
        <v>70 mm²</v>
      </c>
      <c r="W140" s="30">
        <v>0</v>
      </c>
      <c r="X140" s="30">
        <v>0</v>
      </c>
      <c r="Y140" s="30">
        <v>0</v>
      </c>
      <c r="Z140" s="31">
        <v>0</v>
      </c>
      <c r="AA140" s="26" t="str">
        <v/>
      </c>
      <c r="AB140" s="27" t="str">
        <v/>
      </c>
      <c r="AC140" s="27" t="str">
        <v/>
      </c>
      <c r="AD140" s="27" t="str">
        <v/>
      </c>
      <c r="AE140" s="28" t="str">
        <v/>
      </c>
      <c r="AF140" s="29" t="str">
        <v/>
      </c>
      <c r="AG140" s="30" t="str">
        <v/>
      </c>
      <c r="AH140" s="30" t="str">
        <v/>
      </c>
      <c r="AI140" s="30" t="str">
        <v/>
      </c>
      <c r="AJ140" s="31" t="str">
        <v/>
      </c>
      <c r="AK140" s="26" t="str">
        <v/>
      </c>
      <c r="AL140" s="27" t="str">
        <v/>
      </c>
      <c r="AM140" s="27" t="str">
        <v/>
      </c>
      <c r="AN140" s="27" t="str">
        <v/>
      </c>
      <c r="AO140" s="28" t="str">
        <v/>
      </c>
      <c r="AP140" s="29" t="str">
        <v/>
      </c>
      <c r="AQ140" s="30" t="str">
        <v/>
      </c>
      <c r="AR140" s="30" t="str">
        <v/>
      </c>
      <c r="AS140" s="30" t="str">
        <v/>
      </c>
      <c r="AT140" s="31" t="str">
        <v/>
      </c>
      <c r="AU140" s="26" t="str">
        <v/>
      </c>
      <c r="AV140" s="27" t="str">
        <v/>
      </c>
      <c r="AW140" s="27" t="str">
        <v/>
      </c>
      <c r="AX140" s="27" t="str">
        <v/>
      </c>
      <c r="AY140" s="28" t="str">
        <v/>
      </c>
      <c r="AZ140" s="29" t="str">
        <v/>
      </c>
      <c r="BA140" s="30" t="str">
        <v/>
      </c>
      <c r="BB140" s="30" t="str">
        <v/>
      </c>
      <c r="BC140" s="30" t="str">
        <v/>
      </c>
      <c r="BD140" s="31" t="str">
        <v/>
      </c>
      <c r="BE140" s="25">
        <f>SUM(R140,W140,AB140,AG140,AL140,AQ140,AV140,BA140)</f>
      </c>
      <c r="BF140" s="25">
        <f>SUM(S140,X140,AC140,AH140,AM140,AR140,AW140,BB140)</f>
      </c>
      <c r="BG140" s="25">
        <f>SUM(T140,Y140,AD140,AI140,AN140,AS140,AX140,BC140)</f>
      </c>
      <c r="BH140" s="25">
        <f>SUM(U140,Z140,AE140,AJ140,AO140,AT140,AY140,BD140)</f>
      </c>
      <c r="BI140" s="25">
        <f>MAX(BE140:BG140)</f>
      </c>
      <c r="BJ140" s="25">
        <f>MIN(BE140:BG140)</f>
      </c>
      <c r="BK140" s="32">
        <f>IF(H140&gt;0,(BI140*SQRT(3)*IF(N140&gt;0,N140,IF(O140&gt;0,O140,IF(P140&gt;0,P140,415)))/(H140*1000))*100,0)</f>
      </c>
      <c r="BL140" s="32">
        <f>IF(BK140&gt;70,"Upgrade","OK - No Upgrade")</f>
      </c>
      <c r="BM140" s="32">
        <f>IF(IF(AVERAGE(BE140:BG140)&gt;0,((BI140-AVERAGE(BE140:BG140))/AVERAGE(BE140:BG140))*100,0)&gt;10,"Need to Balance","OK - Balanced")</f>
      </c>
    </row>
    <row r="141" ht="15.75" customHeight="1">
      <c r="A141" s="25" t="str">
        <v>Hamra AlDaroo</v>
      </c>
      <c r="B141" s="25" t="str">
        <v>Hamra AlDaroo</v>
      </c>
      <c r="C141" s="25" t="str">
        <v>K_LN1</v>
      </c>
      <c r="D141" s="25" t="str">
        <v>22.636601, 56.486417</v>
      </c>
      <c r="E141" s="25" t="str">
        <v>20</v>
      </c>
      <c r="F141" s="25" t="str">
        <v>Pole (PMT)</v>
      </c>
      <c r="G141" s="25" t="str">
        <v/>
      </c>
      <c r="H141" s="25">
        <v>100</v>
      </c>
      <c r="I141" s="25" t="str">
        <v>14/05/2026, 15:06</v>
      </c>
      <c r="J141" s="25">
        <v>1</v>
      </c>
      <c r="K141" s="25">
        <v>240</v>
      </c>
      <c r="L141" s="25">
        <v>241</v>
      </c>
      <c r="M141" s="25">
        <v>240</v>
      </c>
      <c r="N141" s="25">
        <v>416</v>
      </c>
      <c r="O141" s="25">
        <v>414</v>
      </c>
      <c r="P141" s="25">
        <v>410</v>
      </c>
      <c r="Q141" s="26" t="str">
        <v>120 mm²</v>
      </c>
      <c r="R141" s="27">
        <v>11</v>
      </c>
      <c r="S141" s="27">
        <v>12</v>
      </c>
      <c r="T141" s="27">
        <v>4</v>
      </c>
      <c r="U141" s="28">
        <v>10</v>
      </c>
      <c r="V141" s="29" t="str">
        <v/>
      </c>
      <c r="W141" s="30" t="str">
        <v/>
      </c>
      <c r="X141" s="30" t="str">
        <v/>
      </c>
      <c r="Y141" s="30" t="str">
        <v/>
      </c>
      <c r="Z141" s="31" t="str">
        <v/>
      </c>
      <c r="AA141" s="26" t="str">
        <v/>
      </c>
      <c r="AB141" s="27" t="str">
        <v/>
      </c>
      <c r="AC141" s="27" t="str">
        <v/>
      </c>
      <c r="AD141" s="27" t="str">
        <v/>
      </c>
      <c r="AE141" s="28" t="str">
        <v/>
      </c>
      <c r="AF141" s="29" t="str">
        <v/>
      </c>
      <c r="AG141" s="30" t="str">
        <v/>
      </c>
      <c r="AH141" s="30" t="str">
        <v/>
      </c>
      <c r="AI141" s="30" t="str">
        <v/>
      </c>
      <c r="AJ141" s="31" t="str">
        <v/>
      </c>
      <c r="AK141" s="26" t="str">
        <v/>
      </c>
      <c r="AL141" s="27" t="str">
        <v/>
      </c>
      <c r="AM141" s="27" t="str">
        <v/>
      </c>
      <c r="AN141" s="27" t="str">
        <v/>
      </c>
      <c r="AO141" s="28" t="str">
        <v/>
      </c>
      <c r="AP141" s="29" t="str">
        <v/>
      </c>
      <c r="AQ141" s="30" t="str">
        <v/>
      </c>
      <c r="AR141" s="30" t="str">
        <v/>
      </c>
      <c r="AS141" s="30" t="str">
        <v/>
      </c>
      <c r="AT141" s="31" t="str">
        <v/>
      </c>
      <c r="AU141" s="26" t="str">
        <v/>
      </c>
      <c r="AV141" s="27" t="str">
        <v/>
      </c>
      <c r="AW141" s="27" t="str">
        <v/>
      </c>
      <c r="AX141" s="27" t="str">
        <v/>
      </c>
      <c r="AY141" s="28" t="str">
        <v/>
      </c>
      <c r="AZ141" s="29" t="str">
        <v/>
      </c>
      <c r="BA141" s="30" t="str">
        <v/>
      </c>
      <c r="BB141" s="30" t="str">
        <v/>
      </c>
      <c r="BC141" s="30" t="str">
        <v/>
      </c>
      <c r="BD141" s="31" t="str">
        <v/>
      </c>
      <c r="BE141" s="25">
        <f>SUM(R141,W141,AB141,AG141,AL141,AQ141,AV141,BA141)</f>
      </c>
      <c r="BF141" s="25">
        <f>SUM(S141,X141,AC141,AH141,AM141,AR141,AW141,BB141)</f>
      </c>
      <c r="BG141" s="25">
        <f>SUM(T141,Y141,AD141,AI141,AN141,AS141,AX141,BC141)</f>
      </c>
      <c r="BH141" s="25">
        <f>SUM(U141,Z141,AE141,AJ141,AO141,AT141,AY141,BD141)</f>
      </c>
      <c r="BI141" s="25">
        <f>MAX(BE141:BG141)</f>
      </c>
      <c r="BJ141" s="25">
        <f>MIN(BE141:BG141)</f>
      </c>
      <c r="BK141" s="32">
        <f>IF(H141&gt;0,(BI141*SQRT(3)*IF(N141&gt;0,N141,IF(O141&gt;0,O141,IF(P141&gt;0,P141,415)))/(H141*1000))*100,0)</f>
      </c>
      <c r="BL141" s="32">
        <f>IF(BK141&gt;70,"Upgrade","OK - No Upgrade")</f>
      </c>
      <c r="BM141" s="32">
        <f>IF(IF(AVERAGE(BE141:BG141)&gt;0,((BI141-AVERAGE(BE141:BG141))/AVERAGE(BE141:BG141))*100,0)&gt;10,"Need to Balance","OK - Balanced")</f>
      </c>
    </row>
    <row r="142" ht="15.75" customHeight="1">
      <c r="A142" s="25" t="str">
        <v>Hamra AlDaroo</v>
      </c>
      <c r="B142" s="25" t="str">
        <v>Hamra AlDaroo</v>
      </c>
      <c r="C142" s="25" t="str">
        <v>K_LN3</v>
      </c>
      <c r="D142" s="25" t="str">
        <v>22.667212, 56.84377</v>
      </c>
      <c r="E142" s="25" t="str">
        <v>29</v>
      </c>
      <c r="F142" s="25" t="str">
        <v>Pole (PMT)</v>
      </c>
      <c r="G142" s="25" t="str">
        <v/>
      </c>
      <c r="H142" s="25">
        <v>200</v>
      </c>
      <c r="I142" s="25" t="str">
        <v>14/05/2026, 14:59</v>
      </c>
      <c r="J142" s="25">
        <v>1</v>
      </c>
      <c r="K142" s="25">
        <v>234</v>
      </c>
      <c r="L142" s="25">
        <v>238</v>
      </c>
      <c r="M142" s="25">
        <v>234</v>
      </c>
      <c r="N142" s="25">
        <v>411</v>
      </c>
      <c r="O142" s="25">
        <v>412</v>
      </c>
      <c r="P142" s="25">
        <v>408</v>
      </c>
      <c r="Q142" s="26" t="str">
        <v>240 mm²</v>
      </c>
      <c r="R142" s="27">
        <v>37</v>
      </c>
      <c r="S142" s="27">
        <v>50</v>
      </c>
      <c r="T142" s="27">
        <v>60</v>
      </c>
      <c r="U142" s="28">
        <v>22</v>
      </c>
      <c r="V142" s="29" t="str">
        <v>120 mm²</v>
      </c>
      <c r="W142" s="30">
        <v>0</v>
      </c>
      <c r="X142" s="30">
        <v>0</v>
      </c>
      <c r="Y142" s="30">
        <v>0</v>
      </c>
      <c r="Z142" s="31">
        <v>0</v>
      </c>
      <c r="AA142" s="26" t="str">
        <v/>
      </c>
      <c r="AB142" s="27" t="str">
        <v/>
      </c>
      <c r="AC142" s="27" t="str">
        <v/>
      </c>
      <c r="AD142" s="27" t="str">
        <v/>
      </c>
      <c r="AE142" s="28" t="str">
        <v/>
      </c>
      <c r="AF142" s="29" t="str">
        <v/>
      </c>
      <c r="AG142" s="30" t="str">
        <v/>
      </c>
      <c r="AH142" s="30" t="str">
        <v/>
      </c>
      <c r="AI142" s="30" t="str">
        <v/>
      </c>
      <c r="AJ142" s="31" t="str">
        <v/>
      </c>
      <c r="AK142" s="26" t="str">
        <v/>
      </c>
      <c r="AL142" s="27" t="str">
        <v/>
      </c>
      <c r="AM142" s="27" t="str">
        <v/>
      </c>
      <c r="AN142" s="27" t="str">
        <v/>
      </c>
      <c r="AO142" s="28" t="str">
        <v/>
      </c>
      <c r="AP142" s="29" t="str">
        <v/>
      </c>
      <c r="AQ142" s="30" t="str">
        <v/>
      </c>
      <c r="AR142" s="30" t="str">
        <v/>
      </c>
      <c r="AS142" s="30" t="str">
        <v/>
      </c>
      <c r="AT142" s="31" t="str">
        <v/>
      </c>
      <c r="AU142" s="26" t="str">
        <v/>
      </c>
      <c r="AV142" s="27" t="str">
        <v/>
      </c>
      <c r="AW142" s="27" t="str">
        <v/>
      </c>
      <c r="AX142" s="27" t="str">
        <v/>
      </c>
      <c r="AY142" s="28" t="str">
        <v/>
      </c>
      <c r="AZ142" s="29" t="str">
        <v/>
      </c>
      <c r="BA142" s="30" t="str">
        <v/>
      </c>
      <c r="BB142" s="30" t="str">
        <v/>
      </c>
      <c r="BC142" s="30" t="str">
        <v/>
      </c>
      <c r="BD142" s="31" t="str">
        <v/>
      </c>
      <c r="BE142" s="25">
        <f>SUM(R142,W142,AB142,AG142,AL142,AQ142,AV142,BA142)</f>
      </c>
      <c r="BF142" s="25">
        <f>SUM(S142,X142,AC142,AH142,AM142,AR142,AW142,BB142)</f>
      </c>
      <c r="BG142" s="25">
        <f>SUM(T142,Y142,AD142,AI142,AN142,AS142,AX142,BC142)</f>
      </c>
      <c r="BH142" s="25">
        <f>SUM(U142,Z142,AE142,AJ142,AO142,AT142,AY142,BD142)</f>
      </c>
      <c r="BI142" s="25">
        <f>MAX(BE142:BG142)</f>
      </c>
      <c r="BJ142" s="25">
        <f>MIN(BE142:BG142)</f>
      </c>
      <c r="BK142" s="32">
        <f>IF(H142&gt;0,(BI142*SQRT(3)*IF(N142&gt;0,N142,IF(O142&gt;0,O142,IF(P142&gt;0,P142,415)))/(H142*1000))*100,0)</f>
      </c>
      <c r="BL142" s="32">
        <f>IF(BK142&gt;70,"Upgrade","OK - No Upgrade")</f>
      </c>
      <c r="BM142" s="32">
        <f>IF(IF(AVERAGE(BE142:BG142)&gt;0,((BI142-AVERAGE(BE142:BG142))/AVERAGE(BE142:BG142))*100,0)&gt;10,"Need to Balance","OK - Balanced")</f>
      </c>
    </row>
    <row r="143" ht="15.75" customHeight="1">
      <c r="A143" s="25" t="str">
        <v>Hamra AlDaroo</v>
      </c>
      <c r="B143" s="25" t="str">
        <v>Hamra AlDaroo</v>
      </c>
      <c r="C143" s="25" t="str">
        <v>K_LN1</v>
      </c>
      <c r="D143" s="25" t="str">
        <v>22.649298, 56.49394</v>
      </c>
      <c r="E143" s="25" t="str">
        <v>19</v>
      </c>
      <c r="F143" s="25" t="str">
        <v>Pole (PMT)</v>
      </c>
      <c r="G143" s="25" t="str">
        <v/>
      </c>
      <c r="H143" s="25">
        <v>100</v>
      </c>
      <c r="I143" s="25" t="str">
        <v>14/05/2026, 14:58</v>
      </c>
      <c r="J143" s="25">
        <v>1</v>
      </c>
      <c r="K143" s="25">
        <v>241</v>
      </c>
      <c r="L143" s="25">
        <v>242</v>
      </c>
      <c r="M143" s="25">
        <v>240</v>
      </c>
      <c r="N143" s="25">
        <v>418</v>
      </c>
      <c r="O143" s="25">
        <v>416</v>
      </c>
      <c r="P143" s="25">
        <v>415</v>
      </c>
      <c r="Q143" s="26" t="str">
        <v>120 mm²</v>
      </c>
      <c r="R143" s="27">
        <v>2</v>
      </c>
      <c r="S143" s="27">
        <v>1</v>
      </c>
      <c r="T143" s="27">
        <v>1</v>
      </c>
      <c r="U143" s="28">
        <v>0</v>
      </c>
      <c r="V143" s="29" t="str">
        <v/>
      </c>
      <c r="W143" s="30" t="str">
        <v/>
      </c>
      <c r="X143" s="30" t="str">
        <v/>
      </c>
      <c r="Y143" s="30" t="str">
        <v/>
      </c>
      <c r="Z143" s="31" t="str">
        <v/>
      </c>
      <c r="AA143" s="26" t="str">
        <v/>
      </c>
      <c r="AB143" s="27" t="str">
        <v/>
      </c>
      <c r="AC143" s="27" t="str">
        <v/>
      </c>
      <c r="AD143" s="27" t="str">
        <v/>
      </c>
      <c r="AE143" s="28" t="str">
        <v/>
      </c>
      <c r="AF143" s="29" t="str">
        <v/>
      </c>
      <c r="AG143" s="30" t="str">
        <v/>
      </c>
      <c r="AH143" s="30" t="str">
        <v/>
      </c>
      <c r="AI143" s="30" t="str">
        <v/>
      </c>
      <c r="AJ143" s="31" t="str">
        <v/>
      </c>
      <c r="AK143" s="26" t="str">
        <v/>
      </c>
      <c r="AL143" s="27" t="str">
        <v/>
      </c>
      <c r="AM143" s="27" t="str">
        <v/>
      </c>
      <c r="AN143" s="27" t="str">
        <v/>
      </c>
      <c r="AO143" s="28" t="str">
        <v/>
      </c>
      <c r="AP143" s="29" t="str">
        <v/>
      </c>
      <c r="AQ143" s="30" t="str">
        <v/>
      </c>
      <c r="AR143" s="30" t="str">
        <v/>
      </c>
      <c r="AS143" s="30" t="str">
        <v/>
      </c>
      <c r="AT143" s="31" t="str">
        <v/>
      </c>
      <c r="AU143" s="26" t="str">
        <v/>
      </c>
      <c r="AV143" s="27" t="str">
        <v/>
      </c>
      <c r="AW143" s="27" t="str">
        <v/>
      </c>
      <c r="AX143" s="27" t="str">
        <v/>
      </c>
      <c r="AY143" s="28" t="str">
        <v/>
      </c>
      <c r="AZ143" s="29" t="str">
        <v/>
      </c>
      <c r="BA143" s="30" t="str">
        <v/>
      </c>
      <c r="BB143" s="30" t="str">
        <v/>
      </c>
      <c r="BC143" s="30" t="str">
        <v/>
      </c>
      <c r="BD143" s="31" t="str">
        <v/>
      </c>
      <c r="BE143" s="25">
        <f>SUM(R143,W143,AB143,AG143,AL143,AQ143,AV143,BA143)</f>
      </c>
      <c r="BF143" s="25">
        <f>SUM(S143,X143,AC143,AH143,AM143,AR143,AW143,BB143)</f>
      </c>
      <c r="BG143" s="25">
        <f>SUM(T143,Y143,AD143,AI143,AN143,AS143,AX143,BC143)</f>
      </c>
      <c r="BH143" s="25">
        <f>SUM(U143,Z143,AE143,AJ143,AO143,AT143,AY143,BD143)</f>
      </c>
      <c r="BI143" s="25">
        <f>MAX(BE143:BG143)</f>
      </c>
      <c r="BJ143" s="25">
        <f>MIN(BE143:BG143)</f>
      </c>
      <c r="BK143" s="32">
        <f>IF(H143&gt;0,(BI143*SQRT(3)*IF(N143&gt;0,N143,IF(O143&gt;0,O143,IF(P143&gt;0,P143,415)))/(H143*1000))*100,0)</f>
      </c>
      <c r="BL143" s="32">
        <f>IF(BK143&gt;70,"Upgrade","OK - No Upgrade")</f>
      </c>
      <c r="BM143" s="32">
        <f>IF(IF(AVERAGE(BE143:BG143)&gt;0,((BI143-AVERAGE(BE143:BG143))/AVERAGE(BE143:BG143))*100,0)&gt;10,"Need to Balance","OK - Balanced")</f>
      </c>
    </row>
    <row r="144" ht="15.75" customHeight="1">
      <c r="A144" s="25" t="str">
        <v>Hamra AlDaroo</v>
      </c>
      <c r="B144" s="25" t="str">
        <v>Hamra AlDaroo</v>
      </c>
      <c r="C144" s="25" t="str">
        <v>K_LN3</v>
      </c>
      <c r="D144" s="25" t="str">
        <v>22.661678, 56.842138</v>
      </c>
      <c r="E144" s="25" t="str">
        <v>30</v>
      </c>
      <c r="F144" s="25" t="str">
        <v>Pole (PMT)</v>
      </c>
      <c r="G144" s="25" t="str">
        <v/>
      </c>
      <c r="H144" s="25">
        <v>100</v>
      </c>
      <c r="I144" s="25" t="str">
        <v>14/05/2026, 14:53</v>
      </c>
      <c r="J144" s="25">
        <v>1</v>
      </c>
      <c r="K144" s="25">
        <v>235</v>
      </c>
      <c r="L144" s="25">
        <v>235</v>
      </c>
      <c r="M144" s="25">
        <v>236</v>
      </c>
      <c r="N144" s="25">
        <v>411</v>
      </c>
      <c r="O144" s="25">
        <v>405</v>
      </c>
      <c r="P144" s="25">
        <v>407</v>
      </c>
      <c r="Q144" s="26" t="str">
        <v>240 mm²</v>
      </c>
      <c r="R144" s="27">
        <v>3</v>
      </c>
      <c r="S144" s="27">
        <v>66</v>
      </c>
      <c r="T144" s="27">
        <v>61</v>
      </c>
      <c r="U144" s="28">
        <v>65</v>
      </c>
      <c r="V144" s="29" t="str">
        <v/>
      </c>
      <c r="W144" s="30" t="str">
        <v/>
      </c>
      <c r="X144" s="30" t="str">
        <v/>
      </c>
      <c r="Y144" s="30" t="str">
        <v/>
      </c>
      <c r="Z144" s="31" t="str">
        <v/>
      </c>
      <c r="AA144" s="26" t="str">
        <v/>
      </c>
      <c r="AB144" s="27" t="str">
        <v/>
      </c>
      <c r="AC144" s="27" t="str">
        <v/>
      </c>
      <c r="AD144" s="27" t="str">
        <v/>
      </c>
      <c r="AE144" s="28" t="str">
        <v/>
      </c>
      <c r="AF144" s="29" t="str">
        <v/>
      </c>
      <c r="AG144" s="30" t="str">
        <v/>
      </c>
      <c r="AH144" s="30" t="str">
        <v/>
      </c>
      <c r="AI144" s="30" t="str">
        <v/>
      </c>
      <c r="AJ144" s="31" t="str">
        <v/>
      </c>
      <c r="AK144" s="26" t="str">
        <v/>
      </c>
      <c r="AL144" s="27" t="str">
        <v/>
      </c>
      <c r="AM144" s="27" t="str">
        <v/>
      </c>
      <c r="AN144" s="27" t="str">
        <v/>
      </c>
      <c r="AO144" s="28" t="str">
        <v/>
      </c>
      <c r="AP144" s="29" t="str">
        <v/>
      </c>
      <c r="AQ144" s="30" t="str">
        <v/>
      </c>
      <c r="AR144" s="30" t="str">
        <v/>
      </c>
      <c r="AS144" s="30" t="str">
        <v/>
      </c>
      <c r="AT144" s="31" t="str">
        <v/>
      </c>
      <c r="AU144" s="26" t="str">
        <v/>
      </c>
      <c r="AV144" s="27" t="str">
        <v/>
      </c>
      <c r="AW144" s="27" t="str">
        <v/>
      </c>
      <c r="AX144" s="27" t="str">
        <v/>
      </c>
      <c r="AY144" s="28" t="str">
        <v/>
      </c>
      <c r="AZ144" s="29" t="str">
        <v/>
      </c>
      <c r="BA144" s="30" t="str">
        <v/>
      </c>
      <c r="BB144" s="30" t="str">
        <v/>
      </c>
      <c r="BC144" s="30" t="str">
        <v/>
      </c>
      <c r="BD144" s="31" t="str">
        <v/>
      </c>
      <c r="BE144" s="25">
        <f>SUM(R144,W144,AB144,AG144,AL144,AQ144,AV144,BA144)</f>
      </c>
      <c r="BF144" s="25">
        <f>SUM(S144,X144,AC144,AH144,AM144,AR144,AW144,BB144)</f>
      </c>
      <c r="BG144" s="25">
        <f>SUM(T144,Y144,AD144,AI144,AN144,AS144,AX144,BC144)</f>
      </c>
      <c r="BH144" s="25">
        <f>SUM(U144,Z144,AE144,AJ144,AO144,AT144,AY144,BD144)</f>
      </c>
      <c r="BI144" s="25">
        <f>MAX(BE144:BG144)</f>
      </c>
      <c r="BJ144" s="25">
        <f>MIN(BE144:BG144)</f>
      </c>
      <c r="BK144" s="32">
        <f>IF(H144&gt;0,(BI144*SQRT(3)*IF(N144&gt;0,N144,IF(O144&gt;0,O144,IF(P144&gt;0,P144,415)))/(H144*1000))*100,0)</f>
      </c>
      <c r="BL144" s="32">
        <f>IF(BK144&gt;70,"Upgrade","OK - No Upgrade")</f>
      </c>
      <c r="BM144" s="32">
        <f>IF(IF(AVERAGE(BE144:BG144)&gt;0,((BI144-AVERAGE(BE144:BG144))/AVERAGE(BE144:BG144))*100,0)&gt;10,"Need to Balance","OK - Balanced")</f>
      </c>
    </row>
    <row r="145" ht="15.75" customHeight="1">
      <c r="A145" s="25" t="str">
        <v>Hamra AlDaroo</v>
      </c>
      <c r="B145" s="25" t="str">
        <v>Hamra AlDaroo</v>
      </c>
      <c r="C145" s="25" t="str">
        <v>K_LN1</v>
      </c>
      <c r="D145" s="25" t="str">
        <v>22.649664, 56.494239</v>
      </c>
      <c r="E145" s="25" t="str">
        <v>18</v>
      </c>
      <c r="F145" s="25" t="str">
        <v>Pole (PMT)</v>
      </c>
      <c r="G145" s="25" t="str">
        <v/>
      </c>
      <c r="H145" s="25">
        <v>100</v>
      </c>
      <c r="I145" s="25" t="str">
        <v>14/05/2026, 14:56</v>
      </c>
      <c r="J145" s="25">
        <v>1</v>
      </c>
      <c r="K145" s="25">
        <v>240</v>
      </c>
      <c r="L145" s="25">
        <v>241</v>
      </c>
      <c r="M145" s="25">
        <v>239</v>
      </c>
      <c r="N145" s="25">
        <v>417</v>
      </c>
      <c r="O145" s="25">
        <v>413</v>
      </c>
      <c r="P145" s="25">
        <v>417</v>
      </c>
      <c r="Q145" s="26" t="str">
        <v>120 mm²</v>
      </c>
      <c r="R145" s="27">
        <v>2</v>
      </c>
      <c r="S145" s="27">
        <v>1</v>
      </c>
      <c r="T145" s="27">
        <v>1</v>
      </c>
      <c r="U145" s="28">
        <v>0</v>
      </c>
      <c r="V145" s="29" t="str">
        <v/>
      </c>
      <c r="W145" s="30" t="str">
        <v/>
      </c>
      <c r="X145" s="30" t="str">
        <v/>
      </c>
      <c r="Y145" s="30" t="str">
        <v/>
      </c>
      <c r="Z145" s="31" t="str">
        <v/>
      </c>
      <c r="AA145" s="26" t="str">
        <v/>
      </c>
      <c r="AB145" s="27" t="str">
        <v/>
      </c>
      <c r="AC145" s="27" t="str">
        <v/>
      </c>
      <c r="AD145" s="27" t="str">
        <v/>
      </c>
      <c r="AE145" s="28" t="str">
        <v/>
      </c>
      <c r="AF145" s="29" t="str">
        <v/>
      </c>
      <c r="AG145" s="30" t="str">
        <v/>
      </c>
      <c r="AH145" s="30" t="str">
        <v/>
      </c>
      <c r="AI145" s="30" t="str">
        <v/>
      </c>
      <c r="AJ145" s="31" t="str">
        <v/>
      </c>
      <c r="AK145" s="26" t="str">
        <v/>
      </c>
      <c r="AL145" s="27" t="str">
        <v/>
      </c>
      <c r="AM145" s="27" t="str">
        <v/>
      </c>
      <c r="AN145" s="27" t="str">
        <v/>
      </c>
      <c r="AO145" s="28" t="str">
        <v/>
      </c>
      <c r="AP145" s="29" t="str">
        <v/>
      </c>
      <c r="AQ145" s="30" t="str">
        <v/>
      </c>
      <c r="AR145" s="30" t="str">
        <v/>
      </c>
      <c r="AS145" s="30" t="str">
        <v/>
      </c>
      <c r="AT145" s="31" t="str">
        <v/>
      </c>
      <c r="AU145" s="26" t="str">
        <v/>
      </c>
      <c r="AV145" s="27" t="str">
        <v/>
      </c>
      <c r="AW145" s="27" t="str">
        <v/>
      </c>
      <c r="AX145" s="27" t="str">
        <v/>
      </c>
      <c r="AY145" s="28" t="str">
        <v/>
      </c>
      <c r="AZ145" s="29" t="str">
        <v/>
      </c>
      <c r="BA145" s="30" t="str">
        <v/>
      </c>
      <c r="BB145" s="30" t="str">
        <v/>
      </c>
      <c r="BC145" s="30" t="str">
        <v/>
      </c>
      <c r="BD145" s="31" t="str">
        <v/>
      </c>
      <c r="BE145" s="25">
        <f>SUM(R145,W145,AB145,AG145,AL145,AQ145,AV145,BA145)</f>
      </c>
      <c r="BF145" s="25">
        <f>SUM(S145,X145,AC145,AH145,AM145,AR145,AW145,BB145)</f>
      </c>
      <c r="BG145" s="25">
        <f>SUM(T145,Y145,AD145,AI145,AN145,AS145,AX145,BC145)</f>
      </c>
      <c r="BH145" s="25">
        <f>SUM(U145,Z145,AE145,AJ145,AO145,AT145,AY145,BD145)</f>
      </c>
      <c r="BI145" s="25">
        <f>MAX(BE145:BG145)</f>
      </c>
      <c r="BJ145" s="25">
        <f>MIN(BE145:BG145)</f>
      </c>
      <c r="BK145" s="32">
        <f>IF(H145&gt;0,(BI145*SQRT(3)*IF(N145&gt;0,N145,IF(O145&gt;0,O145,IF(P145&gt;0,P145,415)))/(H145*1000))*100,0)</f>
      </c>
      <c r="BL145" s="32">
        <f>IF(BK145&gt;70,"Upgrade","OK - No Upgrade")</f>
      </c>
      <c r="BM145" s="32">
        <f>IF(IF(AVERAGE(BE145:BG145)&gt;0,((BI145-AVERAGE(BE145:BG145))/AVERAGE(BE145:BG145))*100,0)&gt;10,"Need to Balance","OK - Balanced")</f>
      </c>
    </row>
    <row r="146" ht="15.75" customHeight="1">
      <c r="A146" s="25" t="str">
        <v>Hamra AlDaroo</v>
      </c>
      <c r="B146" s="25" t="str">
        <v>Hamra AlDaroo</v>
      </c>
      <c r="C146" s="25" t="str">
        <v>K_LN3</v>
      </c>
      <c r="D146" s="25" t="str">
        <v>22.656411, 56.843959</v>
      </c>
      <c r="E146" s="25" t="str">
        <v>31</v>
      </c>
      <c r="F146" s="25" t="str">
        <v>Ground (GMT)</v>
      </c>
      <c r="G146" s="25" t="str">
        <v/>
      </c>
      <c r="H146" s="25">
        <v>500</v>
      </c>
      <c r="I146" s="25" t="str">
        <v>14/05/2026, 14:48</v>
      </c>
      <c r="J146" s="25">
        <v>1</v>
      </c>
      <c r="K146" s="25">
        <v>230</v>
      </c>
      <c r="L146" s="25">
        <v>232</v>
      </c>
      <c r="M146" s="25">
        <v>230</v>
      </c>
      <c r="N146" s="25">
        <v>400</v>
      </c>
      <c r="O146" s="25">
        <v>400</v>
      </c>
      <c r="P146" s="25">
        <v>402</v>
      </c>
      <c r="Q146" s="26" t="str">
        <v>185 mm²</v>
      </c>
      <c r="R146" s="27">
        <v>176</v>
      </c>
      <c r="S146" s="27">
        <v>88</v>
      </c>
      <c r="T146" s="27">
        <v>68</v>
      </c>
      <c r="U146" s="28">
        <v>83</v>
      </c>
      <c r="V146" s="29" t="str">
        <v/>
      </c>
      <c r="W146" s="30" t="str">
        <v/>
      </c>
      <c r="X146" s="30" t="str">
        <v/>
      </c>
      <c r="Y146" s="30" t="str">
        <v/>
      </c>
      <c r="Z146" s="31" t="str">
        <v/>
      </c>
      <c r="AA146" s="26" t="str">
        <v/>
      </c>
      <c r="AB146" s="27" t="str">
        <v/>
      </c>
      <c r="AC146" s="27" t="str">
        <v/>
      </c>
      <c r="AD146" s="27" t="str">
        <v/>
      </c>
      <c r="AE146" s="28" t="str">
        <v/>
      </c>
      <c r="AF146" s="29" t="str">
        <v/>
      </c>
      <c r="AG146" s="30" t="str">
        <v/>
      </c>
      <c r="AH146" s="30" t="str">
        <v/>
      </c>
      <c r="AI146" s="30" t="str">
        <v/>
      </c>
      <c r="AJ146" s="31" t="str">
        <v/>
      </c>
      <c r="AK146" s="26" t="str">
        <v/>
      </c>
      <c r="AL146" s="27" t="str">
        <v/>
      </c>
      <c r="AM146" s="27" t="str">
        <v/>
      </c>
      <c r="AN146" s="27" t="str">
        <v/>
      </c>
      <c r="AO146" s="28" t="str">
        <v/>
      </c>
      <c r="AP146" s="29" t="str">
        <v/>
      </c>
      <c r="AQ146" s="30" t="str">
        <v/>
      </c>
      <c r="AR146" s="30" t="str">
        <v/>
      </c>
      <c r="AS146" s="30" t="str">
        <v/>
      </c>
      <c r="AT146" s="31" t="str">
        <v/>
      </c>
      <c r="AU146" s="26" t="str">
        <v/>
      </c>
      <c r="AV146" s="27" t="str">
        <v/>
      </c>
      <c r="AW146" s="27" t="str">
        <v/>
      </c>
      <c r="AX146" s="27" t="str">
        <v/>
      </c>
      <c r="AY146" s="28" t="str">
        <v/>
      </c>
      <c r="AZ146" s="29" t="str">
        <v/>
      </c>
      <c r="BA146" s="30" t="str">
        <v/>
      </c>
      <c r="BB146" s="30" t="str">
        <v/>
      </c>
      <c r="BC146" s="30" t="str">
        <v/>
      </c>
      <c r="BD146" s="31" t="str">
        <v/>
      </c>
      <c r="BE146" s="25">
        <f>SUM(R146,W146,AB146,AG146,AL146,AQ146,AV146,BA146)</f>
      </c>
      <c r="BF146" s="25">
        <f>SUM(S146,X146,AC146,AH146,AM146,AR146,AW146,BB146)</f>
      </c>
      <c r="BG146" s="25">
        <f>SUM(T146,Y146,AD146,AI146,AN146,AS146,AX146,BC146)</f>
      </c>
      <c r="BH146" s="25">
        <f>SUM(U146,Z146,AE146,AJ146,AO146,AT146,AY146,BD146)</f>
      </c>
      <c r="BI146" s="25">
        <f>MAX(BE146:BG146)</f>
      </c>
      <c r="BJ146" s="25">
        <f>MIN(BE146:BG146)</f>
      </c>
      <c r="BK146" s="32">
        <f>IF(H146&gt;0,(BI146*SQRT(3)*IF(N146&gt;0,N146,IF(O146&gt;0,O146,IF(P146&gt;0,P146,415)))/(H146*1000))*100,0)</f>
      </c>
      <c r="BL146" s="32">
        <f>IF(BK146&gt;70,"Upgrade","OK - No Upgrade")</f>
      </c>
      <c r="BM146" s="32">
        <f>IF(IF(AVERAGE(BE146:BG146)&gt;0,((BI146-AVERAGE(BE146:BG146))/AVERAGE(BE146:BG146))*100,0)&gt;10,"Need to Balance","OK - Balanced")</f>
      </c>
    </row>
    <row r="147" ht="15.75" customHeight="1">
      <c r="A147" s="25" t="str">
        <v>Hamra AlDaroo</v>
      </c>
      <c r="B147" s="25" t="str">
        <v>Hamra AlDaroo</v>
      </c>
      <c r="C147" s="25" t="str">
        <v>K_LN3</v>
      </c>
      <c r="D147" s="25" t="str">
        <v>22.653022, 56.843721</v>
      </c>
      <c r="E147" s="25" t="str">
        <v>32</v>
      </c>
      <c r="F147" s="25" t="str">
        <v>Pole (PMT)</v>
      </c>
      <c r="G147" s="25" t="str">
        <v/>
      </c>
      <c r="H147" s="25">
        <v>100</v>
      </c>
      <c r="I147" s="25" t="str">
        <v>14/05/2026, 14:50</v>
      </c>
      <c r="J147" s="25">
        <v>1</v>
      </c>
      <c r="K147" s="25">
        <v>230</v>
      </c>
      <c r="L147" s="25">
        <v>234</v>
      </c>
      <c r="M147" s="25">
        <v>230</v>
      </c>
      <c r="N147" s="25">
        <v>404</v>
      </c>
      <c r="O147" s="25">
        <v>400</v>
      </c>
      <c r="P147" s="25">
        <v>403</v>
      </c>
      <c r="Q147" s="26" t="str">
        <v>120 mm²</v>
      </c>
      <c r="R147" s="27">
        <v>6</v>
      </c>
      <c r="S147" s="27">
        <v>0</v>
      </c>
      <c r="T147" s="27">
        <v>0</v>
      </c>
      <c r="U147" s="28">
        <v>5</v>
      </c>
      <c r="V147" s="29" t="str">
        <v/>
      </c>
      <c r="W147" s="30" t="str">
        <v/>
      </c>
      <c r="X147" s="30" t="str">
        <v/>
      </c>
      <c r="Y147" s="30" t="str">
        <v/>
      </c>
      <c r="Z147" s="31" t="str">
        <v/>
      </c>
      <c r="AA147" s="26" t="str">
        <v/>
      </c>
      <c r="AB147" s="27" t="str">
        <v/>
      </c>
      <c r="AC147" s="27" t="str">
        <v/>
      </c>
      <c r="AD147" s="27" t="str">
        <v/>
      </c>
      <c r="AE147" s="28" t="str">
        <v/>
      </c>
      <c r="AF147" s="29" t="str">
        <v/>
      </c>
      <c r="AG147" s="30" t="str">
        <v/>
      </c>
      <c r="AH147" s="30" t="str">
        <v/>
      </c>
      <c r="AI147" s="30" t="str">
        <v/>
      </c>
      <c r="AJ147" s="31" t="str">
        <v/>
      </c>
      <c r="AK147" s="26" t="str">
        <v/>
      </c>
      <c r="AL147" s="27" t="str">
        <v/>
      </c>
      <c r="AM147" s="27" t="str">
        <v/>
      </c>
      <c r="AN147" s="27" t="str">
        <v/>
      </c>
      <c r="AO147" s="28" t="str">
        <v/>
      </c>
      <c r="AP147" s="29" t="str">
        <v/>
      </c>
      <c r="AQ147" s="30" t="str">
        <v/>
      </c>
      <c r="AR147" s="30" t="str">
        <v/>
      </c>
      <c r="AS147" s="30" t="str">
        <v/>
      </c>
      <c r="AT147" s="31" t="str">
        <v/>
      </c>
      <c r="AU147" s="26" t="str">
        <v/>
      </c>
      <c r="AV147" s="27" t="str">
        <v/>
      </c>
      <c r="AW147" s="27" t="str">
        <v/>
      </c>
      <c r="AX147" s="27" t="str">
        <v/>
      </c>
      <c r="AY147" s="28" t="str">
        <v/>
      </c>
      <c r="AZ147" s="29" t="str">
        <v/>
      </c>
      <c r="BA147" s="30" t="str">
        <v/>
      </c>
      <c r="BB147" s="30" t="str">
        <v/>
      </c>
      <c r="BC147" s="30" t="str">
        <v/>
      </c>
      <c r="BD147" s="31" t="str">
        <v/>
      </c>
      <c r="BE147" s="25">
        <f>SUM(R147,W147,AB147,AG147,AL147,AQ147,AV147,BA147)</f>
      </c>
      <c r="BF147" s="25">
        <f>SUM(S147,X147,AC147,AH147,AM147,AR147,AW147,BB147)</f>
      </c>
      <c r="BG147" s="25">
        <f>SUM(T147,Y147,AD147,AI147,AN147,AS147,AX147,BC147)</f>
      </c>
      <c r="BH147" s="25">
        <f>SUM(U147,Z147,AE147,AJ147,AO147,AT147,AY147,BD147)</f>
      </c>
      <c r="BI147" s="25">
        <f>MAX(BE147:BG147)</f>
      </c>
      <c r="BJ147" s="25">
        <f>MIN(BE147:BG147)</f>
      </c>
      <c r="BK147" s="32">
        <f>IF(H147&gt;0,(BI147*SQRT(3)*IF(N147&gt;0,N147,IF(O147&gt;0,O147,IF(P147&gt;0,P147,415)))/(H147*1000))*100,0)</f>
      </c>
      <c r="BL147" s="32">
        <f>IF(BK147&gt;70,"Upgrade","OK - No Upgrade")</f>
      </c>
      <c r="BM147" s="32">
        <f>IF(IF(AVERAGE(BE147:BG147)&gt;0,((BI147-AVERAGE(BE147:BG147))/AVERAGE(BE147:BG147))*100,0)&gt;10,"Need to Balance","OK - Balanced")</f>
      </c>
    </row>
    <row r="148" ht="15.75" customHeight="1">
      <c r="A148" s="25" t="str">
        <v>Hamra AlDaroo</v>
      </c>
      <c r="B148" s="25" t="str">
        <v>Hamra AlDaroo</v>
      </c>
      <c r="C148" s="25" t="str">
        <v>K_LN3</v>
      </c>
      <c r="D148" s="25" t="str">
        <v>22.656467, 56.843836</v>
      </c>
      <c r="E148" s="25" t="str">
        <v>33</v>
      </c>
      <c r="F148" s="25" t="str">
        <v>Pole (PMT)</v>
      </c>
      <c r="G148" s="25" t="str">
        <v/>
      </c>
      <c r="H148" s="25">
        <v>100</v>
      </c>
      <c r="I148" s="25" t="str">
        <v>14/05/2026, 14:48</v>
      </c>
      <c r="J148" s="25">
        <v>1</v>
      </c>
      <c r="K148" s="25">
        <v>230</v>
      </c>
      <c r="L148" s="25">
        <v>234</v>
      </c>
      <c r="M148" s="25">
        <v>230</v>
      </c>
      <c r="N148" s="25">
        <v>405</v>
      </c>
      <c r="O148" s="25">
        <v>400</v>
      </c>
      <c r="P148" s="25">
        <v>402</v>
      </c>
      <c r="Q148" s="26" t="str">
        <v>120 mm²</v>
      </c>
      <c r="R148" s="27">
        <v>31</v>
      </c>
      <c r="S148" s="27">
        <v>0</v>
      </c>
      <c r="T148" s="27">
        <v>27</v>
      </c>
      <c r="U148" s="28">
        <v>50</v>
      </c>
      <c r="V148" s="29" t="str">
        <v/>
      </c>
      <c r="W148" s="30" t="str">
        <v/>
      </c>
      <c r="X148" s="30" t="str">
        <v/>
      </c>
      <c r="Y148" s="30" t="str">
        <v/>
      </c>
      <c r="Z148" s="31" t="str">
        <v/>
      </c>
      <c r="AA148" s="26" t="str">
        <v/>
      </c>
      <c r="AB148" s="27" t="str">
        <v/>
      </c>
      <c r="AC148" s="27" t="str">
        <v/>
      </c>
      <c r="AD148" s="27" t="str">
        <v/>
      </c>
      <c r="AE148" s="28" t="str">
        <v/>
      </c>
      <c r="AF148" s="29" t="str">
        <v/>
      </c>
      <c r="AG148" s="30" t="str">
        <v/>
      </c>
      <c r="AH148" s="30" t="str">
        <v/>
      </c>
      <c r="AI148" s="30" t="str">
        <v/>
      </c>
      <c r="AJ148" s="31" t="str">
        <v/>
      </c>
      <c r="AK148" s="26" t="str">
        <v/>
      </c>
      <c r="AL148" s="27" t="str">
        <v/>
      </c>
      <c r="AM148" s="27" t="str">
        <v/>
      </c>
      <c r="AN148" s="27" t="str">
        <v/>
      </c>
      <c r="AO148" s="28" t="str">
        <v/>
      </c>
      <c r="AP148" s="29" t="str">
        <v/>
      </c>
      <c r="AQ148" s="30" t="str">
        <v/>
      </c>
      <c r="AR148" s="30" t="str">
        <v/>
      </c>
      <c r="AS148" s="30" t="str">
        <v/>
      </c>
      <c r="AT148" s="31" t="str">
        <v/>
      </c>
      <c r="AU148" s="26" t="str">
        <v/>
      </c>
      <c r="AV148" s="27" t="str">
        <v/>
      </c>
      <c r="AW148" s="27" t="str">
        <v/>
      </c>
      <c r="AX148" s="27" t="str">
        <v/>
      </c>
      <c r="AY148" s="28" t="str">
        <v/>
      </c>
      <c r="AZ148" s="29" t="str">
        <v/>
      </c>
      <c r="BA148" s="30" t="str">
        <v/>
      </c>
      <c r="BB148" s="30" t="str">
        <v/>
      </c>
      <c r="BC148" s="30" t="str">
        <v/>
      </c>
      <c r="BD148" s="31" t="str">
        <v/>
      </c>
      <c r="BE148" s="25">
        <f>SUM(R148,W148,AB148,AG148,AL148,AQ148,AV148,BA148)</f>
      </c>
      <c r="BF148" s="25">
        <f>SUM(S148,X148,AC148,AH148,AM148,AR148,AW148,BB148)</f>
      </c>
      <c r="BG148" s="25">
        <f>SUM(T148,Y148,AD148,AI148,AN148,AS148,AX148,BC148)</f>
      </c>
      <c r="BH148" s="25">
        <f>SUM(U148,Z148,AE148,AJ148,AO148,AT148,AY148,BD148)</f>
      </c>
      <c r="BI148" s="25">
        <f>MAX(BE148:BG148)</f>
      </c>
      <c r="BJ148" s="25">
        <f>MIN(BE148:BG148)</f>
      </c>
      <c r="BK148" s="32">
        <f>IF(H148&gt;0,(BI148*SQRT(3)*IF(N148&gt;0,N148,IF(O148&gt;0,O148,IF(P148&gt;0,P148,415)))/(H148*1000))*100,0)</f>
      </c>
      <c r="BL148" s="32">
        <f>IF(BK148&gt;70,"Upgrade","OK - No Upgrade")</f>
      </c>
      <c r="BM148" s="32">
        <f>IF(IF(AVERAGE(BE148:BG148)&gt;0,((BI148-AVERAGE(BE148:BG148))/AVERAGE(BE148:BG148))*100,0)&gt;10,"Need to Balance","OK - Balanced")</f>
      </c>
    </row>
    <row r="149" ht="15.75" customHeight="1">
      <c r="A149" s="25" t="str">
        <v>Hamra AlDaroo</v>
      </c>
      <c r="B149" s="25" t="str">
        <v>Hamra AlDaroo</v>
      </c>
      <c r="C149" s="25" t="str">
        <v>K_LN1</v>
      </c>
      <c r="D149" s="25" t="str">
        <v>22.681597, 56.515693</v>
      </c>
      <c r="E149" s="25" t="str">
        <v>16</v>
      </c>
      <c r="F149" s="25" t="str">
        <v>Pole (PMT)</v>
      </c>
      <c r="G149" s="25" t="str">
        <v/>
      </c>
      <c r="H149" s="25">
        <v>200</v>
      </c>
      <c r="I149" s="25" t="str">
        <v>14/05/2026, 14:36</v>
      </c>
      <c r="J149" s="25">
        <v>1</v>
      </c>
      <c r="K149" s="25">
        <v>236</v>
      </c>
      <c r="L149" s="25">
        <v>237</v>
      </c>
      <c r="M149" s="25">
        <v>236</v>
      </c>
      <c r="N149" s="25">
        <v>410</v>
      </c>
      <c r="O149" s="25">
        <v>407</v>
      </c>
      <c r="P149" s="25">
        <v>408</v>
      </c>
      <c r="Q149" s="26" t="str">
        <v>185 mm²</v>
      </c>
      <c r="R149" s="27">
        <v>143</v>
      </c>
      <c r="S149" s="27">
        <v>150</v>
      </c>
      <c r="T149" s="27">
        <v>118</v>
      </c>
      <c r="U149" s="28">
        <v>24</v>
      </c>
      <c r="V149" s="29" t="str">
        <v/>
      </c>
      <c r="W149" s="30" t="str">
        <v/>
      </c>
      <c r="X149" s="30" t="str">
        <v/>
      </c>
      <c r="Y149" s="30" t="str">
        <v/>
      </c>
      <c r="Z149" s="31" t="str">
        <v/>
      </c>
      <c r="AA149" s="26" t="str">
        <v/>
      </c>
      <c r="AB149" s="27" t="str">
        <v/>
      </c>
      <c r="AC149" s="27" t="str">
        <v/>
      </c>
      <c r="AD149" s="27" t="str">
        <v/>
      </c>
      <c r="AE149" s="28" t="str">
        <v/>
      </c>
      <c r="AF149" s="29" t="str">
        <v/>
      </c>
      <c r="AG149" s="30" t="str">
        <v/>
      </c>
      <c r="AH149" s="30" t="str">
        <v/>
      </c>
      <c r="AI149" s="30" t="str">
        <v/>
      </c>
      <c r="AJ149" s="31" t="str">
        <v/>
      </c>
      <c r="AK149" s="26" t="str">
        <v/>
      </c>
      <c r="AL149" s="27" t="str">
        <v/>
      </c>
      <c r="AM149" s="27" t="str">
        <v/>
      </c>
      <c r="AN149" s="27" t="str">
        <v/>
      </c>
      <c r="AO149" s="28" t="str">
        <v/>
      </c>
      <c r="AP149" s="29" t="str">
        <v/>
      </c>
      <c r="AQ149" s="30" t="str">
        <v/>
      </c>
      <c r="AR149" s="30" t="str">
        <v/>
      </c>
      <c r="AS149" s="30" t="str">
        <v/>
      </c>
      <c r="AT149" s="31" t="str">
        <v/>
      </c>
      <c r="AU149" s="26" t="str">
        <v/>
      </c>
      <c r="AV149" s="27" t="str">
        <v/>
      </c>
      <c r="AW149" s="27" t="str">
        <v/>
      </c>
      <c r="AX149" s="27" t="str">
        <v/>
      </c>
      <c r="AY149" s="28" t="str">
        <v/>
      </c>
      <c r="AZ149" s="29" t="str">
        <v/>
      </c>
      <c r="BA149" s="30" t="str">
        <v/>
      </c>
      <c r="BB149" s="30" t="str">
        <v/>
      </c>
      <c r="BC149" s="30" t="str">
        <v/>
      </c>
      <c r="BD149" s="31" t="str">
        <v/>
      </c>
      <c r="BE149" s="25">
        <f>SUM(R149,W149,AB149,AG149,AL149,AQ149,AV149,BA149)</f>
      </c>
      <c r="BF149" s="25">
        <f>SUM(S149,X149,AC149,AH149,AM149,AR149,AW149,BB149)</f>
      </c>
      <c r="BG149" s="25">
        <f>SUM(T149,Y149,AD149,AI149,AN149,AS149,AX149,BC149)</f>
      </c>
      <c r="BH149" s="25">
        <f>SUM(U149,Z149,AE149,AJ149,AO149,AT149,AY149,BD149)</f>
      </c>
      <c r="BI149" s="25">
        <f>MAX(BE149:BG149)</f>
      </c>
      <c r="BJ149" s="25">
        <f>MIN(BE149:BG149)</f>
      </c>
      <c r="BK149" s="32">
        <f>IF(H149&gt;0,(BI149*SQRT(3)*IF(N149&gt;0,N149,IF(O149&gt;0,O149,IF(P149&gt;0,P149,415)))/(H149*1000))*100,0)</f>
      </c>
      <c r="BL149" s="32">
        <f>IF(BK149&gt;70,"Upgrade","OK - No Upgrade")</f>
      </c>
      <c r="BM149" s="32">
        <f>IF(IF(AVERAGE(BE149:BG149)&gt;0,((BI149-AVERAGE(BE149:BG149))/AVERAGE(BE149:BG149))*100,0)&gt;10,"Need to Balance","OK - Balanced")</f>
      </c>
    </row>
    <row r="150" ht="15.75" customHeight="1">
      <c r="A150" s="25" t="str">
        <v>Hamra AlDaroo</v>
      </c>
      <c r="B150" s="25" t="str">
        <v>Hamra AlDaroo</v>
      </c>
      <c r="C150" s="25" t="str">
        <v>K_LN1</v>
      </c>
      <c r="D150" s="25" t="str">
        <v>22.683749, 56.513616</v>
      </c>
      <c r="E150" s="25" t="str">
        <v>28</v>
      </c>
      <c r="F150" s="25" t="str">
        <v>Pole (PMT)</v>
      </c>
      <c r="G150" s="25" t="str">
        <v/>
      </c>
      <c r="H150" s="25">
        <v>100</v>
      </c>
      <c r="I150" s="25" t="str">
        <v>14/05/2026, 14:32</v>
      </c>
      <c r="J150" s="25">
        <v>1</v>
      </c>
      <c r="K150" s="25">
        <v>240</v>
      </c>
      <c r="L150" s="25">
        <v>241</v>
      </c>
      <c r="M150" s="25">
        <v>239</v>
      </c>
      <c r="N150" s="25">
        <v>417</v>
      </c>
      <c r="O150" s="25">
        <v>414</v>
      </c>
      <c r="P150" s="25">
        <v>415</v>
      </c>
      <c r="Q150" s="26" t="str">
        <v>185 mm²</v>
      </c>
      <c r="R150" s="27">
        <v>16</v>
      </c>
      <c r="S150" s="27">
        <v>17</v>
      </c>
      <c r="T150" s="27">
        <v>10</v>
      </c>
      <c r="U150" s="28">
        <v>5</v>
      </c>
      <c r="V150" s="29" t="str">
        <v>120 mm²</v>
      </c>
      <c r="W150" s="30">
        <v>0</v>
      </c>
      <c r="X150" s="30">
        <v>0</v>
      </c>
      <c r="Y150" s="30">
        <v>0</v>
      </c>
      <c r="Z150" s="31">
        <v>0</v>
      </c>
      <c r="AA150" s="26" t="str">
        <v/>
      </c>
      <c r="AB150" s="27" t="str">
        <v/>
      </c>
      <c r="AC150" s="27" t="str">
        <v/>
      </c>
      <c r="AD150" s="27" t="str">
        <v/>
      </c>
      <c r="AE150" s="28" t="str">
        <v/>
      </c>
      <c r="AF150" s="29" t="str">
        <v/>
      </c>
      <c r="AG150" s="30" t="str">
        <v/>
      </c>
      <c r="AH150" s="30" t="str">
        <v/>
      </c>
      <c r="AI150" s="30" t="str">
        <v/>
      </c>
      <c r="AJ150" s="31" t="str">
        <v/>
      </c>
      <c r="AK150" s="26" t="str">
        <v/>
      </c>
      <c r="AL150" s="27" t="str">
        <v/>
      </c>
      <c r="AM150" s="27" t="str">
        <v/>
      </c>
      <c r="AN150" s="27" t="str">
        <v/>
      </c>
      <c r="AO150" s="28" t="str">
        <v/>
      </c>
      <c r="AP150" s="29" t="str">
        <v/>
      </c>
      <c r="AQ150" s="30" t="str">
        <v/>
      </c>
      <c r="AR150" s="30" t="str">
        <v/>
      </c>
      <c r="AS150" s="30" t="str">
        <v/>
      </c>
      <c r="AT150" s="31" t="str">
        <v/>
      </c>
      <c r="AU150" s="26" t="str">
        <v/>
      </c>
      <c r="AV150" s="27" t="str">
        <v/>
      </c>
      <c r="AW150" s="27" t="str">
        <v/>
      </c>
      <c r="AX150" s="27" t="str">
        <v/>
      </c>
      <c r="AY150" s="28" t="str">
        <v/>
      </c>
      <c r="AZ150" s="29" t="str">
        <v/>
      </c>
      <c r="BA150" s="30" t="str">
        <v/>
      </c>
      <c r="BB150" s="30" t="str">
        <v/>
      </c>
      <c r="BC150" s="30" t="str">
        <v/>
      </c>
      <c r="BD150" s="31" t="str">
        <v/>
      </c>
      <c r="BE150" s="25">
        <f>SUM(R150,W150,AB150,AG150,AL150,AQ150,AV150,BA150)</f>
      </c>
      <c r="BF150" s="25">
        <f>SUM(S150,X150,AC150,AH150,AM150,AR150,AW150,BB150)</f>
      </c>
      <c r="BG150" s="25">
        <f>SUM(T150,Y150,AD150,AI150,AN150,AS150,AX150,BC150)</f>
      </c>
      <c r="BH150" s="25">
        <f>SUM(U150,Z150,AE150,AJ150,AO150,AT150,AY150,BD150)</f>
      </c>
      <c r="BI150" s="25">
        <f>MAX(BE150:BG150)</f>
      </c>
      <c r="BJ150" s="25">
        <f>MIN(BE150:BG150)</f>
      </c>
      <c r="BK150" s="32">
        <f>IF(H150&gt;0,(BI150*SQRT(3)*IF(N150&gt;0,N150,IF(O150&gt;0,O150,IF(P150&gt;0,P150,415)))/(H150*1000))*100,0)</f>
      </c>
      <c r="BL150" s="32">
        <f>IF(BK150&gt;70,"Upgrade","OK - No Upgrade")</f>
      </c>
      <c r="BM150" s="32">
        <f>IF(IF(AVERAGE(BE150:BG150)&gt;0,((BI150-AVERAGE(BE150:BG150))/AVERAGE(BE150:BG150))*100,0)&gt;10,"Need to Balance","OK - Balanced")</f>
      </c>
    </row>
    <row r="151" ht="15.75" customHeight="1">
      <c r="A151" s="25" t="str">
        <v>Hamra AlDaroo</v>
      </c>
      <c r="B151" s="25" t="str">
        <v>Hamra AlDaroo</v>
      </c>
      <c r="C151" s="25" t="str">
        <v>K_LN1</v>
      </c>
      <c r="D151" s="25" t="str">
        <v>22.687015, 56.514344</v>
      </c>
      <c r="E151" s="25" t="str">
        <v>25</v>
      </c>
      <c r="F151" s="25" t="str">
        <v>Pole (PMT)</v>
      </c>
      <c r="G151" s="25" t="str">
        <v/>
      </c>
      <c r="H151" s="25">
        <v>100</v>
      </c>
      <c r="I151" s="25" t="str">
        <v>14/05/2026, 14:22</v>
      </c>
      <c r="J151" s="25">
        <v>1</v>
      </c>
      <c r="K151" s="25">
        <v>238</v>
      </c>
      <c r="L151" s="25">
        <v>236</v>
      </c>
      <c r="M151" s="25">
        <v>239</v>
      </c>
      <c r="N151" s="25">
        <v>413</v>
      </c>
      <c r="O151" s="25">
        <v>411</v>
      </c>
      <c r="P151" s="25">
        <v>408</v>
      </c>
      <c r="Q151" s="26" t="str">
        <v>120 mm²</v>
      </c>
      <c r="R151" s="27">
        <v>29</v>
      </c>
      <c r="S151" s="27">
        <v>94</v>
      </c>
      <c r="T151" s="27">
        <v>15</v>
      </c>
      <c r="U151" s="28">
        <v>74</v>
      </c>
      <c r="V151" s="29" t="str">
        <v/>
      </c>
      <c r="W151" s="30" t="str">
        <v/>
      </c>
      <c r="X151" s="30" t="str">
        <v/>
      </c>
      <c r="Y151" s="30" t="str">
        <v/>
      </c>
      <c r="Z151" s="31" t="str">
        <v/>
      </c>
      <c r="AA151" s="26" t="str">
        <v/>
      </c>
      <c r="AB151" s="27" t="str">
        <v/>
      </c>
      <c r="AC151" s="27" t="str">
        <v/>
      </c>
      <c r="AD151" s="27" t="str">
        <v/>
      </c>
      <c r="AE151" s="28" t="str">
        <v/>
      </c>
      <c r="AF151" s="29" t="str">
        <v/>
      </c>
      <c r="AG151" s="30" t="str">
        <v/>
      </c>
      <c r="AH151" s="30" t="str">
        <v/>
      </c>
      <c r="AI151" s="30" t="str">
        <v/>
      </c>
      <c r="AJ151" s="31" t="str">
        <v/>
      </c>
      <c r="AK151" s="26" t="str">
        <v/>
      </c>
      <c r="AL151" s="27" t="str">
        <v/>
      </c>
      <c r="AM151" s="27" t="str">
        <v/>
      </c>
      <c r="AN151" s="27" t="str">
        <v/>
      </c>
      <c r="AO151" s="28" t="str">
        <v/>
      </c>
      <c r="AP151" s="29" t="str">
        <v/>
      </c>
      <c r="AQ151" s="30" t="str">
        <v/>
      </c>
      <c r="AR151" s="30" t="str">
        <v/>
      </c>
      <c r="AS151" s="30" t="str">
        <v/>
      </c>
      <c r="AT151" s="31" t="str">
        <v/>
      </c>
      <c r="AU151" s="26" t="str">
        <v/>
      </c>
      <c r="AV151" s="27" t="str">
        <v/>
      </c>
      <c r="AW151" s="27" t="str">
        <v/>
      </c>
      <c r="AX151" s="27" t="str">
        <v/>
      </c>
      <c r="AY151" s="28" t="str">
        <v/>
      </c>
      <c r="AZ151" s="29" t="str">
        <v/>
      </c>
      <c r="BA151" s="30" t="str">
        <v/>
      </c>
      <c r="BB151" s="30" t="str">
        <v/>
      </c>
      <c r="BC151" s="30" t="str">
        <v/>
      </c>
      <c r="BD151" s="31" t="str">
        <v/>
      </c>
      <c r="BE151" s="25">
        <f>SUM(R151,W151,AB151,AG151,AL151,AQ151,AV151,BA151)</f>
      </c>
      <c r="BF151" s="25">
        <f>SUM(S151,X151,AC151,AH151,AM151,AR151,AW151,BB151)</f>
      </c>
      <c r="BG151" s="25">
        <f>SUM(T151,Y151,AD151,AI151,AN151,AS151,AX151,BC151)</f>
      </c>
      <c r="BH151" s="25">
        <f>SUM(U151,Z151,AE151,AJ151,AO151,AT151,AY151,BD151)</f>
      </c>
      <c r="BI151" s="25">
        <f>MAX(BE151:BG151)</f>
      </c>
      <c r="BJ151" s="25">
        <f>MIN(BE151:BG151)</f>
      </c>
      <c r="BK151" s="32">
        <f>IF(H151&gt;0,(BI151*SQRT(3)*IF(N151&gt;0,N151,IF(O151&gt;0,O151,IF(P151&gt;0,P151,415)))/(H151*1000))*100,0)</f>
      </c>
      <c r="BL151" s="32">
        <f>IF(BK151&gt;70,"Upgrade","OK - No Upgrade")</f>
      </c>
      <c r="BM151" s="32">
        <f>IF(IF(AVERAGE(BE151:BG151)&gt;0,((BI151-AVERAGE(BE151:BG151))/AVERAGE(BE151:BG151))*100,0)&gt;10,"Need to Balance","OK - Balanced")</f>
      </c>
    </row>
    <row r="152" ht="15.75" customHeight="1">
      <c r="A152" s="25" t="str">
        <v>Hamra AlDaroo</v>
      </c>
      <c r="B152" s="25" t="str">
        <v>Hamra AlDaroo</v>
      </c>
      <c r="C152" s="25" t="str">
        <v>K_LN1</v>
      </c>
      <c r="D152" s="25" t="str">
        <v>22.685053, 56.519267</v>
      </c>
      <c r="E152" s="25" t="str">
        <v>17</v>
      </c>
      <c r="F152" s="25" t="str">
        <v>Pole (PMT)</v>
      </c>
      <c r="G152" s="25" t="str">
        <v/>
      </c>
      <c r="H152" s="25">
        <v>315</v>
      </c>
      <c r="I152" s="25" t="str">
        <v>14/05/2026, 14:16</v>
      </c>
      <c r="J152" s="25">
        <v>1</v>
      </c>
      <c r="K152" s="25">
        <v>243</v>
      </c>
      <c r="L152" s="25">
        <v>245</v>
      </c>
      <c r="M152" s="25">
        <v>243</v>
      </c>
      <c r="N152" s="25">
        <v>423</v>
      </c>
      <c r="O152" s="25">
        <v>419</v>
      </c>
      <c r="P152" s="25">
        <v>423</v>
      </c>
      <c r="Q152" s="26" t="str">
        <v>185 mm²</v>
      </c>
      <c r="R152" s="27">
        <v>81</v>
      </c>
      <c r="S152" s="27">
        <v>53</v>
      </c>
      <c r="T152" s="27">
        <v>73</v>
      </c>
      <c r="U152" s="28">
        <v>28</v>
      </c>
      <c r="V152" s="29" t="str">
        <v>120 mm²</v>
      </c>
      <c r="W152" s="30">
        <v>73</v>
      </c>
      <c r="X152" s="30">
        <v>52</v>
      </c>
      <c r="Y152" s="30">
        <v>93</v>
      </c>
      <c r="Z152" s="31">
        <v>28</v>
      </c>
      <c r="AA152" s="26" t="str">
        <v/>
      </c>
      <c r="AB152" s="27" t="str">
        <v/>
      </c>
      <c r="AC152" s="27" t="str">
        <v/>
      </c>
      <c r="AD152" s="27" t="str">
        <v/>
      </c>
      <c r="AE152" s="28" t="str">
        <v/>
      </c>
      <c r="AF152" s="29" t="str">
        <v/>
      </c>
      <c r="AG152" s="30" t="str">
        <v/>
      </c>
      <c r="AH152" s="30" t="str">
        <v/>
      </c>
      <c r="AI152" s="30" t="str">
        <v/>
      </c>
      <c r="AJ152" s="31" t="str">
        <v/>
      </c>
      <c r="AK152" s="26" t="str">
        <v/>
      </c>
      <c r="AL152" s="27" t="str">
        <v/>
      </c>
      <c r="AM152" s="27" t="str">
        <v/>
      </c>
      <c r="AN152" s="27" t="str">
        <v/>
      </c>
      <c r="AO152" s="28" t="str">
        <v/>
      </c>
      <c r="AP152" s="29" t="str">
        <v/>
      </c>
      <c r="AQ152" s="30" t="str">
        <v/>
      </c>
      <c r="AR152" s="30" t="str">
        <v/>
      </c>
      <c r="AS152" s="30" t="str">
        <v/>
      </c>
      <c r="AT152" s="31" t="str">
        <v/>
      </c>
      <c r="AU152" s="26" t="str">
        <v/>
      </c>
      <c r="AV152" s="27" t="str">
        <v/>
      </c>
      <c r="AW152" s="27" t="str">
        <v/>
      </c>
      <c r="AX152" s="27" t="str">
        <v/>
      </c>
      <c r="AY152" s="28" t="str">
        <v/>
      </c>
      <c r="AZ152" s="29" t="str">
        <v/>
      </c>
      <c r="BA152" s="30" t="str">
        <v/>
      </c>
      <c r="BB152" s="30" t="str">
        <v/>
      </c>
      <c r="BC152" s="30" t="str">
        <v/>
      </c>
      <c r="BD152" s="31" t="str">
        <v/>
      </c>
      <c r="BE152" s="25">
        <f>SUM(R152,W152,AB152,AG152,AL152,AQ152,AV152,BA152)</f>
      </c>
      <c r="BF152" s="25">
        <f>SUM(S152,X152,AC152,AH152,AM152,AR152,AW152,BB152)</f>
      </c>
      <c r="BG152" s="25">
        <f>SUM(T152,Y152,AD152,AI152,AN152,AS152,AX152,BC152)</f>
      </c>
      <c r="BH152" s="25">
        <f>SUM(U152,Z152,AE152,AJ152,AO152,AT152,AY152,BD152)</f>
      </c>
      <c r="BI152" s="25">
        <f>MAX(BE152:BG152)</f>
      </c>
      <c r="BJ152" s="25">
        <f>MIN(BE152:BG152)</f>
      </c>
      <c r="BK152" s="32">
        <f>IF(H152&gt;0,(BI152*SQRT(3)*IF(N152&gt;0,N152,IF(O152&gt;0,O152,IF(P152&gt;0,P152,415)))/(H152*1000))*100,0)</f>
      </c>
      <c r="BL152" s="32">
        <f>IF(BK152&gt;70,"Upgrade","OK - No Upgrade")</f>
      </c>
      <c r="BM152" s="32">
        <f>IF(IF(AVERAGE(BE152:BG152)&gt;0,((BI152-AVERAGE(BE152:BG152))/AVERAGE(BE152:BG152))*100,0)&gt;10,"Need to Balance","OK - Balanced")</f>
      </c>
    </row>
    <row r="153" ht="15.75" customHeight="1">
      <c r="A153" s="25" t="str">
        <v>Hamra AlDaroo</v>
      </c>
      <c r="B153" s="25" t="str">
        <v>Hamra AlDaroo</v>
      </c>
      <c r="C153" s="25" t="str">
        <v>K_LN2</v>
      </c>
      <c r="D153" s="25" t="str">
        <v/>
      </c>
      <c r="E153" s="25" t="str">
        <v>03</v>
      </c>
      <c r="F153" s="25" t="str">
        <v>Ground (GMT)</v>
      </c>
      <c r="G153" s="25" t="str">
        <v/>
      </c>
      <c r="H153" s="25">
        <v>500</v>
      </c>
      <c r="I153" s="25" t="str">
        <v>13/05/2026, 21:25</v>
      </c>
      <c r="J153" s="25">
        <v>1</v>
      </c>
      <c r="K153" s="25">
        <v>245</v>
      </c>
      <c r="L153" s="25">
        <v>246</v>
      </c>
      <c r="M153" s="25">
        <v>246</v>
      </c>
      <c r="N153" s="25">
        <v>426</v>
      </c>
      <c r="O153" s="25">
        <v>424</v>
      </c>
      <c r="P153" s="25">
        <v>430</v>
      </c>
      <c r="Q153" s="26" t="str">
        <v>240 mm²</v>
      </c>
      <c r="R153" s="27">
        <v>8</v>
      </c>
      <c r="S153" s="27">
        <v>0</v>
      </c>
      <c r="T153" s="27">
        <v>0</v>
      </c>
      <c r="U153" s="28">
        <v>0</v>
      </c>
      <c r="V153" s="29" t="str">
        <v/>
      </c>
      <c r="W153" s="30" t="str">
        <v/>
      </c>
      <c r="X153" s="30" t="str">
        <v/>
      </c>
      <c r="Y153" s="30" t="str">
        <v/>
      </c>
      <c r="Z153" s="31" t="str">
        <v/>
      </c>
      <c r="AA153" s="26" t="str">
        <v/>
      </c>
      <c r="AB153" s="27" t="str">
        <v/>
      </c>
      <c r="AC153" s="27" t="str">
        <v/>
      </c>
      <c r="AD153" s="27" t="str">
        <v/>
      </c>
      <c r="AE153" s="28" t="str">
        <v/>
      </c>
      <c r="AF153" s="29" t="str">
        <v/>
      </c>
      <c r="AG153" s="30" t="str">
        <v/>
      </c>
      <c r="AH153" s="30" t="str">
        <v/>
      </c>
      <c r="AI153" s="30" t="str">
        <v/>
      </c>
      <c r="AJ153" s="31" t="str">
        <v/>
      </c>
      <c r="AK153" s="26" t="str">
        <v/>
      </c>
      <c r="AL153" s="27" t="str">
        <v/>
      </c>
      <c r="AM153" s="27" t="str">
        <v/>
      </c>
      <c r="AN153" s="27" t="str">
        <v/>
      </c>
      <c r="AO153" s="28" t="str">
        <v/>
      </c>
      <c r="AP153" s="29" t="str">
        <v/>
      </c>
      <c r="AQ153" s="30" t="str">
        <v/>
      </c>
      <c r="AR153" s="30" t="str">
        <v/>
      </c>
      <c r="AS153" s="30" t="str">
        <v/>
      </c>
      <c r="AT153" s="31" t="str">
        <v/>
      </c>
      <c r="AU153" s="26" t="str">
        <v/>
      </c>
      <c r="AV153" s="27" t="str">
        <v/>
      </c>
      <c r="AW153" s="27" t="str">
        <v/>
      </c>
      <c r="AX153" s="27" t="str">
        <v/>
      </c>
      <c r="AY153" s="28" t="str">
        <v/>
      </c>
      <c r="AZ153" s="29" t="str">
        <v/>
      </c>
      <c r="BA153" s="30" t="str">
        <v/>
      </c>
      <c r="BB153" s="30" t="str">
        <v/>
      </c>
      <c r="BC153" s="30" t="str">
        <v/>
      </c>
      <c r="BD153" s="31" t="str">
        <v/>
      </c>
      <c r="BE153" s="25">
        <f>SUM(R153,W153,AB153,AG153,AL153,AQ153,AV153,BA153)</f>
      </c>
      <c r="BF153" s="25">
        <f>SUM(S153,X153,AC153,AH153,AM153,AR153,AW153,BB153)</f>
      </c>
      <c r="BG153" s="25">
        <f>SUM(T153,Y153,AD153,AI153,AN153,AS153,AX153,BC153)</f>
      </c>
      <c r="BH153" s="25">
        <f>SUM(U153,Z153,AE153,AJ153,AO153,AT153,AY153,BD153)</f>
      </c>
      <c r="BI153" s="25">
        <f>MAX(BE153:BG153)</f>
      </c>
      <c r="BJ153" s="25">
        <f>MIN(BE153:BG153)</f>
      </c>
      <c r="BK153" s="32">
        <f>IF(H153&gt;0,(BI153*SQRT(3)*IF(N153&gt;0,N153,IF(O153&gt;0,O153,IF(P153&gt;0,P153,415)))/(H153*1000))*100,0)</f>
      </c>
      <c r="BL153" s="32">
        <f>IF(BK153&gt;70,"Upgrade","OK - No Upgrade")</f>
      </c>
      <c r="BM153" s="32">
        <f>IF(IF(AVERAGE(BE153:BG153)&gt;0,((BI153-AVERAGE(BE153:BG153))/AVERAGE(BE153:BG153))*100,0)&gt;10,"Need to Balance","OK - Balanced")</f>
      </c>
    </row>
    <row r="154" ht="15.75" customHeight="1">
      <c r="A154" s="25" t="str">
        <v>Hamra AlDaroo</v>
      </c>
      <c r="B154" s="25" t="str">
        <v>Hamra AlDaroo</v>
      </c>
      <c r="C154" s="25" t="str">
        <v>K_LN2</v>
      </c>
      <c r="D154" s="25" t="str">
        <v/>
      </c>
      <c r="E154" s="25" t="str">
        <v>05</v>
      </c>
      <c r="F154" s="25" t="str">
        <v>Pole (PMT)</v>
      </c>
      <c r="G154" s="25" t="str">
        <v/>
      </c>
      <c r="H154" s="25">
        <v>100</v>
      </c>
      <c r="I154" s="25" t="str">
        <v>13/05/2026, 16:26</v>
      </c>
      <c r="J154" s="25">
        <v>1</v>
      </c>
      <c r="K154" s="25">
        <v>245</v>
      </c>
      <c r="L154" s="25">
        <v>244</v>
      </c>
      <c r="M154" s="25">
        <v>244</v>
      </c>
      <c r="N154" s="25">
        <v>424</v>
      </c>
      <c r="O154" s="25">
        <v>426</v>
      </c>
      <c r="P154" s="25">
        <v>425</v>
      </c>
      <c r="Q154" s="26" t="str">
        <v>120 mm²</v>
      </c>
      <c r="R154" s="27">
        <v>10</v>
      </c>
      <c r="S154" s="27">
        <v>13</v>
      </c>
      <c r="T154" s="27">
        <v>11</v>
      </c>
      <c r="U154" s="28">
        <v>5</v>
      </c>
      <c r="V154" s="29" t="str">
        <v/>
      </c>
      <c r="W154" s="30" t="str">
        <v/>
      </c>
      <c r="X154" s="30" t="str">
        <v/>
      </c>
      <c r="Y154" s="30" t="str">
        <v/>
      </c>
      <c r="Z154" s="31" t="str">
        <v/>
      </c>
      <c r="AA154" s="26" t="str">
        <v/>
      </c>
      <c r="AB154" s="27" t="str">
        <v/>
      </c>
      <c r="AC154" s="27" t="str">
        <v/>
      </c>
      <c r="AD154" s="27" t="str">
        <v/>
      </c>
      <c r="AE154" s="28" t="str">
        <v/>
      </c>
      <c r="AF154" s="29" t="str">
        <v/>
      </c>
      <c r="AG154" s="30" t="str">
        <v/>
      </c>
      <c r="AH154" s="30" t="str">
        <v/>
      </c>
      <c r="AI154" s="30" t="str">
        <v/>
      </c>
      <c r="AJ154" s="31" t="str">
        <v/>
      </c>
      <c r="AK154" s="26" t="str">
        <v/>
      </c>
      <c r="AL154" s="27" t="str">
        <v/>
      </c>
      <c r="AM154" s="27" t="str">
        <v/>
      </c>
      <c r="AN154" s="27" t="str">
        <v/>
      </c>
      <c r="AO154" s="28" t="str">
        <v/>
      </c>
      <c r="AP154" s="29" t="str">
        <v/>
      </c>
      <c r="AQ154" s="30" t="str">
        <v/>
      </c>
      <c r="AR154" s="30" t="str">
        <v/>
      </c>
      <c r="AS154" s="30" t="str">
        <v/>
      </c>
      <c r="AT154" s="31" t="str">
        <v/>
      </c>
      <c r="AU154" s="26" t="str">
        <v/>
      </c>
      <c r="AV154" s="27" t="str">
        <v/>
      </c>
      <c r="AW154" s="27" t="str">
        <v/>
      </c>
      <c r="AX154" s="27" t="str">
        <v/>
      </c>
      <c r="AY154" s="28" t="str">
        <v/>
      </c>
      <c r="AZ154" s="29" t="str">
        <v/>
      </c>
      <c r="BA154" s="30" t="str">
        <v/>
      </c>
      <c r="BB154" s="30" t="str">
        <v/>
      </c>
      <c r="BC154" s="30" t="str">
        <v/>
      </c>
      <c r="BD154" s="31" t="str">
        <v/>
      </c>
      <c r="BE154" s="25">
        <f>SUM(R154,W154,AB154,AG154,AL154,AQ154,AV154,BA154)</f>
      </c>
      <c r="BF154" s="25">
        <f>SUM(S154,X154,AC154,AH154,AM154,AR154,AW154,BB154)</f>
      </c>
      <c r="BG154" s="25">
        <f>SUM(T154,Y154,AD154,AI154,AN154,AS154,AX154,BC154)</f>
      </c>
      <c r="BH154" s="25">
        <f>SUM(U154,Z154,AE154,AJ154,AO154,AT154,AY154,BD154)</f>
      </c>
      <c r="BI154" s="25">
        <f>MAX(BE154:BG154)</f>
      </c>
      <c r="BJ154" s="25">
        <f>MIN(BE154:BG154)</f>
      </c>
      <c r="BK154" s="32">
        <f>IF(H154&gt;0,(BI154*SQRT(3)*IF(N154&gt;0,N154,IF(O154&gt;0,O154,IF(P154&gt;0,P154,415)))/(H154*1000))*100,0)</f>
      </c>
      <c r="BL154" s="32">
        <f>IF(BK154&gt;70,"Upgrade","OK - No Upgrade")</f>
      </c>
      <c r="BM154" s="32">
        <f>IF(IF(AVERAGE(BE154:BG154)&gt;0,((BI154-AVERAGE(BE154:BG154))/AVERAGE(BE154:BG154))*100,0)&gt;10,"Need to Balance","OK - Balanced")</f>
      </c>
    </row>
    <row r="155" ht="15.75" customHeight="1">
      <c r="A155" s="25" t="str">
        <v>Hamra AlDaroo</v>
      </c>
      <c r="B155" s="25" t="str">
        <v>Hamra AlDaroo</v>
      </c>
      <c r="C155" s="25" t="str">
        <v>K_LN2</v>
      </c>
      <c r="D155" s="25" t="str">
        <v/>
      </c>
      <c r="E155" s="25" t="str">
        <v>04</v>
      </c>
      <c r="F155" s="25" t="str">
        <v>Pole (PMT)</v>
      </c>
      <c r="G155" s="25" t="str">
        <v/>
      </c>
      <c r="H155" s="25">
        <v>100</v>
      </c>
      <c r="I155" s="25" t="str">
        <v>13/05/2026, 16:21</v>
      </c>
      <c r="J155" s="25">
        <v>1</v>
      </c>
      <c r="K155" s="25">
        <v>244</v>
      </c>
      <c r="L155" s="25">
        <v>246</v>
      </c>
      <c r="M155" s="25">
        <v>245</v>
      </c>
      <c r="N155" s="25">
        <v>426</v>
      </c>
      <c r="O155" s="25">
        <v>427</v>
      </c>
      <c r="P155" s="25">
        <v>426</v>
      </c>
      <c r="Q155" s="26" t="str">
        <v>120 mm²</v>
      </c>
      <c r="R155" s="27">
        <v>18</v>
      </c>
      <c r="S155" s="27">
        <v>0</v>
      </c>
      <c r="T155" s="27">
        <v>1</v>
      </c>
      <c r="U155" s="28">
        <v>14</v>
      </c>
      <c r="V155" s="29" t="str">
        <v/>
      </c>
      <c r="W155" s="30" t="str">
        <v/>
      </c>
      <c r="X155" s="30" t="str">
        <v/>
      </c>
      <c r="Y155" s="30" t="str">
        <v/>
      </c>
      <c r="Z155" s="31" t="str">
        <v/>
      </c>
      <c r="AA155" s="26" t="str">
        <v/>
      </c>
      <c r="AB155" s="27" t="str">
        <v/>
      </c>
      <c r="AC155" s="27" t="str">
        <v/>
      </c>
      <c r="AD155" s="27" t="str">
        <v/>
      </c>
      <c r="AE155" s="28" t="str">
        <v/>
      </c>
      <c r="AF155" s="29" t="str">
        <v/>
      </c>
      <c r="AG155" s="30" t="str">
        <v/>
      </c>
      <c r="AH155" s="30" t="str">
        <v/>
      </c>
      <c r="AI155" s="30" t="str">
        <v/>
      </c>
      <c r="AJ155" s="31" t="str">
        <v/>
      </c>
      <c r="AK155" s="26" t="str">
        <v/>
      </c>
      <c r="AL155" s="27" t="str">
        <v/>
      </c>
      <c r="AM155" s="27" t="str">
        <v/>
      </c>
      <c r="AN155" s="27" t="str">
        <v/>
      </c>
      <c r="AO155" s="28" t="str">
        <v/>
      </c>
      <c r="AP155" s="29" t="str">
        <v/>
      </c>
      <c r="AQ155" s="30" t="str">
        <v/>
      </c>
      <c r="AR155" s="30" t="str">
        <v/>
      </c>
      <c r="AS155" s="30" t="str">
        <v/>
      </c>
      <c r="AT155" s="31" t="str">
        <v/>
      </c>
      <c r="AU155" s="26" t="str">
        <v/>
      </c>
      <c r="AV155" s="27" t="str">
        <v/>
      </c>
      <c r="AW155" s="27" t="str">
        <v/>
      </c>
      <c r="AX155" s="27" t="str">
        <v/>
      </c>
      <c r="AY155" s="28" t="str">
        <v/>
      </c>
      <c r="AZ155" s="29" t="str">
        <v/>
      </c>
      <c r="BA155" s="30" t="str">
        <v/>
      </c>
      <c r="BB155" s="30" t="str">
        <v/>
      </c>
      <c r="BC155" s="30" t="str">
        <v/>
      </c>
      <c r="BD155" s="31" t="str">
        <v/>
      </c>
      <c r="BE155" s="25">
        <f>SUM(R155,W155,AB155,AG155,AL155,AQ155,AV155,BA155)</f>
      </c>
      <c r="BF155" s="25">
        <f>SUM(S155,X155,AC155,AH155,AM155,AR155,AW155,BB155)</f>
      </c>
      <c r="BG155" s="25">
        <f>SUM(T155,Y155,AD155,AI155,AN155,AS155,AX155,BC155)</f>
      </c>
      <c r="BH155" s="25">
        <f>SUM(U155,Z155,AE155,AJ155,AO155,AT155,AY155,BD155)</f>
      </c>
      <c r="BI155" s="25">
        <f>MAX(BE155:BG155)</f>
      </c>
      <c r="BJ155" s="25">
        <f>MIN(BE155:BG155)</f>
      </c>
      <c r="BK155" s="32">
        <f>IF(H155&gt;0,(BI155*SQRT(3)*IF(N155&gt;0,N155,IF(O155&gt;0,O155,IF(P155&gt;0,P155,415)))/(H155*1000))*100,0)</f>
      </c>
      <c r="BL155" s="32">
        <f>IF(BK155&gt;70,"Upgrade","OK - No Upgrade")</f>
      </c>
      <c r="BM155" s="32">
        <f>IF(IF(AVERAGE(BE155:BG155)&gt;0,((BI155-AVERAGE(BE155:BG155))/AVERAGE(BE155:BG155))*100,0)&gt;10,"Need to Balance","OK - Balanced")</f>
      </c>
    </row>
    <row r="156" ht="15.75" customHeight="1">
      <c r="A156" s="25" t="str">
        <v>Hamra AlDaroo</v>
      </c>
      <c r="B156" s="25" t="str">
        <v>Hamra AlDaroo</v>
      </c>
      <c r="C156" s="25" t="str">
        <v>K_LN2</v>
      </c>
      <c r="D156" s="25" t="str">
        <v/>
      </c>
      <c r="E156" s="25" t="str">
        <v>56</v>
      </c>
      <c r="F156" s="25" t="str">
        <v>Pole (PMT)</v>
      </c>
      <c r="G156" s="25" t="str">
        <v/>
      </c>
      <c r="H156" s="25">
        <v>100</v>
      </c>
      <c r="I156" s="25" t="str">
        <v>13/05/2026, 16:18</v>
      </c>
      <c r="J156" s="25">
        <v>1</v>
      </c>
      <c r="K156" s="25">
        <v>234</v>
      </c>
      <c r="L156" s="25">
        <v>235</v>
      </c>
      <c r="M156" s="25">
        <v>233</v>
      </c>
      <c r="N156" s="25">
        <v>408</v>
      </c>
      <c r="O156" s="25">
        <v>405</v>
      </c>
      <c r="P156" s="25">
        <v>406</v>
      </c>
      <c r="Q156" s="26" t="str">
        <v>120 mm²</v>
      </c>
      <c r="R156" s="27">
        <v>1</v>
      </c>
      <c r="S156" s="27">
        <v>0</v>
      </c>
      <c r="T156" s="27">
        <v>25</v>
      </c>
      <c r="U156" s="28">
        <v>19</v>
      </c>
      <c r="V156" s="29" t="str">
        <v/>
      </c>
      <c r="W156" s="30" t="str">
        <v/>
      </c>
      <c r="X156" s="30" t="str">
        <v/>
      </c>
      <c r="Y156" s="30" t="str">
        <v/>
      </c>
      <c r="Z156" s="31" t="str">
        <v/>
      </c>
      <c r="AA156" s="26" t="str">
        <v/>
      </c>
      <c r="AB156" s="27" t="str">
        <v/>
      </c>
      <c r="AC156" s="27" t="str">
        <v/>
      </c>
      <c r="AD156" s="27" t="str">
        <v/>
      </c>
      <c r="AE156" s="28" t="str">
        <v/>
      </c>
      <c r="AF156" s="29" t="str">
        <v/>
      </c>
      <c r="AG156" s="30" t="str">
        <v/>
      </c>
      <c r="AH156" s="30" t="str">
        <v/>
      </c>
      <c r="AI156" s="30" t="str">
        <v/>
      </c>
      <c r="AJ156" s="31" t="str">
        <v/>
      </c>
      <c r="AK156" s="26" t="str">
        <v/>
      </c>
      <c r="AL156" s="27" t="str">
        <v/>
      </c>
      <c r="AM156" s="27" t="str">
        <v/>
      </c>
      <c r="AN156" s="27" t="str">
        <v/>
      </c>
      <c r="AO156" s="28" t="str">
        <v/>
      </c>
      <c r="AP156" s="29" t="str">
        <v/>
      </c>
      <c r="AQ156" s="30" t="str">
        <v/>
      </c>
      <c r="AR156" s="30" t="str">
        <v/>
      </c>
      <c r="AS156" s="30" t="str">
        <v/>
      </c>
      <c r="AT156" s="31" t="str">
        <v/>
      </c>
      <c r="AU156" s="26" t="str">
        <v/>
      </c>
      <c r="AV156" s="27" t="str">
        <v/>
      </c>
      <c r="AW156" s="27" t="str">
        <v/>
      </c>
      <c r="AX156" s="27" t="str">
        <v/>
      </c>
      <c r="AY156" s="28" t="str">
        <v/>
      </c>
      <c r="AZ156" s="29" t="str">
        <v/>
      </c>
      <c r="BA156" s="30" t="str">
        <v/>
      </c>
      <c r="BB156" s="30" t="str">
        <v/>
      </c>
      <c r="BC156" s="30" t="str">
        <v/>
      </c>
      <c r="BD156" s="31" t="str">
        <v/>
      </c>
      <c r="BE156" s="25">
        <f>SUM(R156,W156,AB156,AG156,AL156,AQ156,AV156,BA156)</f>
      </c>
      <c r="BF156" s="25">
        <f>SUM(S156,X156,AC156,AH156,AM156,AR156,AW156,BB156)</f>
      </c>
      <c r="BG156" s="25">
        <f>SUM(T156,Y156,AD156,AI156,AN156,AS156,AX156,BC156)</f>
      </c>
      <c r="BH156" s="25">
        <f>SUM(U156,Z156,AE156,AJ156,AO156,AT156,AY156,BD156)</f>
      </c>
      <c r="BI156" s="25">
        <f>MAX(BE156:BG156)</f>
      </c>
      <c r="BJ156" s="25">
        <f>MIN(BE156:BG156)</f>
      </c>
      <c r="BK156" s="32">
        <f>IF(H156&gt;0,(BI156*SQRT(3)*IF(N156&gt;0,N156,IF(O156&gt;0,O156,IF(P156&gt;0,P156,415)))/(H156*1000))*100,0)</f>
      </c>
      <c r="BL156" s="32">
        <f>IF(BK156&gt;70,"Upgrade","OK - No Upgrade")</f>
      </c>
      <c r="BM156" s="32">
        <f>IF(IF(AVERAGE(BE156:BG156)&gt;0,((BI156-AVERAGE(BE156:BG156))/AVERAGE(BE156:BG156))*100,0)&gt;10,"Need to Balance","OK - Balanced")</f>
      </c>
    </row>
    <row r="157" ht="15.75" customHeight="1">
      <c r="A157" s="25" t="str">
        <v>Hamra AlDaroo</v>
      </c>
      <c r="B157" s="25" t="str">
        <v>Hamra AlDaroo</v>
      </c>
      <c r="C157" s="25" t="str">
        <v>K_LN2</v>
      </c>
      <c r="D157" s="25" t="str">
        <v/>
      </c>
      <c r="E157" s="25" t="str">
        <v>02</v>
      </c>
      <c r="F157" s="25" t="str">
        <v>Pole (PMT)</v>
      </c>
      <c r="G157" s="25" t="str">
        <v/>
      </c>
      <c r="H157" s="25">
        <v>100</v>
      </c>
      <c r="I157" s="25" t="str">
        <v>13/05/2026, 16:13</v>
      </c>
      <c r="J157" s="25">
        <v>1</v>
      </c>
      <c r="K157" s="25">
        <v>245</v>
      </c>
      <c r="L157" s="25">
        <v>245</v>
      </c>
      <c r="M157" s="25">
        <v>243</v>
      </c>
      <c r="N157" s="25">
        <v>428</v>
      </c>
      <c r="O157" s="25">
        <v>422</v>
      </c>
      <c r="P157" s="25">
        <v>424</v>
      </c>
      <c r="Q157" s="26" t="str">
        <v>120 mm²</v>
      </c>
      <c r="R157" s="27">
        <v>4</v>
      </c>
      <c r="S157" s="27">
        <v>23</v>
      </c>
      <c r="T157" s="27">
        <v>57</v>
      </c>
      <c r="U157" s="28">
        <v>19</v>
      </c>
      <c r="V157" s="29" t="str">
        <v>120 mm²</v>
      </c>
      <c r="W157" s="30">
        <v>16</v>
      </c>
      <c r="X157" s="30">
        <v>0</v>
      </c>
      <c r="Y157" s="30">
        <v>10</v>
      </c>
      <c r="Z157" s="31">
        <v>8</v>
      </c>
      <c r="AA157" s="26" t="str">
        <v/>
      </c>
      <c r="AB157" s="27" t="str">
        <v/>
      </c>
      <c r="AC157" s="27" t="str">
        <v/>
      </c>
      <c r="AD157" s="27" t="str">
        <v/>
      </c>
      <c r="AE157" s="28" t="str">
        <v/>
      </c>
      <c r="AF157" s="29" t="str">
        <v/>
      </c>
      <c r="AG157" s="30" t="str">
        <v/>
      </c>
      <c r="AH157" s="30" t="str">
        <v/>
      </c>
      <c r="AI157" s="30" t="str">
        <v/>
      </c>
      <c r="AJ157" s="31" t="str">
        <v/>
      </c>
      <c r="AK157" s="26" t="str">
        <v/>
      </c>
      <c r="AL157" s="27" t="str">
        <v/>
      </c>
      <c r="AM157" s="27" t="str">
        <v/>
      </c>
      <c r="AN157" s="27" t="str">
        <v/>
      </c>
      <c r="AO157" s="28" t="str">
        <v/>
      </c>
      <c r="AP157" s="29" t="str">
        <v/>
      </c>
      <c r="AQ157" s="30" t="str">
        <v/>
      </c>
      <c r="AR157" s="30" t="str">
        <v/>
      </c>
      <c r="AS157" s="30" t="str">
        <v/>
      </c>
      <c r="AT157" s="31" t="str">
        <v/>
      </c>
      <c r="AU157" s="26" t="str">
        <v/>
      </c>
      <c r="AV157" s="27" t="str">
        <v/>
      </c>
      <c r="AW157" s="27" t="str">
        <v/>
      </c>
      <c r="AX157" s="27" t="str">
        <v/>
      </c>
      <c r="AY157" s="28" t="str">
        <v/>
      </c>
      <c r="AZ157" s="29" t="str">
        <v/>
      </c>
      <c r="BA157" s="30" t="str">
        <v/>
      </c>
      <c r="BB157" s="30" t="str">
        <v/>
      </c>
      <c r="BC157" s="30" t="str">
        <v/>
      </c>
      <c r="BD157" s="31" t="str">
        <v/>
      </c>
      <c r="BE157" s="25">
        <f>SUM(R157,W157,AB157,AG157,AL157,AQ157,AV157,BA157)</f>
      </c>
      <c r="BF157" s="25">
        <f>SUM(S157,X157,AC157,AH157,AM157,AR157,AW157,BB157)</f>
      </c>
      <c r="BG157" s="25">
        <f>SUM(T157,Y157,AD157,AI157,AN157,AS157,AX157,BC157)</f>
      </c>
      <c r="BH157" s="25">
        <f>SUM(U157,Z157,AE157,AJ157,AO157,AT157,AY157,BD157)</f>
      </c>
      <c r="BI157" s="25">
        <f>MAX(BE157:BG157)</f>
      </c>
      <c r="BJ157" s="25">
        <f>MIN(BE157:BG157)</f>
      </c>
      <c r="BK157" s="32">
        <f>IF(H157&gt;0,(BI157*SQRT(3)*IF(N157&gt;0,N157,IF(O157&gt;0,O157,IF(P157&gt;0,P157,415)))/(H157*1000))*100,0)</f>
      </c>
      <c r="BL157" s="32">
        <f>IF(BK157&gt;70,"Upgrade","OK - No Upgrade")</f>
      </c>
      <c r="BM157" s="32">
        <f>IF(IF(AVERAGE(BE157:BG157)&gt;0,((BI157-AVERAGE(BE157:BG157))/AVERAGE(BE157:BG157))*100,0)&gt;10,"Need to Balance","OK - Balanced")</f>
      </c>
    </row>
    <row r="158" ht="15.75" customHeight="1">
      <c r="A158" s="25" t="str">
        <v>Hamra AlDaroo</v>
      </c>
      <c r="B158" s="25" t="str">
        <v>Hamra AlDaroo</v>
      </c>
      <c r="C158" s="25" t="str">
        <v>K_LN2</v>
      </c>
      <c r="D158" s="25" t="str">
        <v/>
      </c>
      <c r="E158" s="25" t="str">
        <v>01</v>
      </c>
      <c r="F158" s="25" t="str">
        <v>Pole (PMT)</v>
      </c>
      <c r="G158" s="25" t="str">
        <v/>
      </c>
      <c r="H158" s="25">
        <v>100</v>
      </c>
      <c r="I158" s="25" t="str">
        <v>13/05/2026, 16:07</v>
      </c>
      <c r="J158" s="25">
        <v>1</v>
      </c>
      <c r="K158" s="25">
        <v>247</v>
      </c>
      <c r="L158" s="25">
        <v>246</v>
      </c>
      <c r="M158" s="25">
        <v>244</v>
      </c>
      <c r="N158" s="25">
        <v>430</v>
      </c>
      <c r="O158" s="25">
        <v>427</v>
      </c>
      <c r="P158" s="25">
        <v>426</v>
      </c>
      <c r="Q158" s="26" t="str">
        <v>240 mm²</v>
      </c>
      <c r="R158" s="27">
        <v>0</v>
      </c>
      <c r="S158" s="27">
        <v>0</v>
      </c>
      <c r="T158" s="27">
        <v>0</v>
      </c>
      <c r="U158" s="28">
        <v>0</v>
      </c>
      <c r="V158" s="29" t="str">
        <v/>
      </c>
      <c r="W158" s="30">
        <v>1</v>
      </c>
      <c r="X158" s="30">
        <v>0</v>
      </c>
      <c r="Y158" s="30">
        <v>12</v>
      </c>
      <c r="Z158" s="31">
        <v>8</v>
      </c>
      <c r="AA158" s="26" t="str">
        <v/>
      </c>
      <c r="AB158" s="27" t="str">
        <v/>
      </c>
      <c r="AC158" s="27" t="str">
        <v/>
      </c>
      <c r="AD158" s="27" t="str">
        <v/>
      </c>
      <c r="AE158" s="28" t="str">
        <v/>
      </c>
      <c r="AF158" s="29" t="str">
        <v/>
      </c>
      <c r="AG158" s="30" t="str">
        <v/>
      </c>
      <c r="AH158" s="30" t="str">
        <v/>
      </c>
      <c r="AI158" s="30" t="str">
        <v/>
      </c>
      <c r="AJ158" s="31" t="str">
        <v/>
      </c>
      <c r="AK158" s="26" t="str">
        <v/>
      </c>
      <c r="AL158" s="27" t="str">
        <v/>
      </c>
      <c r="AM158" s="27" t="str">
        <v/>
      </c>
      <c r="AN158" s="27" t="str">
        <v/>
      </c>
      <c r="AO158" s="28" t="str">
        <v/>
      </c>
      <c r="AP158" s="29" t="str">
        <v/>
      </c>
      <c r="AQ158" s="30" t="str">
        <v/>
      </c>
      <c r="AR158" s="30" t="str">
        <v/>
      </c>
      <c r="AS158" s="30" t="str">
        <v/>
      </c>
      <c r="AT158" s="31" t="str">
        <v/>
      </c>
      <c r="AU158" s="26" t="str">
        <v/>
      </c>
      <c r="AV158" s="27" t="str">
        <v/>
      </c>
      <c r="AW158" s="27" t="str">
        <v/>
      </c>
      <c r="AX158" s="27" t="str">
        <v/>
      </c>
      <c r="AY158" s="28" t="str">
        <v/>
      </c>
      <c r="AZ158" s="29" t="str">
        <v/>
      </c>
      <c r="BA158" s="30" t="str">
        <v/>
      </c>
      <c r="BB158" s="30" t="str">
        <v/>
      </c>
      <c r="BC158" s="30" t="str">
        <v/>
      </c>
      <c r="BD158" s="31" t="str">
        <v/>
      </c>
      <c r="BE158" s="25">
        <f>SUM(R158,W158,AB158,AG158,AL158,AQ158,AV158,BA158)</f>
      </c>
      <c r="BF158" s="25">
        <f>SUM(S158,X158,AC158,AH158,AM158,AR158,AW158,BB158)</f>
      </c>
      <c r="BG158" s="25">
        <f>SUM(T158,Y158,AD158,AI158,AN158,AS158,AX158,BC158)</f>
      </c>
      <c r="BH158" s="25">
        <f>SUM(U158,Z158,AE158,AJ158,AO158,AT158,AY158,BD158)</f>
      </c>
      <c r="BI158" s="25">
        <f>MAX(BE158:BG158)</f>
      </c>
      <c r="BJ158" s="25">
        <f>MIN(BE158:BG158)</f>
      </c>
      <c r="BK158" s="32">
        <f>IF(H158&gt;0,(BI158*SQRT(3)*IF(N158&gt;0,N158,IF(O158&gt;0,O158,IF(P158&gt;0,P158,415)))/(H158*1000))*100,0)</f>
      </c>
      <c r="BL158" s="32">
        <f>IF(BK158&gt;70,"Upgrade","OK - No Upgrade")</f>
      </c>
      <c r="BM158" s="32">
        <f>IF(IF(AVERAGE(BE158:BG158)&gt;0,((BI158-AVERAGE(BE158:BG158))/AVERAGE(BE158:BG158))*100,0)&gt;10,"Need to Balance","OK - Balanced")</f>
      </c>
    </row>
    <row r="159" ht="15.75" customHeight="1">
      <c r="A159" s="25" t="str">
        <v>Hamra AlDaroo</v>
      </c>
      <c r="B159" s="25" t="str">
        <v>Hamra AlDaroo</v>
      </c>
      <c r="C159" s="25" t="str">
        <v>K_LN3</v>
      </c>
      <c r="D159" s="25" t="str">
        <v/>
      </c>
      <c r="E159" s="25" t="str">
        <v>01</v>
      </c>
      <c r="F159" s="25" t="str">
        <v>Ground (GMT)</v>
      </c>
      <c r="G159" s="25" t="str">
        <v/>
      </c>
      <c r="H159" s="25">
        <v>500</v>
      </c>
      <c r="I159" s="25" t="str">
        <v>13/05/2026, 16:02</v>
      </c>
      <c r="J159" s="25">
        <v>1</v>
      </c>
      <c r="K159" s="25">
        <v>234</v>
      </c>
      <c r="L159" s="25">
        <v>235</v>
      </c>
      <c r="M159" s="25">
        <v>235</v>
      </c>
      <c r="N159" s="25">
        <v>406</v>
      </c>
      <c r="O159" s="25">
        <v>405</v>
      </c>
      <c r="P159" s="25">
        <v>407</v>
      </c>
      <c r="Q159" s="26" t="str">
        <v>120 mm²</v>
      </c>
      <c r="R159" s="27">
        <v>93</v>
      </c>
      <c r="S159" s="27">
        <v>35</v>
      </c>
      <c r="T159" s="27">
        <v>29</v>
      </c>
      <c r="U159" s="28">
        <v>55</v>
      </c>
      <c r="V159" s="29" t="str">
        <v/>
      </c>
      <c r="W159" s="30" t="str">
        <v/>
      </c>
      <c r="X159" s="30" t="str">
        <v/>
      </c>
      <c r="Y159" s="30" t="str">
        <v/>
      </c>
      <c r="Z159" s="31" t="str">
        <v/>
      </c>
      <c r="AA159" s="26" t="str">
        <v/>
      </c>
      <c r="AB159" s="27" t="str">
        <v/>
      </c>
      <c r="AC159" s="27" t="str">
        <v/>
      </c>
      <c r="AD159" s="27" t="str">
        <v/>
      </c>
      <c r="AE159" s="28" t="str">
        <v/>
      </c>
      <c r="AF159" s="29" t="str">
        <v/>
      </c>
      <c r="AG159" s="30" t="str">
        <v/>
      </c>
      <c r="AH159" s="30" t="str">
        <v/>
      </c>
      <c r="AI159" s="30" t="str">
        <v/>
      </c>
      <c r="AJ159" s="31" t="str">
        <v/>
      </c>
      <c r="AK159" s="26" t="str">
        <v/>
      </c>
      <c r="AL159" s="27" t="str">
        <v/>
      </c>
      <c r="AM159" s="27" t="str">
        <v/>
      </c>
      <c r="AN159" s="27" t="str">
        <v/>
      </c>
      <c r="AO159" s="28" t="str">
        <v/>
      </c>
      <c r="AP159" s="29" t="str">
        <v/>
      </c>
      <c r="AQ159" s="30" t="str">
        <v/>
      </c>
      <c r="AR159" s="30" t="str">
        <v/>
      </c>
      <c r="AS159" s="30" t="str">
        <v/>
      </c>
      <c r="AT159" s="31" t="str">
        <v/>
      </c>
      <c r="AU159" s="26" t="str">
        <v/>
      </c>
      <c r="AV159" s="27" t="str">
        <v/>
      </c>
      <c r="AW159" s="27" t="str">
        <v/>
      </c>
      <c r="AX159" s="27" t="str">
        <v/>
      </c>
      <c r="AY159" s="28" t="str">
        <v/>
      </c>
      <c r="AZ159" s="29" t="str">
        <v/>
      </c>
      <c r="BA159" s="30" t="str">
        <v/>
      </c>
      <c r="BB159" s="30" t="str">
        <v/>
      </c>
      <c r="BC159" s="30" t="str">
        <v/>
      </c>
      <c r="BD159" s="31" t="str">
        <v/>
      </c>
      <c r="BE159" s="25">
        <f>SUM(R159,W159,AB159,AG159,AL159,AQ159,AV159,BA159)</f>
      </c>
      <c r="BF159" s="25">
        <f>SUM(S159,X159,AC159,AH159,AM159,AR159,AW159,BB159)</f>
      </c>
      <c r="BG159" s="25">
        <f>SUM(T159,Y159,AD159,AI159,AN159,AS159,AX159,BC159)</f>
      </c>
      <c r="BH159" s="25">
        <f>SUM(U159,Z159,AE159,AJ159,AO159,AT159,AY159,BD159)</f>
      </c>
      <c r="BI159" s="25">
        <f>MAX(BE159:BG159)</f>
      </c>
      <c r="BJ159" s="25">
        <f>MIN(BE159:BG159)</f>
      </c>
      <c r="BK159" s="32">
        <f>IF(H159&gt;0,(BI159*SQRT(3)*IF(N159&gt;0,N159,IF(O159&gt;0,O159,IF(P159&gt;0,P159,415)))/(H159*1000))*100,0)</f>
      </c>
      <c r="BL159" s="32">
        <f>IF(BK159&gt;70,"Upgrade","OK - No Upgrade")</f>
      </c>
      <c r="BM159" s="32">
        <f>IF(IF(AVERAGE(BE159:BG159)&gt;0,((BI159-AVERAGE(BE159:BG159))/AVERAGE(BE159:BG159))*100,0)&gt;10,"Need to Balance","OK - Balanced")</f>
      </c>
    </row>
    <row r="160" ht="15.75" customHeight="1">
      <c r="A160" s="25" t="str">
        <v>Hamra AlDaroo</v>
      </c>
      <c r="B160" s="25" t="str">
        <v>Hamra AlDaroo</v>
      </c>
      <c r="C160" s="25" t="str">
        <v>K_LN3</v>
      </c>
      <c r="D160" s="25" t="str">
        <v/>
      </c>
      <c r="E160" s="25" t="str">
        <v>02</v>
      </c>
      <c r="F160" s="25" t="str">
        <v>Ground (GMT)</v>
      </c>
      <c r="G160" s="25" t="str">
        <v/>
      </c>
      <c r="H160" s="25">
        <v>500</v>
      </c>
      <c r="I160" s="25" t="str">
        <v>13/05/2026, 15:54</v>
      </c>
      <c r="J160" s="25">
        <v>1</v>
      </c>
      <c r="K160" s="25">
        <v>245</v>
      </c>
      <c r="L160" s="25">
        <v>246</v>
      </c>
      <c r="M160" s="25">
        <v>246</v>
      </c>
      <c r="N160" s="25">
        <v>426</v>
      </c>
      <c r="O160" s="25">
        <v>426</v>
      </c>
      <c r="P160" s="25">
        <v>428</v>
      </c>
      <c r="Q160" s="26" t="str">
        <v>185 mm²</v>
      </c>
      <c r="R160" s="27">
        <v>101</v>
      </c>
      <c r="S160" s="27">
        <v>62</v>
      </c>
      <c r="T160" s="27">
        <v>33</v>
      </c>
      <c r="U160" s="28">
        <v>54</v>
      </c>
      <c r="V160" s="29" t="str">
        <v/>
      </c>
      <c r="W160" s="30" t="str">
        <v/>
      </c>
      <c r="X160" s="30" t="str">
        <v/>
      </c>
      <c r="Y160" s="30" t="str">
        <v/>
      </c>
      <c r="Z160" s="31" t="str">
        <v/>
      </c>
      <c r="AA160" s="26" t="str">
        <v/>
      </c>
      <c r="AB160" s="27" t="str">
        <v/>
      </c>
      <c r="AC160" s="27" t="str">
        <v/>
      </c>
      <c r="AD160" s="27" t="str">
        <v/>
      </c>
      <c r="AE160" s="28" t="str">
        <v/>
      </c>
      <c r="AF160" s="29" t="str">
        <v/>
      </c>
      <c r="AG160" s="30" t="str">
        <v/>
      </c>
      <c r="AH160" s="30" t="str">
        <v/>
      </c>
      <c r="AI160" s="30" t="str">
        <v/>
      </c>
      <c r="AJ160" s="31" t="str">
        <v/>
      </c>
      <c r="AK160" s="26" t="str">
        <v/>
      </c>
      <c r="AL160" s="27" t="str">
        <v/>
      </c>
      <c r="AM160" s="27" t="str">
        <v/>
      </c>
      <c r="AN160" s="27" t="str">
        <v/>
      </c>
      <c r="AO160" s="28" t="str">
        <v/>
      </c>
      <c r="AP160" s="29" t="str">
        <v/>
      </c>
      <c r="AQ160" s="30" t="str">
        <v/>
      </c>
      <c r="AR160" s="30" t="str">
        <v/>
      </c>
      <c r="AS160" s="30" t="str">
        <v/>
      </c>
      <c r="AT160" s="31" t="str">
        <v/>
      </c>
      <c r="AU160" s="26" t="str">
        <v/>
      </c>
      <c r="AV160" s="27" t="str">
        <v/>
      </c>
      <c r="AW160" s="27" t="str">
        <v/>
      </c>
      <c r="AX160" s="27" t="str">
        <v/>
      </c>
      <c r="AY160" s="28" t="str">
        <v/>
      </c>
      <c r="AZ160" s="29" t="str">
        <v/>
      </c>
      <c r="BA160" s="30" t="str">
        <v/>
      </c>
      <c r="BB160" s="30" t="str">
        <v/>
      </c>
      <c r="BC160" s="30" t="str">
        <v/>
      </c>
      <c r="BD160" s="31" t="str">
        <v/>
      </c>
      <c r="BE160" s="25">
        <f>SUM(R160,W160,AB160,AG160,AL160,AQ160,AV160,BA160)</f>
      </c>
      <c r="BF160" s="25">
        <f>SUM(S160,X160,AC160,AH160,AM160,AR160,AW160,BB160)</f>
      </c>
      <c r="BG160" s="25">
        <f>SUM(T160,Y160,AD160,AI160,AN160,AS160,AX160,BC160)</f>
      </c>
      <c r="BH160" s="25">
        <f>SUM(U160,Z160,AE160,AJ160,AO160,AT160,AY160,BD160)</f>
      </c>
      <c r="BI160" s="25">
        <f>MAX(BE160:BG160)</f>
      </c>
      <c r="BJ160" s="25">
        <f>MIN(BE160:BG160)</f>
      </c>
      <c r="BK160" s="32">
        <f>IF(H160&gt;0,(BI160*SQRT(3)*IF(N160&gt;0,N160,IF(O160&gt;0,O160,IF(P160&gt;0,P160,415)))/(H160*1000))*100,0)</f>
      </c>
      <c r="BL160" s="32">
        <f>IF(BK160&gt;70,"Upgrade","OK - No Upgrade")</f>
      </c>
      <c r="BM160" s="32">
        <f>IF(IF(AVERAGE(BE160:BG160)&gt;0,((BI160-AVERAGE(BE160:BG160))/AVERAGE(BE160:BG160))*100,0)&gt;10,"Need to Balance","OK - Balanced")</f>
      </c>
    </row>
    <row r="161" ht="15.75" customHeight="1">
      <c r="A161" s="25" t="str">
        <v>Hamra AlDaroo</v>
      </c>
      <c r="B161" s="25" t="str">
        <v>Hamra AlDaroo</v>
      </c>
      <c r="C161" s="25" t="str">
        <v>K_LN3</v>
      </c>
      <c r="D161" s="25" t="str">
        <v/>
      </c>
      <c r="E161" s="25" t="str">
        <v>09</v>
      </c>
      <c r="F161" s="25" t="str">
        <v>Pole (PMT)</v>
      </c>
      <c r="G161" s="25" t="str">
        <v/>
      </c>
      <c r="H161" s="25">
        <v>100</v>
      </c>
      <c r="I161" s="25" t="str">
        <v>13/05/2026, 15:48</v>
      </c>
      <c r="J161" s="25">
        <v>1</v>
      </c>
      <c r="K161" s="25">
        <v>230</v>
      </c>
      <c r="L161" s="25">
        <v>231</v>
      </c>
      <c r="M161" s="25">
        <v>230</v>
      </c>
      <c r="N161" s="25">
        <v>400</v>
      </c>
      <c r="O161" s="25">
        <v>400</v>
      </c>
      <c r="P161" s="25">
        <v>400</v>
      </c>
      <c r="Q161" s="26" t="str">
        <v>120 mm²</v>
      </c>
      <c r="R161" s="27">
        <v>7</v>
      </c>
      <c r="S161" s="27">
        <v>6</v>
      </c>
      <c r="T161" s="27">
        <v>5</v>
      </c>
      <c r="U161" s="28">
        <v>1</v>
      </c>
      <c r="V161" s="29" t="str">
        <v/>
      </c>
      <c r="W161" s="30" t="str">
        <v/>
      </c>
      <c r="X161" s="30" t="str">
        <v/>
      </c>
      <c r="Y161" s="30" t="str">
        <v/>
      </c>
      <c r="Z161" s="31" t="str">
        <v/>
      </c>
      <c r="AA161" s="26" t="str">
        <v/>
      </c>
      <c r="AB161" s="27" t="str">
        <v/>
      </c>
      <c r="AC161" s="27" t="str">
        <v/>
      </c>
      <c r="AD161" s="27" t="str">
        <v/>
      </c>
      <c r="AE161" s="28" t="str">
        <v/>
      </c>
      <c r="AF161" s="29" t="str">
        <v/>
      </c>
      <c r="AG161" s="30" t="str">
        <v/>
      </c>
      <c r="AH161" s="30" t="str">
        <v/>
      </c>
      <c r="AI161" s="30" t="str">
        <v/>
      </c>
      <c r="AJ161" s="31" t="str">
        <v/>
      </c>
      <c r="AK161" s="26" t="str">
        <v/>
      </c>
      <c r="AL161" s="27" t="str">
        <v/>
      </c>
      <c r="AM161" s="27" t="str">
        <v/>
      </c>
      <c r="AN161" s="27" t="str">
        <v/>
      </c>
      <c r="AO161" s="28" t="str">
        <v/>
      </c>
      <c r="AP161" s="29" t="str">
        <v/>
      </c>
      <c r="AQ161" s="30" t="str">
        <v/>
      </c>
      <c r="AR161" s="30" t="str">
        <v/>
      </c>
      <c r="AS161" s="30" t="str">
        <v/>
      </c>
      <c r="AT161" s="31" t="str">
        <v/>
      </c>
      <c r="AU161" s="26" t="str">
        <v/>
      </c>
      <c r="AV161" s="27" t="str">
        <v/>
      </c>
      <c r="AW161" s="27" t="str">
        <v/>
      </c>
      <c r="AX161" s="27" t="str">
        <v/>
      </c>
      <c r="AY161" s="28" t="str">
        <v/>
      </c>
      <c r="AZ161" s="29" t="str">
        <v/>
      </c>
      <c r="BA161" s="30" t="str">
        <v/>
      </c>
      <c r="BB161" s="30" t="str">
        <v/>
      </c>
      <c r="BC161" s="30" t="str">
        <v/>
      </c>
      <c r="BD161" s="31" t="str">
        <v/>
      </c>
      <c r="BE161" s="25">
        <f>SUM(R161,W161,AB161,AG161,AL161,AQ161,AV161,BA161)</f>
      </c>
      <c r="BF161" s="25">
        <f>SUM(S161,X161,AC161,AH161,AM161,AR161,AW161,BB161)</f>
      </c>
      <c r="BG161" s="25">
        <f>SUM(T161,Y161,AD161,AI161,AN161,AS161,AX161,BC161)</f>
      </c>
      <c r="BH161" s="25">
        <f>SUM(U161,Z161,AE161,AJ161,AO161,AT161,AY161,BD161)</f>
      </c>
      <c r="BI161" s="25">
        <f>MAX(BE161:BG161)</f>
      </c>
      <c r="BJ161" s="25">
        <f>MIN(BE161:BG161)</f>
      </c>
      <c r="BK161" s="32">
        <f>IF(H161&gt;0,(BI161*SQRT(3)*IF(N161&gt;0,N161,IF(O161&gt;0,O161,IF(P161&gt;0,P161,415)))/(H161*1000))*100,0)</f>
      </c>
      <c r="BL161" s="32">
        <f>IF(BK161&gt;70,"Upgrade","OK - No Upgrade")</f>
      </c>
      <c r="BM161" s="32">
        <f>IF(IF(AVERAGE(BE161:BG161)&gt;0,((BI161-AVERAGE(BE161:BG161))/AVERAGE(BE161:BG161))*100,0)&gt;10,"Need to Balance","OK - Balanced")</f>
      </c>
    </row>
    <row r="162" ht="15.75" customHeight="1">
      <c r="A162" s="25" t="str">
        <v>Hamra AlDaroo</v>
      </c>
      <c r="B162" s="25" t="str">
        <v>Hamra AlDaroo</v>
      </c>
      <c r="C162" s="25" t="str">
        <v>K_LN3</v>
      </c>
      <c r="D162" s="25" t="str">
        <v/>
      </c>
      <c r="E162" s="25" t="str">
        <v>05</v>
      </c>
      <c r="F162" s="25" t="str">
        <v>Ground (GMT)</v>
      </c>
      <c r="G162" s="25" t="str">
        <v/>
      </c>
      <c r="H162" s="25">
        <v>1000</v>
      </c>
      <c r="I162" s="25" t="str">
        <v>13/05/2026, 15:43</v>
      </c>
      <c r="J162" s="25">
        <v>1</v>
      </c>
      <c r="K162" s="25">
        <v>246</v>
      </c>
      <c r="L162" s="25">
        <v>246</v>
      </c>
      <c r="M162" s="25">
        <v>245</v>
      </c>
      <c r="N162" s="25">
        <v>428</v>
      </c>
      <c r="O162" s="25">
        <v>427</v>
      </c>
      <c r="P162" s="25">
        <v>428</v>
      </c>
      <c r="Q162" s="26" t="str">
        <v>240 mm²</v>
      </c>
      <c r="R162" s="27">
        <v>50</v>
      </c>
      <c r="S162" s="27">
        <v>48</v>
      </c>
      <c r="T162" s="27">
        <v>49</v>
      </c>
      <c r="U162" s="28">
        <v>0</v>
      </c>
      <c r="V162" s="29" t="str">
        <v/>
      </c>
      <c r="W162" s="30" t="str">
        <v/>
      </c>
      <c r="X162" s="30" t="str">
        <v/>
      </c>
      <c r="Y162" s="30" t="str">
        <v/>
      </c>
      <c r="Z162" s="31" t="str">
        <v/>
      </c>
      <c r="AA162" s="26" t="str">
        <v/>
      </c>
      <c r="AB162" s="27" t="str">
        <v/>
      </c>
      <c r="AC162" s="27" t="str">
        <v/>
      </c>
      <c r="AD162" s="27" t="str">
        <v/>
      </c>
      <c r="AE162" s="28" t="str">
        <v/>
      </c>
      <c r="AF162" s="29" t="str">
        <v/>
      </c>
      <c r="AG162" s="30" t="str">
        <v/>
      </c>
      <c r="AH162" s="30" t="str">
        <v/>
      </c>
      <c r="AI162" s="30" t="str">
        <v/>
      </c>
      <c r="AJ162" s="31" t="str">
        <v/>
      </c>
      <c r="AK162" s="26" t="str">
        <v/>
      </c>
      <c r="AL162" s="27" t="str">
        <v/>
      </c>
      <c r="AM162" s="27" t="str">
        <v/>
      </c>
      <c r="AN162" s="27" t="str">
        <v/>
      </c>
      <c r="AO162" s="28" t="str">
        <v/>
      </c>
      <c r="AP162" s="29" t="str">
        <v/>
      </c>
      <c r="AQ162" s="30" t="str">
        <v/>
      </c>
      <c r="AR162" s="30" t="str">
        <v/>
      </c>
      <c r="AS162" s="30" t="str">
        <v/>
      </c>
      <c r="AT162" s="31" t="str">
        <v/>
      </c>
      <c r="AU162" s="26" t="str">
        <v/>
      </c>
      <c r="AV162" s="27" t="str">
        <v/>
      </c>
      <c r="AW162" s="27" t="str">
        <v/>
      </c>
      <c r="AX162" s="27" t="str">
        <v/>
      </c>
      <c r="AY162" s="28" t="str">
        <v/>
      </c>
      <c r="AZ162" s="29" t="str">
        <v/>
      </c>
      <c r="BA162" s="30" t="str">
        <v/>
      </c>
      <c r="BB162" s="30" t="str">
        <v/>
      </c>
      <c r="BC162" s="30" t="str">
        <v/>
      </c>
      <c r="BD162" s="31" t="str">
        <v/>
      </c>
      <c r="BE162" s="25">
        <f>SUM(R162,W162,AB162,AG162,AL162,AQ162,AV162,BA162)</f>
      </c>
      <c r="BF162" s="25">
        <f>SUM(S162,X162,AC162,AH162,AM162,AR162,AW162,BB162)</f>
      </c>
      <c r="BG162" s="25">
        <f>SUM(T162,Y162,AD162,AI162,AN162,AS162,AX162,BC162)</f>
      </c>
      <c r="BH162" s="25">
        <f>SUM(U162,Z162,AE162,AJ162,AO162,AT162,AY162,BD162)</f>
      </c>
      <c r="BI162" s="25">
        <f>MAX(BE162:BG162)</f>
      </c>
      <c r="BJ162" s="25">
        <f>MIN(BE162:BG162)</f>
      </c>
      <c r="BK162" s="32">
        <f>IF(H162&gt;0,(BI162*SQRT(3)*IF(N162&gt;0,N162,IF(O162&gt;0,O162,IF(P162&gt;0,P162,415)))/(H162*1000))*100,0)</f>
      </c>
      <c r="BL162" s="32">
        <f>IF(BK162&gt;70,"Upgrade","OK - No Upgrade")</f>
      </c>
      <c r="BM162" s="32">
        <f>IF(IF(AVERAGE(BE162:BG162)&gt;0,((BI162-AVERAGE(BE162:BG162))/AVERAGE(BE162:BG162))*100,0)&gt;10,"Need to Balance","OK - Balanced")</f>
      </c>
    </row>
    <row r="163" ht="15.75" customHeight="1">
      <c r="A163" s="25" t="str">
        <v>Hamra AlDaroo</v>
      </c>
      <c r="B163" s="25" t="str">
        <v>Hamra AlDaroo</v>
      </c>
      <c r="C163" s="25" t="str">
        <v>K_LN3</v>
      </c>
      <c r="D163" s="25" t="str">
        <v/>
      </c>
      <c r="E163" s="25" t="str">
        <v>06</v>
      </c>
      <c r="F163" s="25" t="str">
        <v>Pole (PMT)</v>
      </c>
      <c r="G163" s="25" t="str">
        <v/>
      </c>
      <c r="H163" s="25">
        <v>100</v>
      </c>
      <c r="I163" s="25" t="str">
        <v>13/05/2026, 15:37</v>
      </c>
      <c r="J163" s="25">
        <v>1</v>
      </c>
      <c r="K163" s="25">
        <v>244</v>
      </c>
      <c r="L163" s="25">
        <v>242</v>
      </c>
      <c r="M163" s="25">
        <v>240</v>
      </c>
      <c r="N163" s="25">
        <v>423</v>
      </c>
      <c r="O163" s="25">
        <v>420</v>
      </c>
      <c r="P163" s="25">
        <v>419</v>
      </c>
      <c r="Q163" s="26" t="str">
        <v>185 mm²</v>
      </c>
      <c r="R163" s="27">
        <v>25</v>
      </c>
      <c r="S163" s="27">
        <v>48</v>
      </c>
      <c r="T163" s="27">
        <v>65</v>
      </c>
      <c r="U163" s="28">
        <v>32</v>
      </c>
      <c r="V163" s="29" t="str">
        <v/>
      </c>
      <c r="W163" s="30" t="str">
        <v/>
      </c>
      <c r="X163" s="30" t="str">
        <v/>
      </c>
      <c r="Y163" s="30" t="str">
        <v/>
      </c>
      <c r="Z163" s="31" t="str">
        <v/>
      </c>
      <c r="AA163" s="26" t="str">
        <v/>
      </c>
      <c r="AB163" s="27" t="str">
        <v/>
      </c>
      <c r="AC163" s="27" t="str">
        <v/>
      </c>
      <c r="AD163" s="27" t="str">
        <v/>
      </c>
      <c r="AE163" s="28" t="str">
        <v/>
      </c>
      <c r="AF163" s="29" t="str">
        <v/>
      </c>
      <c r="AG163" s="30" t="str">
        <v/>
      </c>
      <c r="AH163" s="30" t="str">
        <v/>
      </c>
      <c r="AI163" s="30" t="str">
        <v/>
      </c>
      <c r="AJ163" s="31" t="str">
        <v/>
      </c>
      <c r="AK163" s="26" t="str">
        <v/>
      </c>
      <c r="AL163" s="27" t="str">
        <v/>
      </c>
      <c r="AM163" s="27" t="str">
        <v/>
      </c>
      <c r="AN163" s="27" t="str">
        <v/>
      </c>
      <c r="AO163" s="28" t="str">
        <v/>
      </c>
      <c r="AP163" s="29" t="str">
        <v/>
      </c>
      <c r="AQ163" s="30" t="str">
        <v/>
      </c>
      <c r="AR163" s="30" t="str">
        <v/>
      </c>
      <c r="AS163" s="30" t="str">
        <v/>
      </c>
      <c r="AT163" s="31" t="str">
        <v/>
      </c>
      <c r="AU163" s="26" t="str">
        <v/>
      </c>
      <c r="AV163" s="27" t="str">
        <v/>
      </c>
      <c r="AW163" s="27" t="str">
        <v/>
      </c>
      <c r="AX163" s="27" t="str">
        <v/>
      </c>
      <c r="AY163" s="28" t="str">
        <v/>
      </c>
      <c r="AZ163" s="29" t="str">
        <v/>
      </c>
      <c r="BA163" s="30" t="str">
        <v/>
      </c>
      <c r="BB163" s="30" t="str">
        <v/>
      </c>
      <c r="BC163" s="30" t="str">
        <v/>
      </c>
      <c r="BD163" s="31" t="str">
        <v/>
      </c>
      <c r="BE163" s="25">
        <f>SUM(R163,W163,AB163,AG163,AL163,AQ163,AV163,BA163)</f>
      </c>
      <c r="BF163" s="25">
        <f>SUM(S163,X163,AC163,AH163,AM163,AR163,AW163,BB163)</f>
      </c>
      <c r="BG163" s="25">
        <f>SUM(T163,Y163,AD163,AI163,AN163,AS163,AX163,BC163)</f>
      </c>
      <c r="BH163" s="25">
        <f>SUM(U163,Z163,AE163,AJ163,AO163,AT163,AY163,BD163)</f>
      </c>
      <c r="BI163" s="25">
        <f>MAX(BE163:BG163)</f>
      </c>
      <c r="BJ163" s="25">
        <f>MIN(BE163:BG163)</f>
      </c>
      <c r="BK163" s="32">
        <f>IF(H163&gt;0,(BI163*SQRT(3)*IF(N163&gt;0,N163,IF(O163&gt;0,O163,IF(P163&gt;0,P163,415)))/(H163*1000))*100,0)</f>
      </c>
      <c r="BL163" s="32">
        <f>IF(BK163&gt;70,"Upgrade","OK - No Upgrade")</f>
      </c>
      <c r="BM163" s="32">
        <f>IF(IF(AVERAGE(BE163:BG163)&gt;0,((BI163-AVERAGE(BE163:BG163))/AVERAGE(BE163:BG163))*100,0)&gt;10,"Need to Balance","OK - Balanced")</f>
      </c>
    </row>
    <row r="164" ht="15.75" customHeight="1">
      <c r="A164" s="25" t="str">
        <v>Hamra AlDaroo</v>
      </c>
      <c r="B164" s="25" t="str">
        <v>Hamra AlDaroo</v>
      </c>
      <c r="C164" s="25" t="str">
        <v>K_LN3</v>
      </c>
      <c r="D164" s="25" t="str">
        <v/>
      </c>
      <c r="E164" s="25" t="str">
        <v>8</v>
      </c>
      <c r="F164" s="25" t="str">
        <v>Pole (PMT)</v>
      </c>
      <c r="G164" s="25" t="str">
        <v/>
      </c>
      <c r="H164" s="25">
        <v>100</v>
      </c>
      <c r="I164" s="25" t="str">
        <v>13/05/2026, 15:26</v>
      </c>
      <c r="J164" s="25">
        <v>1</v>
      </c>
      <c r="K164" s="25">
        <v>238</v>
      </c>
      <c r="L164" s="25">
        <v>239</v>
      </c>
      <c r="M164" s="25">
        <v>238</v>
      </c>
      <c r="N164" s="25">
        <v>414</v>
      </c>
      <c r="O164" s="25">
        <v>415</v>
      </c>
      <c r="P164" s="25">
        <v>414</v>
      </c>
      <c r="Q164" s="26" t="str">
        <v>120 mm²</v>
      </c>
      <c r="R164" s="27">
        <v>30</v>
      </c>
      <c r="S164" s="27">
        <v>14</v>
      </c>
      <c r="T164" s="27">
        <v>8</v>
      </c>
      <c r="U164" s="28">
        <v>18</v>
      </c>
      <c r="V164" s="29" t="str">
        <v/>
      </c>
      <c r="W164" s="30" t="str">
        <v/>
      </c>
      <c r="X164" s="30" t="str">
        <v/>
      </c>
      <c r="Y164" s="30" t="str">
        <v/>
      </c>
      <c r="Z164" s="31" t="str">
        <v/>
      </c>
      <c r="AA164" s="26" t="str">
        <v/>
      </c>
      <c r="AB164" s="27" t="str">
        <v/>
      </c>
      <c r="AC164" s="27" t="str">
        <v/>
      </c>
      <c r="AD164" s="27" t="str">
        <v/>
      </c>
      <c r="AE164" s="28" t="str">
        <v/>
      </c>
      <c r="AF164" s="29" t="str">
        <v/>
      </c>
      <c r="AG164" s="30" t="str">
        <v/>
      </c>
      <c r="AH164" s="30" t="str">
        <v/>
      </c>
      <c r="AI164" s="30" t="str">
        <v/>
      </c>
      <c r="AJ164" s="31" t="str">
        <v/>
      </c>
      <c r="AK164" s="26" t="str">
        <v/>
      </c>
      <c r="AL164" s="27" t="str">
        <v/>
      </c>
      <c r="AM164" s="27" t="str">
        <v/>
      </c>
      <c r="AN164" s="27" t="str">
        <v/>
      </c>
      <c r="AO164" s="28" t="str">
        <v/>
      </c>
      <c r="AP164" s="29" t="str">
        <v/>
      </c>
      <c r="AQ164" s="30" t="str">
        <v/>
      </c>
      <c r="AR164" s="30" t="str">
        <v/>
      </c>
      <c r="AS164" s="30" t="str">
        <v/>
      </c>
      <c r="AT164" s="31" t="str">
        <v/>
      </c>
      <c r="AU164" s="26" t="str">
        <v/>
      </c>
      <c r="AV164" s="27" t="str">
        <v/>
      </c>
      <c r="AW164" s="27" t="str">
        <v/>
      </c>
      <c r="AX164" s="27" t="str">
        <v/>
      </c>
      <c r="AY164" s="28" t="str">
        <v/>
      </c>
      <c r="AZ164" s="29" t="str">
        <v/>
      </c>
      <c r="BA164" s="30" t="str">
        <v/>
      </c>
      <c r="BB164" s="30" t="str">
        <v/>
      </c>
      <c r="BC164" s="30" t="str">
        <v/>
      </c>
      <c r="BD164" s="31" t="str">
        <v/>
      </c>
      <c r="BE164" s="25">
        <f>SUM(R164,W164,AB164,AG164,AL164,AQ164,AV164,BA164)</f>
      </c>
      <c r="BF164" s="25">
        <f>SUM(S164,X164,AC164,AH164,AM164,AR164,AW164,BB164)</f>
      </c>
      <c r="BG164" s="25">
        <f>SUM(T164,Y164,AD164,AI164,AN164,AS164,AX164,BC164)</f>
      </c>
      <c r="BH164" s="25">
        <f>SUM(U164,Z164,AE164,AJ164,AO164,AT164,AY164,BD164)</f>
      </c>
      <c r="BI164" s="25">
        <f>MAX(BE164:BG164)</f>
      </c>
      <c r="BJ164" s="25">
        <f>MIN(BE164:BG164)</f>
      </c>
      <c r="BK164" s="32">
        <f>IF(H164&gt;0,(BI164*SQRT(3)*IF(N164&gt;0,N164,IF(O164&gt;0,O164,IF(P164&gt;0,P164,415)))/(H164*1000))*100,0)</f>
      </c>
      <c r="BL164" s="32">
        <f>IF(BK164&gt;70,"Upgrade","OK - No Upgrade")</f>
      </c>
      <c r="BM164" s="32">
        <f>IF(IF(AVERAGE(BE164:BG164)&gt;0,((BI164-AVERAGE(BE164:BG164))/AVERAGE(BE164:BG164))*100,0)&gt;10,"Need to Balance","OK - Balanced")</f>
      </c>
    </row>
    <row r="165" ht="15.75" customHeight="1">
      <c r="A165" s="25" t="str">
        <v>Hamra AlDaroo</v>
      </c>
      <c r="B165" s="25" t="str">
        <v>Hamra AlDaroo</v>
      </c>
      <c r="C165" s="25" t="str">
        <v>K_LN3</v>
      </c>
      <c r="D165" s="25" t="str">
        <v/>
      </c>
      <c r="E165" s="25" t="str">
        <v>07</v>
      </c>
      <c r="F165" s="25" t="str">
        <v>Pole (PMT)</v>
      </c>
      <c r="G165" s="25" t="str">
        <v/>
      </c>
      <c r="H165" s="25">
        <v>100</v>
      </c>
      <c r="I165" s="25" t="str">
        <v>13/05/2026, 15:21</v>
      </c>
      <c r="J165" s="25">
        <v>1</v>
      </c>
      <c r="K165" s="25">
        <v>240</v>
      </c>
      <c r="L165" s="25">
        <v>239</v>
      </c>
      <c r="M165" s="25">
        <v>238</v>
      </c>
      <c r="N165" s="25">
        <v>417</v>
      </c>
      <c r="O165" s="25">
        <v>414</v>
      </c>
      <c r="P165" s="25">
        <v>413</v>
      </c>
      <c r="Q165" s="26" t="str">
        <v>185 mm²</v>
      </c>
      <c r="R165" s="27">
        <v>7</v>
      </c>
      <c r="S165" s="27">
        <v>26</v>
      </c>
      <c r="T165" s="27">
        <v>3</v>
      </c>
      <c r="U165" s="28">
        <v>15</v>
      </c>
      <c r="V165" s="29" t="str">
        <v/>
      </c>
      <c r="W165" s="30" t="str">
        <v/>
      </c>
      <c r="X165" s="30" t="str">
        <v/>
      </c>
      <c r="Y165" s="30" t="str">
        <v/>
      </c>
      <c r="Z165" s="31" t="str">
        <v/>
      </c>
      <c r="AA165" s="26" t="str">
        <v/>
      </c>
      <c r="AB165" s="27" t="str">
        <v/>
      </c>
      <c r="AC165" s="27" t="str">
        <v/>
      </c>
      <c r="AD165" s="27" t="str">
        <v/>
      </c>
      <c r="AE165" s="28" t="str">
        <v/>
      </c>
      <c r="AF165" s="29" t="str">
        <v/>
      </c>
      <c r="AG165" s="30" t="str">
        <v/>
      </c>
      <c r="AH165" s="30" t="str">
        <v/>
      </c>
      <c r="AI165" s="30" t="str">
        <v/>
      </c>
      <c r="AJ165" s="31" t="str">
        <v/>
      </c>
      <c r="AK165" s="26" t="str">
        <v/>
      </c>
      <c r="AL165" s="27" t="str">
        <v/>
      </c>
      <c r="AM165" s="27" t="str">
        <v/>
      </c>
      <c r="AN165" s="27" t="str">
        <v/>
      </c>
      <c r="AO165" s="28" t="str">
        <v/>
      </c>
      <c r="AP165" s="29" t="str">
        <v/>
      </c>
      <c r="AQ165" s="30" t="str">
        <v/>
      </c>
      <c r="AR165" s="30" t="str">
        <v/>
      </c>
      <c r="AS165" s="30" t="str">
        <v/>
      </c>
      <c r="AT165" s="31" t="str">
        <v/>
      </c>
      <c r="AU165" s="26" t="str">
        <v/>
      </c>
      <c r="AV165" s="27" t="str">
        <v/>
      </c>
      <c r="AW165" s="27" t="str">
        <v/>
      </c>
      <c r="AX165" s="27" t="str">
        <v/>
      </c>
      <c r="AY165" s="28" t="str">
        <v/>
      </c>
      <c r="AZ165" s="29" t="str">
        <v/>
      </c>
      <c r="BA165" s="30" t="str">
        <v/>
      </c>
      <c r="BB165" s="30" t="str">
        <v/>
      </c>
      <c r="BC165" s="30" t="str">
        <v/>
      </c>
      <c r="BD165" s="31" t="str">
        <v/>
      </c>
      <c r="BE165" s="25">
        <f>SUM(R165,W165,AB165,AG165,AL165,AQ165,AV165,BA165)</f>
      </c>
      <c r="BF165" s="25">
        <f>SUM(S165,X165,AC165,AH165,AM165,AR165,AW165,BB165)</f>
      </c>
      <c r="BG165" s="25">
        <f>SUM(T165,Y165,AD165,AI165,AN165,AS165,AX165,BC165)</f>
      </c>
      <c r="BH165" s="25">
        <f>SUM(U165,Z165,AE165,AJ165,AO165,AT165,AY165,BD165)</f>
      </c>
      <c r="BI165" s="25">
        <f>MAX(BE165:BG165)</f>
      </c>
      <c r="BJ165" s="25">
        <f>MIN(BE165:BG165)</f>
      </c>
      <c r="BK165" s="32">
        <f>IF(H165&gt;0,(BI165*SQRT(3)*IF(N165&gt;0,N165,IF(O165&gt;0,O165,IF(P165&gt;0,P165,415)))/(H165*1000))*100,0)</f>
      </c>
      <c r="BL165" s="32">
        <f>IF(BK165&gt;70,"Upgrade","OK - No Upgrade")</f>
      </c>
      <c r="BM165" s="32">
        <f>IF(IF(AVERAGE(BE165:BG165)&gt;0,((BI165-AVERAGE(BE165:BG165))/AVERAGE(BE165:BG165))*100,0)&gt;10,"Need to Balance","OK - Balanced")</f>
      </c>
    </row>
    <row r="166" ht="15.75" customHeight="1">
      <c r="A166" s="25" t="str">
        <v>Hamra AlDaroo</v>
      </c>
      <c r="B166" s="25" t="str">
        <v>Hamra AlDaroo</v>
      </c>
      <c r="C166" s="25" t="str">
        <v>K_LN3</v>
      </c>
      <c r="D166" s="25" t="str">
        <v/>
      </c>
      <c r="E166" s="25" t="str">
        <v>4</v>
      </c>
      <c r="F166" s="25" t="str">
        <v>Ground (GMT)</v>
      </c>
      <c r="G166" s="25" t="str">
        <v/>
      </c>
      <c r="H166" s="25">
        <v>500</v>
      </c>
      <c r="I166" s="25" t="str">
        <v>13/05/2026, 15:16</v>
      </c>
      <c r="J166" s="25">
        <v>1</v>
      </c>
      <c r="K166" s="25">
        <v>243</v>
      </c>
      <c r="L166" s="25">
        <v>244</v>
      </c>
      <c r="M166" s="25">
        <v>242</v>
      </c>
      <c r="N166" s="25">
        <v>422</v>
      </c>
      <c r="O166" s="25">
        <v>420</v>
      </c>
      <c r="P166" s="25">
        <v>421</v>
      </c>
      <c r="Q166" s="26" t="str">
        <v>185 mm²</v>
      </c>
      <c r="R166" s="27">
        <v>320</v>
      </c>
      <c r="S166" s="27">
        <v>290</v>
      </c>
      <c r="T166" s="27">
        <v>318</v>
      </c>
      <c r="U166" s="28">
        <v>135</v>
      </c>
      <c r="V166" s="29" t="str">
        <v/>
      </c>
      <c r="W166" s="30" t="str">
        <v/>
      </c>
      <c r="X166" s="30" t="str">
        <v/>
      </c>
      <c r="Y166" s="30" t="str">
        <v/>
      </c>
      <c r="Z166" s="31" t="str">
        <v/>
      </c>
      <c r="AA166" s="26" t="str">
        <v/>
      </c>
      <c r="AB166" s="27" t="str">
        <v/>
      </c>
      <c r="AC166" s="27" t="str">
        <v/>
      </c>
      <c r="AD166" s="27" t="str">
        <v/>
      </c>
      <c r="AE166" s="28" t="str">
        <v/>
      </c>
      <c r="AF166" s="29" t="str">
        <v/>
      </c>
      <c r="AG166" s="30" t="str">
        <v/>
      </c>
      <c r="AH166" s="30" t="str">
        <v/>
      </c>
      <c r="AI166" s="30" t="str">
        <v/>
      </c>
      <c r="AJ166" s="31" t="str">
        <v/>
      </c>
      <c r="AK166" s="26" t="str">
        <v/>
      </c>
      <c r="AL166" s="27" t="str">
        <v/>
      </c>
      <c r="AM166" s="27" t="str">
        <v/>
      </c>
      <c r="AN166" s="27" t="str">
        <v/>
      </c>
      <c r="AO166" s="28" t="str">
        <v/>
      </c>
      <c r="AP166" s="29" t="str">
        <v/>
      </c>
      <c r="AQ166" s="30" t="str">
        <v/>
      </c>
      <c r="AR166" s="30" t="str">
        <v/>
      </c>
      <c r="AS166" s="30" t="str">
        <v/>
      </c>
      <c r="AT166" s="31" t="str">
        <v/>
      </c>
      <c r="AU166" s="26" t="str">
        <v/>
      </c>
      <c r="AV166" s="27" t="str">
        <v/>
      </c>
      <c r="AW166" s="27" t="str">
        <v/>
      </c>
      <c r="AX166" s="27" t="str">
        <v/>
      </c>
      <c r="AY166" s="28" t="str">
        <v/>
      </c>
      <c r="AZ166" s="29" t="str">
        <v/>
      </c>
      <c r="BA166" s="30" t="str">
        <v/>
      </c>
      <c r="BB166" s="30" t="str">
        <v/>
      </c>
      <c r="BC166" s="30" t="str">
        <v/>
      </c>
      <c r="BD166" s="31" t="str">
        <v/>
      </c>
      <c r="BE166" s="25">
        <f>SUM(R166,W166,AB166,AG166,AL166,AQ166,AV166,BA166)</f>
      </c>
      <c r="BF166" s="25">
        <f>SUM(S166,X166,AC166,AH166,AM166,AR166,AW166,BB166)</f>
      </c>
      <c r="BG166" s="25">
        <f>SUM(T166,Y166,AD166,AI166,AN166,AS166,AX166,BC166)</f>
      </c>
      <c r="BH166" s="25">
        <f>SUM(U166,Z166,AE166,AJ166,AO166,AT166,AY166,BD166)</f>
      </c>
      <c r="BI166" s="25">
        <f>MAX(BE166:BG166)</f>
      </c>
      <c r="BJ166" s="25">
        <f>MIN(BE166:BG166)</f>
      </c>
      <c r="BK166" s="32">
        <f>IF(H166&gt;0,(BI166*SQRT(3)*IF(N166&gt;0,N166,IF(O166&gt;0,O166,IF(P166&gt;0,P166,415)))/(H166*1000))*100,0)</f>
      </c>
      <c r="BL166" s="32">
        <f>IF(BK166&gt;70,"Upgrade","OK - No Upgrade")</f>
      </c>
      <c r="BM166" s="32">
        <f>IF(IF(AVERAGE(BE166:BG166)&gt;0,((BI166-AVERAGE(BE166:BG166))/AVERAGE(BE166:BG166))*100,0)&gt;10,"Need to Balance","OK - Balanced")</f>
      </c>
    </row>
    <row r="167" ht="15.75" customHeight="1">
      <c r="A167" s="25" t="str">
        <v>Hamra AlDaroo</v>
      </c>
      <c r="B167" s="25" t="str">
        <v>Hamra AlDaroo</v>
      </c>
      <c r="C167" s="25" t="str">
        <v>K_LN3</v>
      </c>
      <c r="D167" s="25" t="str">
        <v/>
      </c>
      <c r="E167" s="25" t="str">
        <v>3</v>
      </c>
      <c r="F167" s="25" t="str">
        <v>Ground (GMT)</v>
      </c>
      <c r="G167" s="25" t="str">
        <v/>
      </c>
      <c r="H167" s="25">
        <v>1000</v>
      </c>
      <c r="I167" s="25" t="str">
        <v>13/05/2026, 15:09</v>
      </c>
      <c r="J167" s="25">
        <v>1</v>
      </c>
      <c r="K167" s="25">
        <v>238</v>
      </c>
      <c r="L167" s="25">
        <v>239</v>
      </c>
      <c r="M167" s="25">
        <v>238</v>
      </c>
      <c r="N167" s="25">
        <v>415</v>
      </c>
      <c r="O167" s="25">
        <v>416</v>
      </c>
      <c r="P167" s="25">
        <v>414</v>
      </c>
      <c r="Q167" s="26" t="str">
        <v>185 mm²</v>
      </c>
      <c r="R167" s="27">
        <v>365</v>
      </c>
      <c r="S167" s="27">
        <v>330</v>
      </c>
      <c r="T167" s="27">
        <v>290</v>
      </c>
      <c r="U167" s="28">
        <v>171</v>
      </c>
      <c r="V167" s="29" t="str">
        <v/>
      </c>
      <c r="W167" s="30" t="str">
        <v/>
      </c>
      <c r="X167" s="30" t="str">
        <v/>
      </c>
      <c r="Y167" s="30" t="str">
        <v/>
      </c>
      <c r="Z167" s="31" t="str">
        <v/>
      </c>
      <c r="AA167" s="26" t="str">
        <v/>
      </c>
      <c r="AB167" s="27" t="str">
        <v/>
      </c>
      <c r="AC167" s="27" t="str">
        <v/>
      </c>
      <c r="AD167" s="27" t="str">
        <v/>
      </c>
      <c r="AE167" s="28" t="str">
        <v/>
      </c>
      <c r="AF167" s="29" t="str">
        <v/>
      </c>
      <c r="AG167" s="30" t="str">
        <v/>
      </c>
      <c r="AH167" s="30" t="str">
        <v/>
      </c>
      <c r="AI167" s="30" t="str">
        <v/>
      </c>
      <c r="AJ167" s="31" t="str">
        <v/>
      </c>
      <c r="AK167" s="26" t="str">
        <v/>
      </c>
      <c r="AL167" s="27" t="str">
        <v/>
      </c>
      <c r="AM167" s="27" t="str">
        <v/>
      </c>
      <c r="AN167" s="27" t="str">
        <v/>
      </c>
      <c r="AO167" s="28" t="str">
        <v/>
      </c>
      <c r="AP167" s="29" t="str">
        <v/>
      </c>
      <c r="AQ167" s="30" t="str">
        <v/>
      </c>
      <c r="AR167" s="30" t="str">
        <v/>
      </c>
      <c r="AS167" s="30" t="str">
        <v/>
      </c>
      <c r="AT167" s="31" t="str">
        <v/>
      </c>
      <c r="AU167" s="26" t="str">
        <v/>
      </c>
      <c r="AV167" s="27" t="str">
        <v/>
      </c>
      <c r="AW167" s="27" t="str">
        <v/>
      </c>
      <c r="AX167" s="27" t="str">
        <v/>
      </c>
      <c r="AY167" s="28" t="str">
        <v/>
      </c>
      <c r="AZ167" s="29" t="str">
        <v/>
      </c>
      <c r="BA167" s="30" t="str">
        <v/>
      </c>
      <c r="BB167" s="30" t="str">
        <v/>
      </c>
      <c r="BC167" s="30" t="str">
        <v/>
      </c>
      <c r="BD167" s="31" t="str">
        <v/>
      </c>
      <c r="BE167" s="25">
        <f>SUM(R167,W167,AB167,AG167,AL167,AQ167,AV167,BA167)</f>
      </c>
      <c r="BF167" s="25">
        <f>SUM(S167,X167,AC167,AH167,AM167,AR167,AW167,BB167)</f>
      </c>
      <c r="BG167" s="25">
        <f>SUM(T167,Y167,AD167,AI167,AN167,AS167,AX167,BC167)</f>
      </c>
      <c r="BH167" s="25">
        <f>SUM(U167,Z167,AE167,AJ167,AO167,AT167,AY167,BD167)</f>
      </c>
      <c r="BI167" s="25">
        <f>MAX(BE167:BG167)</f>
      </c>
      <c r="BJ167" s="25">
        <f>MIN(BE167:BG167)</f>
      </c>
      <c r="BK167" s="32">
        <f>IF(H167&gt;0,(BI167*SQRT(3)*IF(N167&gt;0,N167,IF(O167&gt;0,O167,IF(P167&gt;0,P167,415)))/(H167*1000))*100,0)</f>
      </c>
      <c r="BL167" s="32">
        <f>IF(BK167&gt;70,"Upgrade","OK - No Upgrade")</f>
      </c>
      <c r="BM167" s="32">
        <f>IF(IF(AVERAGE(BE167:BG167)&gt;0,((BI167-AVERAGE(BE167:BG167))/AVERAGE(BE167:BG167))*100,0)&gt;10,"Need to Balance","OK - Balanced")</f>
      </c>
    </row>
    <row r="168" ht="15.75" customHeight="1">
      <c r="A168" s="25" t="str">
        <v>Hamra AlDaroo</v>
      </c>
      <c r="B168" s="25" t="str">
        <v>Hamra AlDaroo</v>
      </c>
      <c r="C168" s="25" t="str">
        <v>K_LN3</v>
      </c>
      <c r="D168" s="25" t="str">
        <v/>
      </c>
      <c r="E168" s="25" t="str">
        <v>10</v>
      </c>
      <c r="F168" s="25" t="str">
        <v>Pole (PMT)</v>
      </c>
      <c r="G168" s="25" t="str">
        <v/>
      </c>
      <c r="H168" s="25">
        <v>200</v>
      </c>
      <c r="I168" s="25" t="str">
        <v>13/05/2026, 14:51</v>
      </c>
      <c r="J168" s="25">
        <v>1</v>
      </c>
      <c r="K168" s="25">
        <v>251</v>
      </c>
      <c r="L168" s="25">
        <v>250</v>
      </c>
      <c r="M168" s="25">
        <v>250</v>
      </c>
      <c r="N168" s="25">
        <v>435</v>
      </c>
      <c r="O168" s="25">
        <v>436</v>
      </c>
      <c r="P168" s="25">
        <v>433</v>
      </c>
      <c r="Q168" s="26" t="str">
        <v>120 mm²</v>
      </c>
      <c r="R168" s="27">
        <v>0</v>
      </c>
      <c r="S168" s="27">
        <v>0</v>
      </c>
      <c r="T168" s="27">
        <v>0</v>
      </c>
      <c r="U168" s="28">
        <v>0</v>
      </c>
      <c r="V168" s="29" t="str">
        <v/>
      </c>
      <c r="W168" s="30" t="str">
        <v/>
      </c>
      <c r="X168" s="30" t="str">
        <v/>
      </c>
      <c r="Y168" s="30" t="str">
        <v/>
      </c>
      <c r="Z168" s="31" t="str">
        <v/>
      </c>
      <c r="AA168" s="26" t="str">
        <v/>
      </c>
      <c r="AB168" s="27" t="str">
        <v/>
      </c>
      <c r="AC168" s="27" t="str">
        <v/>
      </c>
      <c r="AD168" s="27" t="str">
        <v/>
      </c>
      <c r="AE168" s="28" t="str">
        <v/>
      </c>
      <c r="AF168" s="29" t="str">
        <v/>
      </c>
      <c r="AG168" s="30" t="str">
        <v/>
      </c>
      <c r="AH168" s="30" t="str">
        <v/>
      </c>
      <c r="AI168" s="30" t="str">
        <v/>
      </c>
      <c r="AJ168" s="31" t="str">
        <v/>
      </c>
      <c r="AK168" s="26" t="str">
        <v/>
      </c>
      <c r="AL168" s="27" t="str">
        <v/>
      </c>
      <c r="AM168" s="27" t="str">
        <v/>
      </c>
      <c r="AN168" s="27" t="str">
        <v/>
      </c>
      <c r="AO168" s="28" t="str">
        <v/>
      </c>
      <c r="AP168" s="29" t="str">
        <v/>
      </c>
      <c r="AQ168" s="30" t="str">
        <v/>
      </c>
      <c r="AR168" s="30" t="str">
        <v/>
      </c>
      <c r="AS168" s="30" t="str">
        <v/>
      </c>
      <c r="AT168" s="31" t="str">
        <v/>
      </c>
      <c r="AU168" s="26" t="str">
        <v/>
      </c>
      <c r="AV168" s="27" t="str">
        <v/>
      </c>
      <c r="AW168" s="27" t="str">
        <v/>
      </c>
      <c r="AX168" s="27" t="str">
        <v/>
      </c>
      <c r="AY168" s="28" t="str">
        <v/>
      </c>
      <c r="AZ168" s="29" t="str">
        <v/>
      </c>
      <c r="BA168" s="30" t="str">
        <v/>
      </c>
      <c r="BB168" s="30" t="str">
        <v/>
      </c>
      <c r="BC168" s="30" t="str">
        <v/>
      </c>
      <c r="BD168" s="31" t="str">
        <v/>
      </c>
      <c r="BE168" s="25">
        <f>SUM(R168,W168,AB168,AG168,AL168,AQ168,AV168,BA168)</f>
      </c>
      <c r="BF168" s="25">
        <f>SUM(S168,X168,AC168,AH168,AM168,AR168,AW168,BB168)</f>
      </c>
      <c r="BG168" s="25">
        <f>SUM(T168,Y168,AD168,AI168,AN168,AS168,AX168,BC168)</f>
      </c>
      <c r="BH168" s="25">
        <f>SUM(U168,Z168,AE168,AJ168,AO168,AT168,AY168,BD168)</f>
      </c>
      <c r="BI168" s="25">
        <f>MAX(BE168:BG168)</f>
      </c>
      <c r="BJ168" s="25">
        <f>MIN(BE168:BG168)</f>
      </c>
      <c r="BK168" s="32">
        <f>IF(H168&gt;0,(BI168*SQRT(3)*IF(N168&gt;0,N168,IF(O168&gt;0,O168,IF(P168&gt;0,P168,415)))/(H168*1000))*100,0)</f>
      </c>
      <c r="BL168" s="32">
        <f>IF(BK168&gt;70,"Upgrade","OK - No Upgrade")</f>
      </c>
      <c r="BM168" s="32">
        <f>IF(IF(AVERAGE(BE168:BG168)&gt;0,((BI168-AVERAGE(BE168:BG168))/AVERAGE(BE168:BG168))*100,0)&gt;10,"Need to Balance","OK - Balanced")</f>
      </c>
    </row>
    <row r="169" ht="15.75" customHeight="1">
      <c r="A169" s="25" t="str">
        <v>Hamra AlDaroo</v>
      </c>
      <c r="B169" s="25" t="str">
        <v>Hamra AlDaroo</v>
      </c>
      <c r="C169" s="25" t="str">
        <v>K_LN3</v>
      </c>
      <c r="D169" s="25" t="str">
        <v/>
      </c>
      <c r="E169" s="25" t="str">
        <v>11</v>
      </c>
      <c r="F169" s="25" t="str">
        <v>Pole (PMT)</v>
      </c>
      <c r="G169" s="25" t="str">
        <v/>
      </c>
      <c r="H169" s="25">
        <v>100</v>
      </c>
      <c r="I169" s="25" t="str">
        <v>13/05/2026, 14:45</v>
      </c>
      <c r="J169" s="25">
        <v>1</v>
      </c>
      <c r="K169" s="25">
        <v>244</v>
      </c>
      <c r="L169" s="25">
        <v>243</v>
      </c>
      <c r="M169" s="25">
        <v>244</v>
      </c>
      <c r="N169" s="25">
        <v>423</v>
      </c>
      <c r="O169" s="25">
        <v>423</v>
      </c>
      <c r="P169" s="25">
        <v>420</v>
      </c>
      <c r="Q169" s="26" t="str">
        <v>120 mm²</v>
      </c>
      <c r="R169" s="27">
        <v>18</v>
      </c>
      <c r="S169" s="27">
        <v>35</v>
      </c>
      <c r="T169" s="27">
        <v>1</v>
      </c>
      <c r="U169" s="28">
        <v>20</v>
      </c>
      <c r="V169" s="29" t="str">
        <v/>
      </c>
      <c r="W169" s="30" t="str">
        <v/>
      </c>
      <c r="X169" s="30" t="str">
        <v/>
      </c>
      <c r="Y169" s="30" t="str">
        <v/>
      </c>
      <c r="Z169" s="31" t="str">
        <v/>
      </c>
      <c r="AA169" s="26" t="str">
        <v/>
      </c>
      <c r="AB169" s="27" t="str">
        <v/>
      </c>
      <c r="AC169" s="27" t="str">
        <v/>
      </c>
      <c r="AD169" s="27" t="str">
        <v/>
      </c>
      <c r="AE169" s="28" t="str">
        <v/>
      </c>
      <c r="AF169" s="29" t="str">
        <v/>
      </c>
      <c r="AG169" s="30" t="str">
        <v/>
      </c>
      <c r="AH169" s="30" t="str">
        <v/>
      </c>
      <c r="AI169" s="30" t="str">
        <v/>
      </c>
      <c r="AJ169" s="31" t="str">
        <v/>
      </c>
      <c r="AK169" s="26" t="str">
        <v/>
      </c>
      <c r="AL169" s="27" t="str">
        <v/>
      </c>
      <c r="AM169" s="27" t="str">
        <v/>
      </c>
      <c r="AN169" s="27" t="str">
        <v/>
      </c>
      <c r="AO169" s="28" t="str">
        <v/>
      </c>
      <c r="AP169" s="29" t="str">
        <v/>
      </c>
      <c r="AQ169" s="30" t="str">
        <v/>
      </c>
      <c r="AR169" s="30" t="str">
        <v/>
      </c>
      <c r="AS169" s="30" t="str">
        <v/>
      </c>
      <c r="AT169" s="31" t="str">
        <v/>
      </c>
      <c r="AU169" s="26" t="str">
        <v/>
      </c>
      <c r="AV169" s="27" t="str">
        <v/>
      </c>
      <c r="AW169" s="27" t="str">
        <v/>
      </c>
      <c r="AX169" s="27" t="str">
        <v/>
      </c>
      <c r="AY169" s="28" t="str">
        <v/>
      </c>
      <c r="AZ169" s="29" t="str">
        <v/>
      </c>
      <c r="BA169" s="30" t="str">
        <v/>
      </c>
      <c r="BB169" s="30" t="str">
        <v/>
      </c>
      <c r="BC169" s="30" t="str">
        <v/>
      </c>
      <c r="BD169" s="31" t="str">
        <v/>
      </c>
      <c r="BE169" s="25">
        <f>SUM(R169,W169,AB169,AG169,AL169,AQ169,AV169,BA169)</f>
      </c>
      <c r="BF169" s="25">
        <f>SUM(S169,X169,AC169,AH169,AM169,AR169,AW169,BB169)</f>
      </c>
      <c r="BG169" s="25">
        <f>SUM(T169,Y169,AD169,AI169,AN169,AS169,AX169,BC169)</f>
      </c>
      <c r="BH169" s="25">
        <f>SUM(U169,Z169,AE169,AJ169,AO169,AT169,AY169,BD169)</f>
      </c>
      <c r="BI169" s="25">
        <f>MAX(BE169:BG169)</f>
      </c>
      <c r="BJ169" s="25">
        <f>MIN(BE169:BG169)</f>
      </c>
      <c r="BK169" s="32">
        <f>IF(H169&gt;0,(BI169*SQRT(3)*IF(N169&gt;0,N169,IF(O169&gt;0,O169,IF(P169&gt;0,P169,415)))/(H169*1000))*100,0)</f>
      </c>
      <c r="BL169" s="32">
        <f>IF(BK169&gt;70,"Upgrade","OK - No Upgrade")</f>
      </c>
      <c r="BM169" s="32">
        <f>IF(IF(AVERAGE(BE169:BG169)&gt;0,((BI169-AVERAGE(BE169:BG169))/AVERAGE(BE169:BG169))*100,0)&gt;10,"Need to Balance","OK - Balanced")</f>
      </c>
    </row>
    <row r="170" ht="15.75" customHeight="1">
      <c r="A170" s="25" t="str">
        <v>Hamra AlDaroo</v>
      </c>
      <c r="B170" s="25" t="str">
        <v>Hamra AlDaroo</v>
      </c>
      <c r="C170" s="25" t="str">
        <v>K_LN3</v>
      </c>
      <c r="D170" s="25" t="str">
        <v/>
      </c>
      <c r="E170" s="25" t="str">
        <v>12</v>
      </c>
      <c r="F170" s="25" t="str">
        <v>Pole (PMT)</v>
      </c>
      <c r="G170" s="25" t="str">
        <v/>
      </c>
      <c r="H170" s="25">
        <v>315</v>
      </c>
      <c r="I170" s="25" t="str">
        <v>13/05/2026, 14:38</v>
      </c>
      <c r="J170" s="25">
        <v>1</v>
      </c>
      <c r="K170" s="25">
        <v>243</v>
      </c>
      <c r="L170" s="25">
        <v>243</v>
      </c>
      <c r="M170" s="25">
        <v>242</v>
      </c>
      <c r="N170" s="25">
        <v>423</v>
      </c>
      <c r="O170" s="25">
        <v>421</v>
      </c>
      <c r="P170" s="25">
        <v>423</v>
      </c>
      <c r="Q170" s="26" t="str">
        <v>185 mm²</v>
      </c>
      <c r="R170" s="27">
        <v>42</v>
      </c>
      <c r="S170" s="27">
        <v>36</v>
      </c>
      <c r="T170" s="27">
        <v>60</v>
      </c>
      <c r="U170" s="28">
        <v>21</v>
      </c>
      <c r="V170" s="29" t="str">
        <v/>
      </c>
      <c r="W170" s="30">
        <v>0</v>
      </c>
      <c r="X170" s="30">
        <v>18</v>
      </c>
      <c r="Y170" s="30">
        <v>29</v>
      </c>
      <c r="Z170" s="31">
        <v>29</v>
      </c>
      <c r="AA170" s="26" t="str">
        <v>120 mm²</v>
      </c>
      <c r="AB170" s="27">
        <v>41</v>
      </c>
      <c r="AC170" s="27">
        <v>17</v>
      </c>
      <c r="AD170" s="27">
        <v>25</v>
      </c>
      <c r="AE170" s="28">
        <v>21</v>
      </c>
      <c r="AF170" s="29" t="str">
        <v/>
      </c>
      <c r="AG170" s="30" t="str">
        <v/>
      </c>
      <c r="AH170" s="30" t="str">
        <v/>
      </c>
      <c r="AI170" s="30" t="str">
        <v/>
      </c>
      <c r="AJ170" s="31" t="str">
        <v/>
      </c>
      <c r="AK170" s="26" t="str">
        <v/>
      </c>
      <c r="AL170" s="27" t="str">
        <v/>
      </c>
      <c r="AM170" s="27" t="str">
        <v/>
      </c>
      <c r="AN170" s="27" t="str">
        <v/>
      </c>
      <c r="AO170" s="28" t="str">
        <v/>
      </c>
      <c r="AP170" s="29" t="str">
        <v/>
      </c>
      <c r="AQ170" s="30" t="str">
        <v/>
      </c>
      <c r="AR170" s="30" t="str">
        <v/>
      </c>
      <c r="AS170" s="30" t="str">
        <v/>
      </c>
      <c r="AT170" s="31" t="str">
        <v/>
      </c>
      <c r="AU170" s="26" t="str">
        <v/>
      </c>
      <c r="AV170" s="27" t="str">
        <v/>
      </c>
      <c r="AW170" s="27" t="str">
        <v/>
      </c>
      <c r="AX170" s="27" t="str">
        <v/>
      </c>
      <c r="AY170" s="28" t="str">
        <v/>
      </c>
      <c r="AZ170" s="29" t="str">
        <v/>
      </c>
      <c r="BA170" s="30" t="str">
        <v/>
      </c>
      <c r="BB170" s="30" t="str">
        <v/>
      </c>
      <c r="BC170" s="30" t="str">
        <v/>
      </c>
      <c r="BD170" s="31" t="str">
        <v/>
      </c>
      <c r="BE170" s="25">
        <f>SUM(R170,W170,AB170,AG170,AL170,AQ170,AV170,BA170)</f>
      </c>
      <c r="BF170" s="25">
        <f>SUM(S170,X170,AC170,AH170,AM170,AR170,AW170,BB170)</f>
      </c>
      <c r="BG170" s="25">
        <f>SUM(T170,Y170,AD170,AI170,AN170,AS170,AX170,BC170)</f>
      </c>
      <c r="BH170" s="25">
        <f>SUM(U170,Z170,AE170,AJ170,AO170,AT170,AY170,BD170)</f>
      </c>
      <c r="BI170" s="25">
        <f>MAX(BE170:BG170)</f>
      </c>
      <c r="BJ170" s="25">
        <f>MIN(BE170:BG170)</f>
      </c>
      <c r="BK170" s="32">
        <f>IF(H170&gt;0,(BI170*SQRT(3)*IF(N170&gt;0,N170,IF(O170&gt;0,O170,IF(P170&gt;0,P170,415)))/(H170*1000))*100,0)</f>
      </c>
      <c r="BL170" s="32">
        <f>IF(BK170&gt;70,"Upgrade","OK - No Upgrade")</f>
      </c>
      <c r="BM170" s="32">
        <f>IF(IF(AVERAGE(BE170:BG170)&gt;0,((BI170-AVERAGE(BE170:BG170))/AVERAGE(BE170:BG170))*100,0)&gt;10,"Need to Balance","OK - Balanced")</f>
      </c>
    </row>
    <row r="171" ht="15.75" customHeight="1">
      <c r="A171" s="25" t="str">
        <v>Hamra AlDaroo</v>
      </c>
      <c r="B171" s="25" t="str">
        <v>Hamra AlDaroo</v>
      </c>
      <c r="C171" s="25" t="str">
        <v>K_LN3</v>
      </c>
      <c r="D171" s="25" t="str">
        <v/>
      </c>
      <c r="E171" s="25" t="str">
        <v>61</v>
      </c>
      <c r="F171" s="25" t="str">
        <v>Pole (PMT)</v>
      </c>
      <c r="G171" s="25" t="str">
        <v/>
      </c>
      <c r="H171" s="25">
        <v>100</v>
      </c>
      <c r="I171" s="25" t="str">
        <v>13/05/2026, 14:29</v>
      </c>
      <c r="J171" s="25">
        <v>1</v>
      </c>
      <c r="K171" s="25">
        <v>245</v>
      </c>
      <c r="L171" s="25">
        <v>246</v>
      </c>
      <c r="M171" s="25">
        <v>245</v>
      </c>
      <c r="N171" s="25">
        <v>426</v>
      </c>
      <c r="O171" s="25">
        <v>425</v>
      </c>
      <c r="P171" s="25">
        <v>426</v>
      </c>
      <c r="Q171" s="26" t="str">
        <v/>
      </c>
      <c r="R171" s="27">
        <v>0</v>
      </c>
      <c r="S171" s="27">
        <v>0</v>
      </c>
      <c r="T171" s="27">
        <v>0</v>
      </c>
      <c r="U171" s="28">
        <v>0</v>
      </c>
      <c r="V171" s="29" t="str">
        <v/>
      </c>
      <c r="W171" s="30">
        <v>0</v>
      </c>
      <c r="X171" s="30">
        <v>0</v>
      </c>
      <c r="Y171" s="30">
        <v>0</v>
      </c>
      <c r="Z171" s="31">
        <v>0</v>
      </c>
      <c r="AA171" s="26" t="str">
        <v/>
      </c>
      <c r="AB171" s="27" t="str">
        <v/>
      </c>
      <c r="AC171" s="27" t="str">
        <v/>
      </c>
      <c r="AD171" s="27" t="str">
        <v/>
      </c>
      <c r="AE171" s="28" t="str">
        <v/>
      </c>
      <c r="AF171" s="29" t="str">
        <v/>
      </c>
      <c r="AG171" s="30" t="str">
        <v/>
      </c>
      <c r="AH171" s="30" t="str">
        <v/>
      </c>
      <c r="AI171" s="30" t="str">
        <v/>
      </c>
      <c r="AJ171" s="31" t="str">
        <v/>
      </c>
      <c r="AK171" s="26" t="str">
        <v/>
      </c>
      <c r="AL171" s="27" t="str">
        <v/>
      </c>
      <c r="AM171" s="27" t="str">
        <v/>
      </c>
      <c r="AN171" s="27" t="str">
        <v/>
      </c>
      <c r="AO171" s="28" t="str">
        <v/>
      </c>
      <c r="AP171" s="29" t="str">
        <v/>
      </c>
      <c r="AQ171" s="30" t="str">
        <v/>
      </c>
      <c r="AR171" s="30" t="str">
        <v/>
      </c>
      <c r="AS171" s="30" t="str">
        <v/>
      </c>
      <c r="AT171" s="31" t="str">
        <v/>
      </c>
      <c r="AU171" s="26" t="str">
        <v/>
      </c>
      <c r="AV171" s="27" t="str">
        <v/>
      </c>
      <c r="AW171" s="27" t="str">
        <v/>
      </c>
      <c r="AX171" s="27" t="str">
        <v/>
      </c>
      <c r="AY171" s="28" t="str">
        <v/>
      </c>
      <c r="AZ171" s="29" t="str">
        <v/>
      </c>
      <c r="BA171" s="30" t="str">
        <v/>
      </c>
      <c r="BB171" s="30" t="str">
        <v/>
      </c>
      <c r="BC171" s="30" t="str">
        <v/>
      </c>
      <c r="BD171" s="31" t="str">
        <v/>
      </c>
      <c r="BE171" s="25">
        <f>SUM(R171,W171,AB171,AG171,AL171,AQ171,AV171,BA171)</f>
      </c>
      <c r="BF171" s="25">
        <f>SUM(S171,X171,AC171,AH171,AM171,AR171,AW171,BB171)</f>
      </c>
      <c r="BG171" s="25">
        <f>SUM(T171,Y171,AD171,AI171,AN171,AS171,AX171,BC171)</f>
      </c>
      <c r="BH171" s="25">
        <f>SUM(U171,Z171,AE171,AJ171,AO171,AT171,AY171,BD171)</f>
      </c>
      <c r="BI171" s="25">
        <f>MAX(BE171:BG171)</f>
      </c>
      <c r="BJ171" s="25">
        <f>MIN(BE171:BG171)</f>
      </c>
      <c r="BK171" s="32">
        <f>IF(H171&gt;0,(BI171*SQRT(3)*IF(N171&gt;0,N171,IF(O171&gt;0,O171,IF(P171&gt;0,P171,415)))/(H171*1000))*100,0)</f>
      </c>
      <c r="BL171" s="32">
        <f>IF(BK171&gt;70,"Upgrade","OK - No Upgrade")</f>
      </c>
      <c r="BM171" s="32">
        <f>IF(IF(AVERAGE(BE171:BG171)&gt;0,((BI171-AVERAGE(BE171:BG171))/AVERAGE(BE171:BG171))*100,0)&gt;10,"Need to Balance","OK - Balanced")</f>
      </c>
    </row>
    <row r="172" ht="15.75" customHeight="1">
      <c r="A172" s="25" t="str">
        <v>Hamra AlDaroo</v>
      </c>
      <c r="B172" s="25" t="str">
        <v>Hamra AlDaroo</v>
      </c>
      <c r="C172" s="25" t="str">
        <v>K_LN1</v>
      </c>
      <c r="D172" s="25" t="str">
        <v/>
      </c>
      <c r="E172" s="25" t="str">
        <v>3</v>
      </c>
      <c r="F172" s="25" t="str">
        <v>Pole (PMT)</v>
      </c>
      <c r="G172" s="25" t="str">
        <v/>
      </c>
      <c r="H172" s="25">
        <v>200</v>
      </c>
      <c r="I172" s="25" t="str">
        <v>13/05/2026, 14:22</v>
      </c>
      <c r="J172" s="25">
        <v>1</v>
      </c>
      <c r="K172" s="25">
        <v>246</v>
      </c>
      <c r="L172" s="25">
        <v>245</v>
      </c>
      <c r="M172" s="25">
        <v>246</v>
      </c>
      <c r="N172" s="25">
        <v>427</v>
      </c>
      <c r="O172" s="25">
        <v>429</v>
      </c>
      <c r="P172" s="25">
        <v>426</v>
      </c>
      <c r="Q172" s="26" t="str">
        <v>120 mm²</v>
      </c>
      <c r="R172" s="27">
        <v>50</v>
      </c>
      <c r="S172" s="27">
        <v>42</v>
      </c>
      <c r="T172" s="27">
        <v>37</v>
      </c>
      <c r="U172" s="28">
        <v>15</v>
      </c>
      <c r="V172" s="29" t="str">
        <v/>
      </c>
      <c r="W172" s="30">
        <v>0</v>
      </c>
      <c r="X172" s="30">
        <v>0</v>
      </c>
      <c r="Y172" s="30">
        <v>0</v>
      </c>
      <c r="Z172" s="31">
        <v>0</v>
      </c>
      <c r="AA172" s="26" t="str">
        <v/>
      </c>
      <c r="AB172" s="27" t="str">
        <v/>
      </c>
      <c r="AC172" s="27" t="str">
        <v/>
      </c>
      <c r="AD172" s="27" t="str">
        <v/>
      </c>
      <c r="AE172" s="28" t="str">
        <v/>
      </c>
      <c r="AF172" s="29" t="str">
        <v/>
      </c>
      <c r="AG172" s="30" t="str">
        <v/>
      </c>
      <c r="AH172" s="30" t="str">
        <v/>
      </c>
      <c r="AI172" s="30" t="str">
        <v/>
      </c>
      <c r="AJ172" s="31" t="str">
        <v/>
      </c>
      <c r="AK172" s="26" t="str">
        <v/>
      </c>
      <c r="AL172" s="27" t="str">
        <v/>
      </c>
      <c r="AM172" s="27" t="str">
        <v/>
      </c>
      <c r="AN172" s="27" t="str">
        <v/>
      </c>
      <c r="AO172" s="28" t="str">
        <v/>
      </c>
      <c r="AP172" s="29" t="str">
        <v/>
      </c>
      <c r="AQ172" s="30" t="str">
        <v/>
      </c>
      <c r="AR172" s="30" t="str">
        <v/>
      </c>
      <c r="AS172" s="30" t="str">
        <v/>
      </c>
      <c r="AT172" s="31" t="str">
        <v/>
      </c>
      <c r="AU172" s="26" t="str">
        <v/>
      </c>
      <c r="AV172" s="27" t="str">
        <v/>
      </c>
      <c r="AW172" s="27" t="str">
        <v/>
      </c>
      <c r="AX172" s="27" t="str">
        <v/>
      </c>
      <c r="AY172" s="28" t="str">
        <v/>
      </c>
      <c r="AZ172" s="29" t="str">
        <v/>
      </c>
      <c r="BA172" s="30" t="str">
        <v/>
      </c>
      <c r="BB172" s="30" t="str">
        <v/>
      </c>
      <c r="BC172" s="30" t="str">
        <v/>
      </c>
      <c r="BD172" s="31" t="str">
        <v/>
      </c>
      <c r="BE172" s="25">
        <f>SUM(R172,W172,AB172,AG172,AL172,AQ172,AV172,BA172)</f>
      </c>
      <c r="BF172" s="25">
        <f>SUM(S172,X172,AC172,AH172,AM172,AR172,AW172,BB172)</f>
      </c>
      <c r="BG172" s="25">
        <f>SUM(T172,Y172,AD172,AI172,AN172,AS172,AX172,BC172)</f>
      </c>
      <c r="BH172" s="25">
        <f>SUM(U172,Z172,AE172,AJ172,AO172,AT172,AY172,BD172)</f>
      </c>
      <c r="BI172" s="25">
        <f>MAX(BE172:BG172)</f>
      </c>
      <c r="BJ172" s="25">
        <f>MIN(BE172:BG172)</f>
      </c>
      <c r="BK172" s="32">
        <f>IF(H172&gt;0,(BI172*SQRT(3)*IF(N172&gt;0,N172,IF(O172&gt;0,O172,IF(P172&gt;0,P172,415)))/(H172*1000))*100,0)</f>
      </c>
      <c r="BL172" s="32">
        <f>IF(BK172&gt;70,"Upgrade","OK - No Upgrade")</f>
      </c>
      <c r="BM172" s="32">
        <f>IF(IF(AVERAGE(BE172:BG172)&gt;0,((BI172-AVERAGE(BE172:BG172))/AVERAGE(BE172:BG172))*100,0)&gt;10,"Need to Balance","OK - Balanced")</f>
      </c>
    </row>
    <row r="173" ht="15.75" customHeight="1">
      <c r="A173" s="25" t="str">
        <v>Hamra AlDaroo</v>
      </c>
      <c r="B173" s="25" t="str">
        <v>Hamra AlDaroo</v>
      </c>
      <c r="C173" s="25" t="str">
        <v>K_LN1</v>
      </c>
      <c r="D173" s="25" t="str">
        <v/>
      </c>
      <c r="E173" s="25" t="str">
        <v>02</v>
      </c>
      <c r="F173" s="25" t="str">
        <v>Pole (PMT)</v>
      </c>
      <c r="G173" s="25" t="str">
        <v/>
      </c>
      <c r="H173" s="25">
        <v>200</v>
      </c>
      <c r="I173" s="25" t="str">
        <v>13/05/2026, 14:12</v>
      </c>
      <c r="J173" s="25">
        <v>1</v>
      </c>
      <c r="K173" s="25">
        <v>245</v>
      </c>
      <c r="L173" s="25">
        <v>246</v>
      </c>
      <c r="M173" s="25">
        <v>247</v>
      </c>
      <c r="N173" s="25">
        <v>428</v>
      </c>
      <c r="O173" s="25">
        <v>430</v>
      </c>
      <c r="P173" s="25">
        <v>429</v>
      </c>
      <c r="Q173" s="26" t="str">
        <v/>
      </c>
      <c r="R173" s="27">
        <v>15</v>
      </c>
      <c r="S173" s="27">
        <v>30</v>
      </c>
      <c r="T173" s="27">
        <v>17</v>
      </c>
      <c r="U173" s="28">
        <v>12</v>
      </c>
      <c r="V173" s="29" t="str">
        <v/>
      </c>
      <c r="W173" s="30" t="str">
        <v/>
      </c>
      <c r="X173" s="30" t="str">
        <v/>
      </c>
      <c r="Y173" s="30" t="str">
        <v/>
      </c>
      <c r="Z173" s="31" t="str">
        <v/>
      </c>
      <c r="AA173" s="26" t="str">
        <v/>
      </c>
      <c r="AB173" s="27" t="str">
        <v/>
      </c>
      <c r="AC173" s="27" t="str">
        <v/>
      </c>
      <c r="AD173" s="27" t="str">
        <v/>
      </c>
      <c r="AE173" s="28" t="str">
        <v/>
      </c>
      <c r="AF173" s="29" t="str">
        <v/>
      </c>
      <c r="AG173" s="30" t="str">
        <v/>
      </c>
      <c r="AH173" s="30" t="str">
        <v/>
      </c>
      <c r="AI173" s="30" t="str">
        <v/>
      </c>
      <c r="AJ173" s="31" t="str">
        <v/>
      </c>
      <c r="AK173" s="26" t="str">
        <v/>
      </c>
      <c r="AL173" s="27" t="str">
        <v/>
      </c>
      <c r="AM173" s="27" t="str">
        <v/>
      </c>
      <c r="AN173" s="27" t="str">
        <v/>
      </c>
      <c r="AO173" s="28" t="str">
        <v/>
      </c>
      <c r="AP173" s="29" t="str">
        <v/>
      </c>
      <c r="AQ173" s="30" t="str">
        <v/>
      </c>
      <c r="AR173" s="30" t="str">
        <v/>
      </c>
      <c r="AS173" s="30" t="str">
        <v/>
      </c>
      <c r="AT173" s="31" t="str">
        <v/>
      </c>
      <c r="AU173" s="26" t="str">
        <v/>
      </c>
      <c r="AV173" s="27" t="str">
        <v/>
      </c>
      <c r="AW173" s="27" t="str">
        <v/>
      </c>
      <c r="AX173" s="27" t="str">
        <v/>
      </c>
      <c r="AY173" s="28" t="str">
        <v/>
      </c>
      <c r="AZ173" s="29" t="str">
        <v/>
      </c>
      <c r="BA173" s="30" t="str">
        <v/>
      </c>
      <c r="BB173" s="30" t="str">
        <v/>
      </c>
      <c r="BC173" s="30" t="str">
        <v/>
      </c>
      <c r="BD173" s="31" t="str">
        <v/>
      </c>
      <c r="BE173" s="25">
        <f>SUM(R173,W173,AB173,AG173,AL173,AQ173,AV173,BA173)</f>
      </c>
      <c r="BF173" s="25">
        <f>SUM(S173,X173,AC173,AH173,AM173,AR173,AW173,BB173)</f>
      </c>
      <c r="BG173" s="25">
        <f>SUM(T173,Y173,AD173,AI173,AN173,AS173,AX173,BC173)</f>
      </c>
      <c r="BH173" s="25">
        <f>SUM(U173,Z173,AE173,AJ173,AO173,AT173,AY173,BD173)</f>
      </c>
      <c r="BI173" s="25">
        <f>MAX(BE173:BG173)</f>
      </c>
      <c r="BJ173" s="25">
        <f>MIN(BE173:BG173)</f>
      </c>
      <c r="BK173" s="32">
        <f>IF(H173&gt;0,(BI173*SQRT(3)*IF(N173&gt;0,N173,IF(O173&gt;0,O173,IF(P173&gt;0,P173,415)))/(H173*1000))*100,0)</f>
      </c>
      <c r="BL173" s="32">
        <f>IF(BK173&gt;70,"Upgrade","OK - No Upgrade")</f>
      </c>
      <c r="BM173" s="32">
        <f>IF(IF(AVERAGE(BE173:BG173)&gt;0,((BI173-AVERAGE(BE173:BG173))/AVERAGE(BE173:BG173))*100,0)&gt;10,"Need to Balance","OK - Balanced")</f>
      </c>
    </row>
    <row r="174" ht="15.75" customHeight="1">
      <c r="A174" s="25" t="str">
        <v>Hamra AlDaroo</v>
      </c>
      <c r="B174" s="25" t="str">
        <v>Hamra AlDaroo</v>
      </c>
      <c r="C174" s="25" t="str">
        <v>K_LN1</v>
      </c>
      <c r="D174" s="25" t="str">
        <v>22.724789, 56.620395</v>
      </c>
      <c r="E174" s="25" t="str">
        <v>01</v>
      </c>
      <c r="F174" s="25" t="str">
        <v>Pole (PMT)</v>
      </c>
      <c r="G174" s="25" t="str">
        <v/>
      </c>
      <c r="H174" s="25">
        <v>200</v>
      </c>
      <c r="I174" s="25" t="str">
        <v>13/05/2026, 14:04</v>
      </c>
      <c r="J174" s="25">
        <v>1</v>
      </c>
      <c r="K174" s="25">
        <v>242</v>
      </c>
      <c r="L174" s="25">
        <v>245</v>
      </c>
      <c r="M174" s="25">
        <v>245</v>
      </c>
      <c r="N174" s="25">
        <v>424</v>
      </c>
      <c r="O174" s="25">
        <v>425</v>
      </c>
      <c r="P174" s="25">
        <v>426</v>
      </c>
      <c r="Q174" s="26" t="str">
        <v>120 mm²</v>
      </c>
      <c r="R174" s="27">
        <v>5</v>
      </c>
      <c r="S174" s="27">
        <v>6</v>
      </c>
      <c r="T174" s="27">
        <v>5</v>
      </c>
      <c r="U174" s="28">
        <v>0</v>
      </c>
      <c r="V174" s="29" t="str">
        <v/>
      </c>
      <c r="W174" s="30">
        <v>70</v>
      </c>
      <c r="X174" s="30">
        <v>23</v>
      </c>
      <c r="Y174" s="30">
        <v>22</v>
      </c>
      <c r="Z174" s="31">
        <v>50</v>
      </c>
      <c r="AA174" s="26" t="str">
        <v/>
      </c>
      <c r="AB174" s="27" t="str">
        <v/>
      </c>
      <c r="AC174" s="27" t="str">
        <v/>
      </c>
      <c r="AD174" s="27" t="str">
        <v/>
      </c>
      <c r="AE174" s="28" t="str">
        <v/>
      </c>
      <c r="AF174" s="29" t="str">
        <v/>
      </c>
      <c r="AG174" s="30" t="str">
        <v/>
      </c>
      <c r="AH174" s="30" t="str">
        <v/>
      </c>
      <c r="AI174" s="30" t="str">
        <v/>
      </c>
      <c r="AJ174" s="31" t="str">
        <v/>
      </c>
      <c r="AK174" s="26" t="str">
        <v/>
      </c>
      <c r="AL174" s="27" t="str">
        <v/>
      </c>
      <c r="AM174" s="27" t="str">
        <v/>
      </c>
      <c r="AN174" s="27" t="str">
        <v/>
      </c>
      <c r="AO174" s="28" t="str">
        <v/>
      </c>
      <c r="AP174" s="29" t="str">
        <v/>
      </c>
      <c r="AQ174" s="30" t="str">
        <v/>
      </c>
      <c r="AR174" s="30" t="str">
        <v/>
      </c>
      <c r="AS174" s="30" t="str">
        <v/>
      </c>
      <c r="AT174" s="31" t="str">
        <v/>
      </c>
      <c r="AU174" s="26" t="str">
        <v/>
      </c>
      <c r="AV174" s="27" t="str">
        <v/>
      </c>
      <c r="AW174" s="27" t="str">
        <v/>
      </c>
      <c r="AX174" s="27" t="str">
        <v/>
      </c>
      <c r="AY174" s="28" t="str">
        <v/>
      </c>
      <c r="AZ174" s="29" t="str">
        <v/>
      </c>
      <c r="BA174" s="30" t="str">
        <v/>
      </c>
      <c r="BB174" s="30" t="str">
        <v/>
      </c>
      <c r="BC174" s="30" t="str">
        <v/>
      </c>
      <c r="BD174" s="31" t="str">
        <v/>
      </c>
      <c r="BE174" s="25">
        <f>SUM(R174,W174,AB174,AG174,AL174,AQ174,AV174,BA174)</f>
      </c>
      <c r="BF174" s="25">
        <f>SUM(S174,X174,AC174,AH174,AM174,AR174,AW174,BB174)</f>
      </c>
      <c r="BG174" s="25">
        <f>SUM(T174,Y174,AD174,AI174,AN174,AS174,AX174,BC174)</f>
      </c>
      <c r="BH174" s="25">
        <f>SUM(U174,Z174,AE174,AJ174,AO174,AT174,AY174,BD174)</f>
      </c>
      <c r="BI174" s="25">
        <f>MAX(BE174:BG174)</f>
      </c>
      <c r="BJ174" s="25">
        <f>MIN(BE174:BG174)</f>
      </c>
      <c r="BK174" s="32">
        <f>IF(H174&gt;0,(BI174*SQRT(3)*IF(N174&gt;0,N174,IF(O174&gt;0,O174,IF(P174&gt;0,P174,415)))/(H174*1000))*100,0)</f>
      </c>
      <c r="BL174" s="32">
        <f>IF(BK174&gt;70,"Upgrade","OK - No Upgrade")</f>
      </c>
      <c r="BM174" s="32">
        <f>IF(IF(AVERAGE(BE174:BG174)&gt;0,((BI174-AVERAGE(BE174:BG174))/AVERAGE(BE174:BG174))*100,0)&gt;10,"Need to Balance","OK - Balanced")</f>
      </c>
    </row>
    <row r="175" ht="15.75" customHeight="1">
      <c r="A175" s="25" t="str">
        <v>Hamra AlDaroo</v>
      </c>
      <c r="B175" s="25" t="str">
        <v>Hamra AlDaroo</v>
      </c>
      <c r="C175" s="25" t="str">
        <v>K_LN1</v>
      </c>
      <c r="D175" s="25" t="str">
        <v>22.724922, 56.620669</v>
      </c>
      <c r="E175" s="25" t="str">
        <v>04</v>
      </c>
      <c r="F175" s="25" t="str">
        <v>Pole (PMT)</v>
      </c>
      <c r="G175" s="25" t="str">
        <v/>
      </c>
      <c r="H175" s="25">
        <v>315</v>
      </c>
      <c r="I175" s="25" t="str">
        <v>12/05/2026, 13:54</v>
      </c>
      <c r="J175" s="25">
        <v>1</v>
      </c>
      <c r="K175" s="25">
        <v>246</v>
      </c>
      <c r="L175" s="25">
        <v>247</v>
      </c>
      <c r="M175" s="25">
        <v>246</v>
      </c>
      <c r="N175" s="25">
        <v>430</v>
      </c>
      <c r="O175" s="25">
        <v>427</v>
      </c>
      <c r="P175" s="25">
        <v>428</v>
      </c>
      <c r="Q175" s="26" t="str">
        <v>120 mm²</v>
      </c>
      <c r="R175" s="27">
        <v>48</v>
      </c>
      <c r="S175" s="27">
        <v>25</v>
      </c>
      <c r="T175" s="27">
        <v>24</v>
      </c>
      <c r="U175" s="28">
        <v>18</v>
      </c>
      <c r="V175" s="29" t="str">
        <v/>
      </c>
      <c r="W175" s="30" t="str">
        <v/>
      </c>
      <c r="X175" s="30" t="str">
        <v/>
      </c>
      <c r="Y175" s="30" t="str">
        <v/>
      </c>
      <c r="Z175" s="31" t="str">
        <v/>
      </c>
      <c r="AA175" s="26" t="str">
        <v/>
      </c>
      <c r="AB175" s="27" t="str">
        <v/>
      </c>
      <c r="AC175" s="27" t="str">
        <v/>
      </c>
      <c r="AD175" s="27" t="str">
        <v/>
      </c>
      <c r="AE175" s="28" t="str">
        <v/>
      </c>
      <c r="AF175" s="29" t="str">
        <v/>
      </c>
      <c r="AG175" s="30" t="str">
        <v/>
      </c>
      <c r="AH175" s="30" t="str">
        <v/>
      </c>
      <c r="AI175" s="30" t="str">
        <v/>
      </c>
      <c r="AJ175" s="31" t="str">
        <v/>
      </c>
      <c r="AK175" s="26" t="str">
        <v/>
      </c>
      <c r="AL175" s="27" t="str">
        <v/>
      </c>
      <c r="AM175" s="27" t="str">
        <v/>
      </c>
      <c r="AN175" s="27" t="str">
        <v/>
      </c>
      <c r="AO175" s="28" t="str">
        <v/>
      </c>
      <c r="AP175" s="29" t="str">
        <v/>
      </c>
      <c r="AQ175" s="30" t="str">
        <v/>
      </c>
      <c r="AR175" s="30" t="str">
        <v/>
      </c>
      <c r="AS175" s="30" t="str">
        <v/>
      </c>
      <c r="AT175" s="31" t="str">
        <v/>
      </c>
      <c r="AU175" s="26" t="str">
        <v/>
      </c>
      <c r="AV175" s="27" t="str">
        <v/>
      </c>
      <c r="AW175" s="27" t="str">
        <v/>
      </c>
      <c r="AX175" s="27" t="str">
        <v/>
      </c>
      <c r="AY175" s="28" t="str">
        <v/>
      </c>
      <c r="AZ175" s="29" t="str">
        <v/>
      </c>
      <c r="BA175" s="30" t="str">
        <v/>
      </c>
      <c r="BB175" s="30" t="str">
        <v/>
      </c>
      <c r="BC175" s="30" t="str">
        <v/>
      </c>
      <c r="BD175" s="31" t="str">
        <v/>
      </c>
      <c r="BE175" s="25">
        <f>SUM(R175,W175,AB175,AG175,AL175,AQ175,AV175,BA175)</f>
      </c>
      <c r="BF175" s="25">
        <f>SUM(S175,X175,AC175,AH175,AM175,AR175,AW175,BB175)</f>
      </c>
      <c r="BG175" s="25">
        <f>SUM(T175,Y175,AD175,AI175,AN175,AS175,AX175,BC175)</f>
      </c>
      <c r="BH175" s="25">
        <f>SUM(U175,Z175,AE175,AJ175,AO175,AT175,AY175,BD175)</f>
      </c>
      <c r="BI175" s="25">
        <f>MAX(BE175:BG175)</f>
      </c>
      <c r="BJ175" s="25">
        <f>MIN(BE175:BG175)</f>
      </c>
      <c r="BK175" s="32">
        <f>IF(H175&gt;0,(BI175*SQRT(3)*IF(N175&gt;0,N175,IF(O175&gt;0,O175,IF(P175&gt;0,P175,415)))/(H175*1000))*100,0)</f>
      </c>
      <c r="BL175" s="32">
        <f>IF(BK175&gt;70,"Upgrade","OK - No Upgrade")</f>
      </c>
      <c r="BM175" s="32">
        <f>IF(IF(AVERAGE(BE175:BG175)&gt;0,((BI175-AVERAGE(BE175:BG175))/AVERAGE(BE175:BG175))*100,0)&gt;10,"Need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17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M32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Masrooq</v>
      </c>
      <c r="B4" s="25" t="str">
        <v>Masrooq</v>
      </c>
      <c r="C4" s="25" t="str">
        <v>K_LN2</v>
      </c>
      <c r="D4" s="25" t="str">
        <v>22.784807, 55.996691</v>
      </c>
      <c r="E4" s="25" t="str">
        <v>6</v>
      </c>
      <c r="F4" s="25" t="str">
        <v>Pole (PMT)</v>
      </c>
      <c r="G4" s="25" t="str">
        <v/>
      </c>
      <c r="H4" s="25">
        <v>315</v>
      </c>
      <c r="I4" s="25" t="str">
        <v>20/05/2026, 12:08</v>
      </c>
      <c r="J4" s="25">
        <v>1</v>
      </c>
      <c r="K4" s="25">
        <v>245</v>
      </c>
      <c r="L4" s="25">
        <v>245</v>
      </c>
      <c r="M4" s="25">
        <v>245</v>
      </c>
      <c r="N4" s="25">
        <v>431</v>
      </c>
      <c r="O4" s="25">
        <v>420</v>
      </c>
      <c r="P4" s="25">
        <v>420</v>
      </c>
      <c r="Q4" s="26" t="str">
        <v>185 mm²</v>
      </c>
      <c r="R4" s="27">
        <v>132</v>
      </c>
      <c r="S4" s="27">
        <v>141</v>
      </c>
      <c r="T4" s="27">
        <v>101</v>
      </c>
      <c r="U4" s="28">
        <v>14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Masrooq</v>
      </c>
      <c r="B5" s="25" t="str">
        <v>Masrooq</v>
      </c>
      <c r="C5" s="25" t="str">
        <v>K_LN2</v>
      </c>
      <c r="D5" s="25" t="str">
        <v>22.789156, 56.003392</v>
      </c>
      <c r="E5" s="25" t="str">
        <v>5</v>
      </c>
      <c r="F5" s="25" t="str">
        <v>Pole (PMT)</v>
      </c>
      <c r="G5" s="25" t="str">
        <v/>
      </c>
      <c r="H5" s="25">
        <v>315</v>
      </c>
      <c r="I5" s="25" t="str">
        <v>20/05/2026, 12:16</v>
      </c>
      <c r="J5" s="25">
        <v>1</v>
      </c>
      <c r="K5" s="25">
        <v>243</v>
      </c>
      <c r="L5" s="25">
        <v>244</v>
      </c>
      <c r="M5" s="25">
        <v>244</v>
      </c>
      <c r="N5" s="25">
        <v>416</v>
      </c>
      <c r="O5" s="25">
        <v>417</v>
      </c>
      <c r="P5" s="25">
        <v>418</v>
      </c>
      <c r="Q5" s="26" t="str">
        <v>185 mm²</v>
      </c>
      <c r="R5" s="27">
        <v>137</v>
      </c>
      <c r="S5" s="27">
        <v>122</v>
      </c>
      <c r="T5" s="27">
        <v>130</v>
      </c>
      <c r="U5" s="28">
        <v>23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Masrooq</v>
      </c>
      <c r="B6" s="25" t="str">
        <v>Masrooq</v>
      </c>
      <c r="C6" s="25" t="str">
        <v>K_LN2</v>
      </c>
      <c r="D6" s="25" t="str">
        <v>22.77422, 55.9931</v>
      </c>
      <c r="E6" s="25" t="str">
        <v>4</v>
      </c>
      <c r="F6" s="25" t="str">
        <v>Pole (PMT)</v>
      </c>
      <c r="G6" s="25" t="str">
        <v/>
      </c>
      <c r="H6" s="25">
        <v>100</v>
      </c>
      <c r="I6" s="25" t="str">
        <v>20/05/2026, 12:03</v>
      </c>
      <c r="J6" s="25">
        <v>1</v>
      </c>
      <c r="K6" s="25">
        <v>245</v>
      </c>
      <c r="L6" s="25">
        <v>242</v>
      </c>
      <c r="M6" s="25">
        <v>244</v>
      </c>
      <c r="N6" s="25">
        <v>418</v>
      </c>
      <c r="O6" s="25">
        <v>417</v>
      </c>
      <c r="P6" s="25">
        <v>420</v>
      </c>
      <c r="Q6" s="26" t="str">
        <v>120 mm²</v>
      </c>
      <c r="R6" s="27">
        <v>15</v>
      </c>
      <c r="S6" s="27">
        <v>41</v>
      </c>
      <c r="T6" s="27">
        <v>172</v>
      </c>
      <c r="U6" s="28">
        <v>7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Masrooq</v>
      </c>
      <c r="B7" s="25" t="str">
        <v>Masrooq</v>
      </c>
      <c r="C7" s="25" t="str">
        <v>K_LN2</v>
      </c>
      <c r="D7" s="25" t="str">
        <v>22.783506, 55.994187</v>
      </c>
      <c r="E7" s="25" t="str">
        <v>3</v>
      </c>
      <c r="F7" s="25" t="str">
        <v>Pole (PMT)</v>
      </c>
      <c r="G7" s="25" t="str">
        <v/>
      </c>
      <c r="H7" s="25">
        <v>315</v>
      </c>
      <c r="I7" s="25" t="str">
        <v>20/05/2026, 12:13</v>
      </c>
      <c r="J7" s="25">
        <v>1</v>
      </c>
      <c r="K7" s="25">
        <v>247</v>
      </c>
      <c r="L7" s="25">
        <v>246</v>
      </c>
      <c r="M7" s="25">
        <v>247</v>
      </c>
      <c r="N7" s="25">
        <v>424</v>
      </c>
      <c r="O7" s="25">
        <v>424</v>
      </c>
      <c r="P7" s="25">
        <v>424</v>
      </c>
      <c r="Q7" s="26" t="str">
        <v>120 mm²</v>
      </c>
      <c r="R7" s="27">
        <v>154</v>
      </c>
      <c r="S7" s="27">
        <v>269</v>
      </c>
      <c r="T7" s="27">
        <v>250</v>
      </c>
      <c r="U7" s="28">
        <v>98</v>
      </c>
      <c r="V7" s="29" t="str">
        <v>120 mm²</v>
      </c>
      <c r="W7" s="30">
        <v>137</v>
      </c>
      <c r="X7" s="30">
        <v>82</v>
      </c>
      <c r="Y7" s="30">
        <v>87</v>
      </c>
      <c r="Z7" s="31">
        <v>21</v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Masrooq</v>
      </c>
      <c r="B8" s="25" t="str">
        <v>Masrooq</v>
      </c>
      <c r="C8" s="25" t="str">
        <v>K_LN2</v>
      </c>
      <c r="D8" s="25" t="str">
        <v>22.787198, 56.000406</v>
      </c>
      <c r="E8" s="25" t="str">
        <v>2</v>
      </c>
      <c r="F8" s="25" t="str">
        <v>Pole (PMT)</v>
      </c>
      <c r="G8" s="25" t="str">
        <v/>
      </c>
      <c r="H8" s="25">
        <v>315</v>
      </c>
      <c r="I8" s="25" t="str">
        <v>20/05/2026, 12:12</v>
      </c>
      <c r="J8" s="25">
        <v>1</v>
      </c>
      <c r="K8" s="25">
        <v>252</v>
      </c>
      <c r="L8" s="25">
        <v>254</v>
      </c>
      <c r="M8" s="25">
        <v>253</v>
      </c>
      <c r="N8" s="25">
        <v>432</v>
      </c>
      <c r="O8" s="25">
        <v>433</v>
      </c>
      <c r="P8" s="25">
        <v>434</v>
      </c>
      <c r="Q8" s="26" t="str">
        <v>185 mm²</v>
      </c>
      <c r="R8" s="27">
        <v>300</v>
      </c>
      <c r="S8" s="27">
        <v>200</v>
      </c>
      <c r="T8" s="27">
        <v>258</v>
      </c>
      <c r="U8" s="28">
        <v>66</v>
      </c>
      <c r="V8" s="29" t="str">
        <v>185 mm²</v>
      </c>
      <c r="W8" s="30">
        <v>63</v>
      </c>
      <c r="X8" s="30">
        <v>65</v>
      </c>
      <c r="Y8" s="30">
        <v>55</v>
      </c>
      <c r="Z8" s="31">
        <v>14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Masrooq</v>
      </c>
      <c r="B9" s="25" t="str">
        <v>Masrooq</v>
      </c>
      <c r="C9" s="25" t="str">
        <v>K_LN2</v>
      </c>
      <c r="D9" s="25" t="str">
        <v>22.794371, 56.00735</v>
      </c>
      <c r="E9" s="25" t="str">
        <v>1</v>
      </c>
      <c r="F9" s="25" t="str">
        <v>Ground (GMT)</v>
      </c>
      <c r="G9" s="25" t="str">
        <v/>
      </c>
      <c r="H9" s="25">
        <v>500</v>
      </c>
      <c r="I9" s="25" t="str">
        <v>20/05/2026, 12:25</v>
      </c>
      <c r="J9" s="25">
        <v>1</v>
      </c>
      <c r="K9" s="25">
        <v>244</v>
      </c>
      <c r="L9" s="25">
        <v>245</v>
      </c>
      <c r="M9" s="25">
        <v>245</v>
      </c>
      <c r="N9" s="25">
        <v>416</v>
      </c>
      <c r="O9" s="25">
        <v>417</v>
      </c>
      <c r="P9" s="25">
        <v>419</v>
      </c>
      <c r="Q9" s="26" t="str">
        <v>185 mm²</v>
      </c>
      <c r="R9" s="27">
        <v>127</v>
      </c>
      <c r="S9" s="27">
        <v>83</v>
      </c>
      <c r="T9" s="27">
        <v>57</v>
      </c>
      <c r="U9" s="28">
        <v>58</v>
      </c>
      <c r="V9" s="29" t="str">
        <v>185 mm²</v>
      </c>
      <c r="W9" s="30">
        <v>96</v>
      </c>
      <c r="X9" s="30">
        <v>116</v>
      </c>
      <c r="Y9" s="30">
        <v>98</v>
      </c>
      <c r="Z9" s="31">
        <v>40</v>
      </c>
      <c r="AA9" s="26" t="str">
        <v>185 mm²</v>
      </c>
      <c r="AB9" s="27">
        <v>108</v>
      </c>
      <c r="AC9" s="27">
        <v>60</v>
      </c>
      <c r="AD9" s="27">
        <v>65</v>
      </c>
      <c r="AE9" s="28">
        <v>23</v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Masrooq</v>
      </c>
      <c r="B10" s="25" t="str">
        <v>Masrooq</v>
      </c>
      <c r="C10" s="25" t="str">
        <v>K_LN1</v>
      </c>
      <c r="D10" s="25" t="str">
        <v>22.853302, 56.023898</v>
      </c>
      <c r="E10" s="25" t="str">
        <v>16</v>
      </c>
      <c r="F10" s="25" t="str">
        <v>Ground (GMT)</v>
      </c>
      <c r="G10" s="25" t="str">
        <v/>
      </c>
      <c r="H10" s="25">
        <v>500</v>
      </c>
      <c r="I10" s="25" t="str">
        <v>20/05/2026, 12:51</v>
      </c>
      <c r="J10" s="25">
        <v>1</v>
      </c>
      <c r="K10" s="25">
        <v>241</v>
      </c>
      <c r="L10" s="25">
        <v>240</v>
      </c>
      <c r="M10" s="25">
        <v>241</v>
      </c>
      <c r="N10" s="25">
        <v>412</v>
      </c>
      <c r="O10" s="25">
        <v>413</v>
      </c>
      <c r="P10" s="25">
        <v>414</v>
      </c>
      <c r="Q10" s="26" t="str">
        <v/>
      </c>
      <c r="R10" s="27" t="str">
        <v/>
      </c>
      <c r="S10" s="27" t="str">
        <v/>
      </c>
      <c r="T10" s="27" t="str">
        <v/>
      </c>
      <c r="U10" s="28" t="str">
        <v/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Masrooq</v>
      </c>
      <c r="B11" s="25" t="str">
        <v>Masrooq</v>
      </c>
      <c r="C11" s="25" t="str">
        <v>K_LN1</v>
      </c>
      <c r="D11" s="25" t="str">
        <v>22.801492, 56.019843</v>
      </c>
      <c r="E11" s="25" t="str">
        <v>15</v>
      </c>
      <c r="F11" s="25" t="str">
        <v>Ground (GMT)</v>
      </c>
      <c r="G11" s="25" t="str">
        <v/>
      </c>
      <c r="H11" s="25">
        <v>500</v>
      </c>
      <c r="I11" s="25" t="str">
        <v>20/05/2026, 12:31</v>
      </c>
      <c r="J11" s="25">
        <v>1</v>
      </c>
      <c r="K11" s="25">
        <v>246</v>
      </c>
      <c r="L11" s="25">
        <v>246</v>
      </c>
      <c r="M11" s="25">
        <v>245</v>
      </c>
      <c r="N11" s="25">
        <v>420</v>
      </c>
      <c r="O11" s="25">
        <v>420</v>
      </c>
      <c r="P11" s="25">
        <v>421</v>
      </c>
      <c r="Q11" s="26" t="str">
        <v>240 mm²</v>
      </c>
      <c r="R11" s="27">
        <v>45</v>
      </c>
      <c r="S11" s="27">
        <v>40</v>
      </c>
      <c r="T11" s="27">
        <v>30</v>
      </c>
      <c r="U11" s="28">
        <v>22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Masrooq</v>
      </c>
      <c r="B12" s="25" t="str">
        <v>Masrooq</v>
      </c>
      <c r="C12" s="25" t="str">
        <v>K_LN1</v>
      </c>
      <c r="D12" s="25" t="str">
        <v>22.855746, 56.024164</v>
      </c>
      <c r="E12" s="25" t="str">
        <v>14</v>
      </c>
      <c r="F12" s="25" t="str">
        <v>Ground (GMT)</v>
      </c>
      <c r="G12" s="25" t="str">
        <v/>
      </c>
      <c r="H12" s="25">
        <v>1000</v>
      </c>
      <c r="I12" s="25" t="str">
        <v>20/05/2026, 12:57</v>
      </c>
      <c r="J12" s="25">
        <v>1</v>
      </c>
      <c r="K12" s="25">
        <v>238</v>
      </c>
      <c r="L12" s="25">
        <v>237</v>
      </c>
      <c r="M12" s="25">
        <v>238</v>
      </c>
      <c r="N12" s="25">
        <v>402</v>
      </c>
      <c r="O12" s="25">
        <v>402</v>
      </c>
      <c r="P12" s="25">
        <v>403</v>
      </c>
      <c r="Q12" s="26" t="str">
        <v/>
      </c>
      <c r="R12" s="27">
        <v>720</v>
      </c>
      <c r="S12" s="27">
        <v>931</v>
      </c>
      <c r="T12" s="27">
        <v>752</v>
      </c>
      <c r="U12" s="28">
        <v>100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Masrooq</v>
      </c>
      <c r="B13" s="25" t="str">
        <v>Masrooq</v>
      </c>
      <c r="C13" s="25" t="str">
        <v>K_LN1</v>
      </c>
      <c r="D13" s="25" t="str">
        <v>22.847281, 56.023834</v>
      </c>
      <c r="E13" s="25" t="str">
        <v>13</v>
      </c>
      <c r="F13" s="25" t="str">
        <v>Pole (PMT)</v>
      </c>
      <c r="G13" s="25" t="str">
        <v/>
      </c>
      <c r="H13" s="25">
        <v>315</v>
      </c>
      <c r="I13" s="25" t="str">
        <v>20/05/2026, 12:44</v>
      </c>
      <c r="J13" s="25">
        <v>1</v>
      </c>
      <c r="K13" s="25">
        <v>239</v>
      </c>
      <c r="L13" s="25">
        <v>240</v>
      </c>
      <c r="M13" s="25">
        <v>242</v>
      </c>
      <c r="N13" s="25">
        <v>412</v>
      </c>
      <c r="O13" s="25">
        <v>414</v>
      </c>
      <c r="P13" s="25">
        <v>414</v>
      </c>
      <c r="Q13" s="26" t="str">
        <v>185 mm²</v>
      </c>
      <c r="R13" s="27">
        <v>88</v>
      </c>
      <c r="S13" s="27">
        <v>66</v>
      </c>
      <c r="T13" s="27">
        <v>54</v>
      </c>
      <c r="U13" s="28">
        <v>23</v>
      </c>
      <c r="V13" s="29" t="str">
        <v/>
      </c>
      <c r="W13" s="30">
        <v>0</v>
      </c>
      <c r="X13" s="30">
        <v>0</v>
      </c>
      <c r="Y13" s="30">
        <v>0</v>
      </c>
      <c r="Z13" s="31">
        <v>0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Masrooq</v>
      </c>
      <c r="B14" s="25" t="str">
        <v>Masrooq</v>
      </c>
      <c r="C14" s="25" t="str">
        <v>K_LN1</v>
      </c>
      <c r="D14" s="25" t="str">
        <v>22.859674, 56.029307</v>
      </c>
      <c r="E14" s="25" t="str">
        <v>12</v>
      </c>
      <c r="F14" s="25" t="str">
        <v>Pole (PMT)</v>
      </c>
      <c r="G14" s="25" t="str">
        <v/>
      </c>
      <c r="H14" s="25">
        <v>315</v>
      </c>
      <c r="I14" s="25" t="str">
        <v>20/05/2026, 13:39</v>
      </c>
      <c r="J14" s="25">
        <v>1</v>
      </c>
      <c r="K14" s="25">
        <v>237</v>
      </c>
      <c r="L14" s="25">
        <v>238</v>
      </c>
      <c r="M14" s="25">
        <v>238</v>
      </c>
      <c r="N14" s="25">
        <v>406</v>
      </c>
      <c r="O14" s="25">
        <v>403</v>
      </c>
      <c r="P14" s="25">
        <v>407</v>
      </c>
      <c r="Q14" s="26" t="str">
        <v>120 mm²</v>
      </c>
      <c r="R14" s="27">
        <v>151</v>
      </c>
      <c r="S14" s="27">
        <v>236</v>
      </c>
      <c r="T14" s="27">
        <v>142</v>
      </c>
      <c r="U14" s="28">
        <v>35</v>
      </c>
      <c r="V14" s="29" t="str">
        <v>120 mm²</v>
      </c>
      <c r="W14" s="30">
        <v>15</v>
      </c>
      <c r="X14" s="30">
        <v>10</v>
      </c>
      <c r="Y14" s="30">
        <v>11</v>
      </c>
      <c r="Z14" s="31">
        <v>4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Masrooq</v>
      </c>
      <c r="B15" s="25" t="str">
        <v>Masrooq</v>
      </c>
      <c r="C15" s="25" t="str">
        <v>K_LN1</v>
      </c>
      <c r="D15" s="25" t="str">
        <v>22.865642, 56.031987</v>
      </c>
      <c r="E15" s="25" t="str">
        <v>112</v>
      </c>
      <c r="F15" s="25" t="str">
        <v>Ground (GMT)</v>
      </c>
      <c r="G15" s="25" t="str">
        <v/>
      </c>
      <c r="H15" s="25">
        <v>1000</v>
      </c>
      <c r="I15" s="25" t="str">
        <v>20/05/2026, 13:21</v>
      </c>
      <c r="J15" s="25">
        <v>1</v>
      </c>
      <c r="K15" s="25">
        <v>239</v>
      </c>
      <c r="L15" s="25">
        <v>240</v>
      </c>
      <c r="M15" s="25">
        <v>240</v>
      </c>
      <c r="N15" s="25">
        <v>410</v>
      </c>
      <c r="O15" s="25">
        <v>411</v>
      </c>
      <c r="P15" s="25">
        <v>410</v>
      </c>
      <c r="Q15" s="26" t="str">
        <v>240 mm²</v>
      </c>
      <c r="R15" s="27">
        <v>232</v>
      </c>
      <c r="S15" s="27">
        <v>183</v>
      </c>
      <c r="T15" s="27">
        <v>198</v>
      </c>
      <c r="U15" s="28">
        <v>49</v>
      </c>
      <c r="V15" s="29" t="str">
        <v>240 mm²</v>
      </c>
      <c r="W15" s="30">
        <v>52</v>
      </c>
      <c r="X15" s="30">
        <v>93</v>
      </c>
      <c r="Y15" s="30">
        <v>93</v>
      </c>
      <c r="Z15" s="31">
        <v>30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Masrooq</v>
      </c>
      <c r="B16" s="25" t="str">
        <v>Masrooq</v>
      </c>
      <c r="C16" s="25" t="str">
        <v>K_LN1</v>
      </c>
      <c r="D16" s="25" t="str">
        <v>22.865765, 56.031986</v>
      </c>
      <c r="E16" s="25" t="str">
        <v>111</v>
      </c>
      <c r="F16" s="25" t="str">
        <v>Ground (GMT)</v>
      </c>
      <c r="G16" s="25" t="str">
        <v/>
      </c>
      <c r="H16" s="25">
        <v>1000</v>
      </c>
      <c r="I16" s="25" t="str">
        <v>20/05/2026, 13:19</v>
      </c>
      <c r="J16" s="25">
        <v>1</v>
      </c>
      <c r="K16" s="25">
        <v>238</v>
      </c>
      <c r="L16" s="25">
        <v>239</v>
      </c>
      <c r="M16" s="25">
        <v>239</v>
      </c>
      <c r="N16" s="25">
        <v>407</v>
      </c>
      <c r="O16" s="25">
        <v>409</v>
      </c>
      <c r="P16" s="25">
        <v>406</v>
      </c>
      <c r="Q16" s="26" t="str">
        <v>240 mm²</v>
      </c>
      <c r="R16" s="27">
        <v>276</v>
      </c>
      <c r="S16" s="27">
        <v>271</v>
      </c>
      <c r="T16" s="27">
        <v>242</v>
      </c>
      <c r="U16" s="28">
        <v>42</v>
      </c>
      <c r="V16" s="29" t="str">
        <v>240 mm²</v>
      </c>
      <c r="W16" s="30">
        <v>304</v>
      </c>
      <c r="X16" s="30">
        <v>308</v>
      </c>
      <c r="Y16" s="30">
        <v>325</v>
      </c>
      <c r="Z16" s="31">
        <v>33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Masrooq</v>
      </c>
      <c r="B17" s="25" t="str">
        <v>Masrooq</v>
      </c>
      <c r="C17" s="25" t="str">
        <v>K_LN1</v>
      </c>
      <c r="D17" s="25" t="str">
        <v>22.882656, 56.069821</v>
      </c>
      <c r="E17" s="25" t="str">
        <v>2</v>
      </c>
      <c r="F17" s="25" t="str">
        <v>Ground (GMT)</v>
      </c>
      <c r="G17" s="25" t="str">
        <v/>
      </c>
      <c r="H17" s="25">
        <v>500</v>
      </c>
      <c r="I17" s="25" t="str">
        <v>18/05/2026, 12:41</v>
      </c>
      <c r="J17" s="25">
        <v>1</v>
      </c>
      <c r="K17" s="25">
        <v>239</v>
      </c>
      <c r="L17" s="25">
        <v>240</v>
      </c>
      <c r="M17" s="25">
        <v>240</v>
      </c>
      <c r="N17" s="25">
        <v>409</v>
      </c>
      <c r="O17" s="25">
        <v>411</v>
      </c>
      <c r="P17" s="25">
        <v>410</v>
      </c>
      <c r="Q17" s="26" t="str">
        <v>300 mm²</v>
      </c>
      <c r="R17" s="27">
        <v>127</v>
      </c>
      <c r="S17" s="27">
        <v>110</v>
      </c>
      <c r="T17" s="27">
        <v>116</v>
      </c>
      <c r="U17" s="28">
        <v>13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Masrooq</v>
      </c>
      <c r="B18" s="25" t="str">
        <v>Masrooq</v>
      </c>
      <c r="C18" s="25" t="str">
        <v>K_LN1</v>
      </c>
      <c r="D18" s="25" t="str">
        <v>22.861867, 56.095349</v>
      </c>
      <c r="E18" s="25" t="str">
        <v>9</v>
      </c>
      <c r="F18" s="25" t="str">
        <v>Pole (PMT)</v>
      </c>
      <c r="G18" s="25" t="str">
        <v/>
      </c>
      <c r="H18" s="25">
        <v>100</v>
      </c>
      <c r="I18" s="25" t="str">
        <v>28/05/2026, 13:35</v>
      </c>
      <c r="J18" s="25">
        <v>1</v>
      </c>
      <c r="K18" s="25">
        <v>238</v>
      </c>
      <c r="L18" s="25">
        <v>239</v>
      </c>
      <c r="M18" s="25">
        <v>239</v>
      </c>
      <c r="N18" s="25">
        <v>408</v>
      </c>
      <c r="O18" s="25">
        <v>408</v>
      </c>
      <c r="P18" s="25">
        <v>408</v>
      </c>
      <c r="Q18" s="26" t="str">
        <v>120 mm²</v>
      </c>
      <c r="R18" s="27">
        <v>52</v>
      </c>
      <c r="S18" s="27">
        <v>57</v>
      </c>
      <c r="T18" s="27">
        <v>56</v>
      </c>
      <c r="U18" s="28">
        <v>2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Masrooq</v>
      </c>
      <c r="B19" s="25" t="str">
        <v>Masrooq</v>
      </c>
      <c r="C19" s="25" t="str">
        <v>K_LN1</v>
      </c>
      <c r="D19" s="25" t="str">
        <v>22.861867, 56.095349</v>
      </c>
      <c r="E19" s="25" t="str">
        <v>9</v>
      </c>
      <c r="F19" s="25" t="str">
        <v>Pole (PMT)</v>
      </c>
      <c r="G19" s="25" t="str">
        <v/>
      </c>
      <c r="H19" s="25">
        <v>100</v>
      </c>
      <c r="I19" s="25" t="str">
        <v>08/06/2026, 10:27</v>
      </c>
      <c r="J19" s="25">
        <v>2</v>
      </c>
      <c r="K19" s="25">
        <v>237</v>
      </c>
      <c r="L19" s="25">
        <v>236</v>
      </c>
      <c r="M19" s="25">
        <v>236</v>
      </c>
      <c r="N19" s="25">
        <v>216</v>
      </c>
      <c r="O19" s="25">
        <v>215</v>
      </c>
      <c r="P19" s="25">
        <v>214</v>
      </c>
      <c r="Q19" s="26" t="str">
        <v>120 mm²</v>
      </c>
      <c r="R19" s="27">
        <v>52</v>
      </c>
      <c r="S19" s="27">
        <v>51</v>
      </c>
      <c r="T19" s="27">
        <v>52</v>
      </c>
      <c r="U19" s="28">
        <v>4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Masrooq</v>
      </c>
      <c r="B20" s="25" t="str">
        <v>Masrooq</v>
      </c>
      <c r="C20" s="25" t="str">
        <v>K_LN1</v>
      </c>
      <c r="D20" s="25" t="str">
        <v>22.859014, 56.092206</v>
      </c>
      <c r="E20" s="25" t="str">
        <v>8</v>
      </c>
      <c r="F20" s="25" t="str">
        <v>Pole (PMT)</v>
      </c>
      <c r="G20" s="25" t="str">
        <v/>
      </c>
      <c r="H20" s="25">
        <v>100</v>
      </c>
      <c r="I20" s="25" t="str">
        <v>18/05/2026, 12:15</v>
      </c>
      <c r="J20" s="25">
        <v>1</v>
      </c>
      <c r="K20" s="25">
        <v>232</v>
      </c>
      <c r="L20" s="25">
        <v>233</v>
      </c>
      <c r="M20" s="25">
        <v>233</v>
      </c>
      <c r="N20" s="25">
        <v>398</v>
      </c>
      <c r="O20" s="25">
        <v>399</v>
      </c>
      <c r="P20" s="25">
        <v>398</v>
      </c>
      <c r="Q20" s="26" t="str">
        <v>120 mm²</v>
      </c>
      <c r="R20" s="27">
        <v>87</v>
      </c>
      <c r="S20" s="27">
        <v>89</v>
      </c>
      <c r="T20" s="27">
        <v>81</v>
      </c>
      <c r="U20" s="28">
        <v>4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Masrooq</v>
      </c>
      <c r="B21" s="25" t="str">
        <v>Masrooq</v>
      </c>
      <c r="C21" s="25" t="str">
        <v>K_LN1</v>
      </c>
      <c r="D21" s="25" t="str">
        <v>22.859014, 56.092206</v>
      </c>
      <c r="E21" s="25" t="str">
        <v>8</v>
      </c>
      <c r="F21" s="25" t="str">
        <v>Pole (PMT)</v>
      </c>
      <c r="G21" s="25" t="str">
        <v/>
      </c>
      <c r="H21" s="25">
        <v>100</v>
      </c>
      <c r="I21" s="25" t="str">
        <v>08/06/2026, 10:23</v>
      </c>
      <c r="J21" s="25">
        <v>2</v>
      </c>
      <c r="K21" s="25">
        <v>234</v>
      </c>
      <c r="L21" s="25">
        <v>232</v>
      </c>
      <c r="M21" s="25">
        <v>233</v>
      </c>
      <c r="N21" s="25">
        <v>401</v>
      </c>
      <c r="O21" s="25">
        <v>413</v>
      </c>
      <c r="P21" s="25">
        <v>400</v>
      </c>
      <c r="Q21" s="26" t="str">
        <v>120 mm²</v>
      </c>
      <c r="R21" s="27">
        <v>89</v>
      </c>
      <c r="S21" s="27">
        <v>90</v>
      </c>
      <c r="T21" s="27">
        <v>90</v>
      </c>
      <c r="U21" s="28">
        <v>3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Masrooq</v>
      </c>
      <c r="B22" s="25" t="str">
        <v>Masrooq</v>
      </c>
      <c r="C22" s="25" t="str">
        <v>K_LN1</v>
      </c>
      <c r="D22" s="25" t="str">
        <v>22.853201, 56.088693</v>
      </c>
      <c r="E22" s="25" t="str">
        <v>7</v>
      </c>
      <c r="F22" s="25" t="str">
        <v>Pole (PMT)</v>
      </c>
      <c r="G22" s="25" t="str">
        <v/>
      </c>
      <c r="H22" s="25">
        <v>200</v>
      </c>
      <c r="I22" s="25" t="str">
        <v>18/05/2026, 12:17</v>
      </c>
      <c r="J22" s="25">
        <v>1</v>
      </c>
      <c r="K22" s="25">
        <v>238</v>
      </c>
      <c r="L22" s="25">
        <v>238</v>
      </c>
      <c r="M22" s="25">
        <v>239</v>
      </c>
      <c r="N22" s="25">
        <v>408</v>
      </c>
      <c r="O22" s="25">
        <v>409</v>
      </c>
      <c r="P22" s="25">
        <v>408</v>
      </c>
      <c r="Q22" s="26" t="str">
        <v>120 mm²</v>
      </c>
      <c r="R22" s="27">
        <v>32</v>
      </c>
      <c r="S22" s="27">
        <v>30</v>
      </c>
      <c r="T22" s="27">
        <v>31</v>
      </c>
      <c r="U22" s="28">
        <v>3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Masrooq</v>
      </c>
      <c r="B23" s="25" t="str">
        <v>Masrooq</v>
      </c>
      <c r="C23" s="25" t="str">
        <v>K_LN1</v>
      </c>
      <c r="D23" s="25" t="str">
        <v>22.853201, 56.088693</v>
      </c>
      <c r="E23" s="25" t="str">
        <v>7</v>
      </c>
      <c r="F23" s="25" t="str">
        <v>Pole (PMT)</v>
      </c>
      <c r="G23" s="25" t="str">
        <v/>
      </c>
      <c r="H23" s="25">
        <v>200</v>
      </c>
      <c r="I23" s="25" t="str">
        <v>08/06/2026, 10:19</v>
      </c>
      <c r="J23" s="25">
        <v>2</v>
      </c>
      <c r="K23" s="25">
        <v>238</v>
      </c>
      <c r="L23" s="25">
        <v>237</v>
      </c>
      <c r="M23" s="25">
        <v>240</v>
      </c>
      <c r="N23" s="25">
        <v>405</v>
      </c>
      <c r="O23" s="25">
        <v>415</v>
      </c>
      <c r="P23" s="25">
        <v>403</v>
      </c>
      <c r="Q23" s="26" t="str">
        <v>120 mm²</v>
      </c>
      <c r="R23" s="27">
        <v>33</v>
      </c>
      <c r="S23" s="27">
        <v>34</v>
      </c>
      <c r="T23" s="27">
        <v>34</v>
      </c>
      <c r="U23" s="28">
        <v>2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Masrooq</v>
      </c>
      <c r="B24" s="25" t="str">
        <v>Masrooq</v>
      </c>
      <c r="C24" s="25" t="str">
        <v>K_LN1</v>
      </c>
      <c r="D24" s="25" t="str">
        <v>22.850006, 56.081099</v>
      </c>
      <c r="E24" s="25" t="str">
        <v>6</v>
      </c>
      <c r="F24" s="25" t="str">
        <v>Pole (PMT)</v>
      </c>
      <c r="G24" s="25" t="str">
        <v/>
      </c>
      <c r="H24" s="25">
        <v>100</v>
      </c>
      <c r="I24" s="25" t="str">
        <v>28/05/2026, 13:34</v>
      </c>
      <c r="J24" s="25">
        <v>1</v>
      </c>
      <c r="K24" s="25">
        <v>235</v>
      </c>
      <c r="L24" s="25">
        <v>235</v>
      </c>
      <c r="M24" s="25">
        <v>236</v>
      </c>
      <c r="N24" s="25">
        <v>403</v>
      </c>
      <c r="O24" s="25">
        <v>404</v>
      </c>
      <c r="P24" s="25">
        <v>403</v>
      </c>
      <c r="Q24" s="26" t="str">
        <v>120 mm²</v>
      </c>
      <c r="R24" s="27">
        <v>0</v>
      </c>
      <c r="S24" s="27">
        <v>0</v>
      </c>
      <c r="T24" s="27">
        <v>0</v>
      </c>
      <c r="U24" s="28">
        <v>0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Masrooq</v>
      </c>
      <c r="B25" s="25" t="str">
        <v>Masrooq</v>
      </c>
      <c r="C25" s="25" t="str">
        <v>K_LN1</v>
      </c>
      <c r="D25" s="25" t="str">
        <v>22.850006, 56.081099</v>
      </c>
      <c r="E25" s="25" t="str">
        <v>6</v>
      </c>
      <c r="F25" s="25" t="str">
        <v>Pole (PMT)</v>
      </c>
      <c r="G25" s="25" t="str">
        <v/>
      </c>
      <c r="H25" s="25">
        <v>100</v>
      </c>
      <c r="I25" s="25" t="str">
        <v>08/06/2026, 10:15</v>
      </c>
      <c r="J25" s="25">
        <v>2</v>
      </c>
      <c r="K25" s="25">
        <v>235</v>
      </c>
      <c r="L25" s="25">
        <v>236</v>
      </c>
      <c r="M25" s="25">
        <v>235</v>
      </c>
      <c r="N25" s="25">
        <v>403</v>
      </c>
      <c r="O25" s="25">
        <v>404</v>
      </c>
      <c r="P25" s="25">
        <v>403</v>
      </c>
      <c r="Q25" s="26" t="str">
        <v>120 mm²</v>
      </c>
      <c r="R25" s="27">
        <v>56</v>
      </c>
      <c r="S25" s="27">
        <v>57</v>
      </c>
      <c r="T25" s="27">
        <v>57</v>
      </c>
      <c r="U25" s="28">
        <v>2</v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Masrooq</v>
      </c>
      <c r="B26" s="25" t="str">
        <v>Masrooq</v>
      </c>
      <c r="C26" s="25" t="str">
        <v>K_LN1</v>
      </c>
      <c r="D26" s="25" t="str">
        <v>22.853109, 56.084358</v>
      </c>
      <c r="E26" s="25" t="str">
        <v>5</v>
      </c>
      <c r="F26" s="25" t="str">
        <v>Pole (PMT)</v>
      </c>
      <c r="G26" s="25" t="str">
        <v/>
      </c>
      <c r="H26" s="25">
        <v>100</v>
      </c>
      <c r="I26" s="25" t="str">
        <v>18/05/2026, 12:21</v>
      </c>
      <c r="J26" s="25">
        <v>1</v>
      </c>
      <c r="K26" s="25">
        <v>240</v>
      </c>
      <c r="L26" s="25">
        <v>239</v>
      </c>
      <c r="M26" s="25">
        <v>239</v>
      </c>
      <c r="N26" s="25">
        <v>414</v>
      </c>
      <c r="O26" s="25">
        <v>413</v>
      </c>
      <c r="P26" s="25">
        <v>414</v>
      </c>
      <c r="Q26" s="26" t="str">
        <v>120 mm²</v>
      </c>
      <c r="R26" s="27">
        <v>0</v>
      </c>
      <c r="S26" s="27">
        <v>0</v>
      </c>
      <c r="T26" s="27">
        <v>0</v>
      </c>
      <c r="U26" s="28">
        <v>0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Masrooq</v>
      </c>
      <c r="B27" s="25" t="str">
        <v>Masrooq</v>
      </c>
      <c r="C27" s="25" t="str">
        <v>K_LN1</v>
      </c>
      <c r="D27" s="25" t="str">
        <v>22.855922, 56.082551</v>
      </c>
      <c r="E27" s="25" t="str">
        <v>4</v>
      </c>
      <c r="F27" s="25" t="str">
        <v>Pole (PMT)</v>
      </c>
      <c r="G27" s="25" t="str">
        <v/>
      </c>
      <c r="H27" s="25">
        <v>100</v>
      </c>
      <c r="I27" s="25" t="str">
        <v>18/05/2026, 12:21</v>
      </c>
      <c r="J27" s="25">
        <v>1</v>
      </c>
      <c r="K27" s="25">
        <v>234</v>
      </c>
      <c r="L27" s="25">
        <v>236</v>
      </c>
      <c r="M27" s="25">
        <v>234</v>
      </c>
      <c r="N27" s="25">
        <v>403</v>
      </c>
      <c r="O27" s="25">
        <v>404</v>
      </c>
      <c r="P27" s="25">
        <v>403</v>
      </c>
      <c r="Q27" s="26" t="str">
        <v>120 mm²</v>
      </c>
      <c r="R27" s="27">
        <v>77</v>
      </c>
      <c r="S27" s="27">
        <v>83</v>
      </c>
      <c r="T27" s="27">
        <v>83</v>
      </c>
      <c r="U27" s="28">
        <v>2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Masrooq</v>
      </c>
      <c r="B28" s="25" t="str">
        <v>Masrooq</v>
      </c>
      <c r="C28" s="25" t="str">
        <v>K_LN1</v>
      </c>
      <c r="D28" s="25" t="str">
        <v>22.855922, 56.082551</v>
      </c>
      <c r="E28" s="25" t="str">
        <v>4</v>
      </c>
      <c r="F28" s="25" t="str">
        <v>Pole (PMT)</v>
      </c>
      <c r="G28" s="25" t="str">
        <v/>
      </c>
      <c r="H28" s="25">
        <v>100</v>
      </c>
      <c r="I28" s="25" t="str">
        <v>08/06/2026, 10:05</v>
      </c>
      <c r="J28" s="25">
        <v>2</v>
      </c>
      <c r="K28" s="25">
        <v>233</v>
      </c>
      <c r="L28" s="25">
        <v>234</v>
      </c>
      <c r="M28" s="25">
        <v>234</v>
      </c>
      <c r="N28" s="25">
        <v>402</v>
      </c>
      <c r="O28" s="25">
        <v>401</v>
      </c>
      <c r="P28" s="25">
        <v>401</v>
      </c>
      <c r="Q28" s="26" t="str">
        <v>120 mm²</v>
      </c>
      <c r="R28" s="27">
        <v>82</v>
      </c>
      <c r="S28" s="27">
        <v>82</v>
      </c>
      <c r="T28" s="27">
        <v>83</v>
      </c>
      <c r="U28" s="28">
        <v>2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Masrooq</v>
      </c>
      <c r="B29" s="25" t="str">
        <v>Masrooq</v>
      </c>
      <c r="C29" s="25" t="str">
        <v>K_LN1</v>
      </c>
      <c r="D29" s="25" t="str">
        <v>22.856392, 56.083074</v>
      </c>
      <c r="E29" s="25" t="str">
        <v>3</v>
      </c>
      <c r="F29" s="25" t="str">
        <v>Pole (PMT)</v>
      </c>
      <c r="G29" s="25" t="str">
        <v/>
      </c>
      <c r="H29" s="25">
        <v>315</v>
      </c>
      <c r="I29" s="25" t="str">
        <v>18/05/2026, 12:21</v>
      </c>
      <c r="J29" s="25">
        <v>1</v>
      </c>
      <c r="K29" s="25">
        <v>240</v>
      </c>
      <c r="L29" s="25">
        <v>240</v>
      </c>
      <c r="M29" s="25">
        <v>239</v>
      </c>
      <c r="N29" s="25">
        <v>414</v>
      </c>
      <c r="O29" s="25">
        <v>412</v>
      </c>
      <c r="P29" s="25">
        <v>412</v>
      </c>
      <c r="Q29" s="26" t="str">
        <v>185 mm²</v>
      </c>
      <c r="R29" s="27">
        <v>0</v>
      </c>
      <c r="S29" s="27">
        <v>0</v>
      </c>
      <c r="T29" s="27">
        <v>0</v>
      </c>
      <c r="U29" s="28">
        <v>0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Masrooq</v>
      </c>
      <c r="B30" s="25" t="str">
        <v>Masrooq</v>
      </c>
      <c r="C30" s="25" t="str">
        <v>K_LN1</v>
      </c>
      <c r="D30" s="25" t="str">
        <v>22.856392, 56.083074</v>
      </c>
      <c r="E30" s="25" t="str">
        <v>3</v>
      </c>
      <c r="F30" s="25" t="str">
        <v>Pole (PMT)</v>
      </c>
      <c r="G30" s="25" t="str">
        <v/>
      </c>
      <c r="H30" s="25">
        <v>315</v>
      </c>
      <c r="I30" s="25" t="str">
        <v/>
      </c>
      <c r="J30" s="25">
        <v>2</v>
      </c>
      <c r="K30" s="25">
        <v>240</v>
      </c>
      <c r="L30" s="25">
        <v>240</v>
      </c>
      <c r="M30" s="25">
        <v>239</v>
      </c>
      <c r="N30" s="25">
        <v>411</v>
      </c>
      <c r="O30" s="25">
        <v>412</v>
      </c>
      <c r="P30" s="25">
        <v>411</v>
      </c>
      <c r="Q30" s="26" t="str">
        <v/>
      </c>
      <c r="R30" s="27" t="str">
        <v/>
      </c>
      <c r="S30" s="27" t="str">
        <v/>
      </c>
      <c r="T30" s="27" t="str">
        <v/>
      </c>
      <c r="U30" s="28" t="str">
        <v/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Masrooq</v>
      </c>
      <c r="B31" s="25" t="str">
        <v>Masrooq</v>
      </c>
      <c r="C31" s="25" t="str">
        <v>K_LN1</v>
      </c>
      <c r="D31" s="25" t="str">
        <v>23.580032, 56.57179</v>
      </c>
      <c r="E31" s="25" t="str">
        <v>10</v>
      </c>
      <c r="F31" s="25" t="str">
        <v>Pole (PMT)</v>
      </c>
      <c r="G31" s="25" t="str">
        <v/>
      </c>
      <c r="H31" s="25">
        <v>315</v>
      </c>
      <c r="I31" s="25" t="str">
        <v>20/05/2026, 13:04</v>
      </c>
      <c r="J31" s="25">
        <v>1</v>
      </c>
      <c r="K31" s="25">
        <v>239</v>
      </c>
      <c r="L31" s="25">
        <v>240</v>
      </c>
      <c r="M31" s="25">
        <v>240</v>
      </c>
      <c r="N31" s="25">
        <v>407</v>
      </c>
      <c r="O31" s="25">
        <v>408</v>
      </c>
      <c r="P31" s="25">
        <v>408</v>
      </c>
      <c r="Q31" s="26" t="str">
        <v>120 mm²</v>
      </c>
      <c r="R31" s="27">
        <v>163</v>
      </c>
      <c r="S31" s="27">
        <v>67</v>
      </c>
      <c r="T31" s="27">
        <v>81</v>
      </c>
      <c r="U31" s="28">
        <v>74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Masrooq</v>
      </c>
      <c r="B32" s="25" t="str">
        <v>Masrooq</v>
      </c>
      <c r="C32" s="25" t="str">
        <v>K_LN1</v>
      </c>
      <c r="D32" s="25" t="str">
        <v>23.273949, 56.385169</v>
      </c>
      <c r="E32" s="25" t="str">
        <v>1</v>
      </c>
      <c r="F32" s="25" t="str">
        <v>Ground (GMT)</v>
      </c>
      <c r="G32" s="25" t="str">
        <v/>
      </c>
      <c r="H32" s="25">
        <v>500</v>
      </c>
      <c r="I32" s="25" t="str">
        <v>18/05/2026, 12:50</v>
      </c>
      <c r="J32" s="25">
        <v>1</v>
      </c>
      <c r="K32" s="25">
        <v>239</v>
      </c>
      <c r="L32" s="25">
        <v>240</v>
      </c>
      <c r="M32" s="25">
        <v>241</v>
      </c>
      <c r="N32" s="25">
        <v>410</v>
      </c>
      <c r="O32" s="25">
        <v>413</v>
      </c>
      <c r="P32" s="25">
        <v>412</v>
      </c>
      <c r="Q32" s="26" t="str">
        <v>300 mm²</v>
      </c>
      <c r="R32" s="27">
        <v>82</v>
      </c>
      <c r="S32" s="27">
        <v>29</v>
      </c>
      <c r="T32" s="27">
        <v>54</v>
      </c>
      <c r="U32" s="28">
        <v>44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M2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Masrooq</v>
      </c>
      <c r="B4" s="25" t="str">
        <v>Al Rob’a AlKhali</v>
      </c>
      <c r="C4" s="25" t="str">
        <v>K_LN1</v>
      </c>
      <c r="D4" s="25" t="str">
        <v>22.247998, 55.562671</v>
      </c>
      <c r="E4" s="25" t="str">
        <v>4</v>
      </c>
      <c r="F4" s="25" t="str">
        <v>Pole (PMT)</v>
      </c>
      <c r="G4" s="25" t="str">
        <v/>
      </c>
      <c r="H4" s="25">
        <v>100</v>
      </c>
      <c r="I4" s="25" t="str">
        <v>19/05/2026, 13:00</v>
      </c>
      <c r="J4" s="25">
        <v>1</v>
      </c>
      <c r="K4" s="25">
        <v>249</v>
      </c>
      <c r="L4" s="25">
        <v>248</v>
      </c>
      <c r="M4" s="25">
        <v>249</v>
      </c>
      <c r="N4" s="25">
        <v>429</v>
      </c>
      <c r="O4" s="25">
        <v>428</v>
      </c>
      <c r="P4" s="25">
        <v>429</v>
      </c>
      <c r="Q4" s="26" t="str">
        <v/>
      </c>
      <c r="R4" s="27">
        <v>0</v>
      </c>
      <c r="S4" s="27">
        <v>0</v>
      </c>
      <c r="T4" s="27">
        <v>0</v>
      </c>
      <c r="U4" s="28">
        <v>0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Masrooq</v>
      </c>
      <c r="B5" s="25" t="str">
        <v>Al Rob’a AlKhali</v>
      </c>
      <c r="C5" s="25" t="str">
        <v>K_LN1</v>
      </c>
      <c r="D5" s="25" t="str">
        <v>22.247998, 55.562671</v>
      </c>
      <c r="E5" s="25" t="str">
        <v>4</v>
      </c>
      <c r="F5" s="25" t="str">
        <v>Pole (PMT)</v>
      </c>
      <c r="G5" s="25" t="str">
        <v/>
      </c>
      <c r="H5" s="25">
        <v>100</v>
      </c>
      <c r="I5" s="25" t="str">
        <v>11/06/2026, 11:55</v>
      </c>
      <c r="J5" s="25">
        <v>2</v>
      </c>
      <c r="K5" s="25">
        <v>245</v>
      </c>
      <c r="L5" s="25">
        <v>245</v>
      </c>
      <c r="M5" s="25">
        <v>244</v>
      </c>
      <c r="N5" s="25">
        <v>422</v>
      </c>
      <c r="O5" s="25">
        <v>433</v>
      </c>
      <c r="P5" s="25">
        <v>423</v>
      </c>
      <c r="Q5" s="26" t="str">
        <v>185 mm²</v>
      </c>
      <c r="R5" s="27">
        <v>95</v>
      </c>
      <c r="S5" s="27">
        <v>83</v>
      </c>
      <c r="T5" s="27">
        <v>70</v>
      </c>
      <c r="U5" s="28">
        <v>20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Masrooq</v>
      </c>
      <c r="B6" s="25" t="str">
        <v>Al Rob’a AlKhali</v>
      </c>
      <c r="C6" s="25" t="str">
        <v>K_LN1</v>
      </c>
      <c r="D6" s="25" t="str">
        <v>22.248976, 55.560888</v>
      </c>
      <c r="E6" s="25" t="str">
        <v>3</v>
      </c>
      <c r="F6" s="25" t="str">
        <v>Pole (PMT)</v>
      </c>
      <c r="G6" s="25" t="str">
        <v/>
      </c>
      <c r="H6" s="25">
        <v>200</v>
      </c>
      <c r="I6" s="25" t="str">
        <v>19/05/2026, 13:04</v>
      </c>
      <c r="J6" s="25">
        <v>1</v>
      </c>
      <c r="K6" s="25">
        <v>247</v>
      </c>
      <c r="L6" s="25">
        <v>248</v>
      </c>
      <c r="M6" s="25">
        <v>246</v>
      </c>
      <c r="N6" s="25">
        <v>428</v>
      </c>
      <c r="O6" s="25">
        <v>426</v>
      </c>
      <c r="P6" s="25">
        <v>428</v>
      </c>
      <c r="Q6" s="26" t="str">
        <v>120 mm²</v>
      </c>
      <c r="R6" s="27">
        <v>65</v>
      </c>
      <c r="S6" s="27">
        <v>57</v>
      </c>
      <c r="T6" s="27">
        <v>64</v>
      </c>
      <c r="U6" s="28">
        <v>15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Masrooq</v>
      </c>
      <c r="B7" s="25" t="str">
        <v>Al Rob’a AlKhali</v>
      </c>
      <c r="C7" s="25" t="str">
        <v>K_LN1</v>
      </c>
      <c r="D7" s="25" t="str">
        <v>22.247998, 55.562671</v>
      </c>
      <c r="E7" s="25" t="str">
        <v>2</v>
      </c>
      <c r="F7" s="25" t="str">
        <v>Pole (PMT)</v>
      </c>
      <c r="G7" s="25" t="str">
        <v/>
      </c>
      <c r="H7" s="25">
        <v>315</v>
      </c>
      <c r="I7" s="25" t="str">
        <v>19/05/2026, 12:22</v>
      </c>
      <c r="J7" s="25">
        <v>1</v>
      </c>
      <c r="K7" s="25">
        <v>255</v>
      </c>
      <c r="L7" s="25">
        <v>255</v>
      </c>
      <c r="M7" s="25">
        <v>254</v>
      </c>
      <c r="N7" s="25">
        <v>441</v>
      </c>
      <c r="O7" s="25">
        <v>441</v>
      </c>
      <c r="P7" s="25">
        <v>441</v>
      </c>
      <c r="Q7" s="26" t="str">
        <v>120 mm²</v>
      </c>
      <c r="R7" s="27">
        <v>14</v>
      </c>
      <c r="S7" s="27">
        <v>11</v>
      </c>
      <c r="T7" s="27">
        <v>12</v>
      </c>
      <c r="U7" s="28">
        <v>4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Masrooq</v>
      </c>
      <c r="B8" s="25" t="str">
        <v>Al Rob’a AlKhali</v>
      </c>
      <c r="C8" s="25" t="str">
        <v>K_LN1</v>
      </c>
      <c r="D8" s="25" t="str">
        <v>22.247998, 55.562671</v>
      </c>
      <c r="E8" s="25" t="str">
        <v>2</v>
      </c>
      <c r="F8" s="25" t="str">
        <v>Pole (PMT)</v>
      </c>
      <c r="G8" s="25" t="str">
        <v/>
      </c>
      <c r="H8" s="25">
        <v>315</v>
      </c>
      <c r="I8" s="25" t="str">
        <v>11/06/2026, 11:35</v>
      </c>
      <c r="J8" s="25">
        <v>2</v>
      </c>
      <c r="K8" s="25">
        <v>251</v>
      </c>
      <c r="L8" s="25">
        <v>250</v>
      </c>
      <c r="M8" s="25">
        <v>249</v>
      </c>
      <c r="N8" s="25">
        <v>434</v>
      </c>
      <c r="O8" s="25">
        <v>431</v>
      </c>
      <c r="P8" s="25">
        <v>429</v>
      </c>
      <c r="Q8" s="26" t="str">
        <v>120 mm²</v>
      </c>
      <c r="R8" s="27">
        <v>16</v>
      </c>
      <c r="S8" s="27">
        <v>11</v>
      </c>
      <c r="T8" s="27">
        <v>16</v>
      </c>
      <c r="U8" s="28">
        <v>5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Masrooq</v>
      </c>
      <c r="B9" s="25" t="str">
        <v>Al Rob’a AlKhali</v>
      </c>
      <c r="C9" s="25" t="str">
        <v>K_LN4</v>
      </c>
      <c r="D9" s="25" t="str">
        <v>22.237265, 55.546383</v>
      </c>
      <c r="E9" s="25" t="str">
        <v>502</v>
      </c>
      <c r="F9" s="25" t="str">
        <v>Ground (GMT)</v>
      </c>
      <c r="G9" s="25" t="str">
        <v/>
      </c>
      <c r="H9" s="25">
        <v>1000</v>
      </c>
      <c r="I9" s="25" t="str">
        <v>21/05/2026, 12:53</v>
      </c>
      <c r="J9" s="25">
        <v>1</v>
      </c>
      <c r="K9" s="25">
        <v>251</v>
      </c>
      <c r="L9" s="25">
        <v>251</v>
      </c>
      <c r="M9" s="25">
        <v>252</v>
      </c>
      <c r="N9" s="25">
        <v>434</v>
      </c>
      <c r="O9" s="25">
        <v>433</v>
      </c>
      <c r="P9" s="25">
        <v>432</v>
      </c>
      <c r="Q9" s="26" t="str">
        <v>300 mm²</v>
      </c>
      <c r="R9" s="27">
        <v>263</v>
      </c>
      <c r="S9" s="27">
        <v>177</v>
      </c>
      <c r="T9" s="27">
        <v>142</v>
      </c>
      <c r="U9" s="28">
        <v>103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Masrooq</v>
      </c>
      <c r="B10" s="25" t="str">
        <v>Al Rob’a AlKhali</v>
      </c>
      <c r="C10" s="25" t="str">
        <v>K_LN4</v>
      </c>
      <c r="D10" s="25" t="str">
        <v>22.237831, 55.546037</v>
      </c>
      <c r="E10" s="25" t="str">
        <v>403</v>
      </c>
      <c r="F10" s="25" t="str">
        <v>Ground (GMT)</v>
      </c>
      <c r="G10" s="25" t="str">
        <v/>
      </c>
      <c r="H10" s="25">
        <v>500</v>
      </c>
      <c r="I10" s="25" t="str">
        <v>21/05/2026, 12:50</v>
      </c>
      <c r="J10" s="25">
        <v>1</v>
      </c>
      <c r="K10" s="25">
        <v>249</v>
      </c>
      <c r="L10" s="25">
        <v>248</v>
      </c>
      <c r="M10" s="25">
        <v>247</v>
      </c>
      <c r="N10" s="25">
        <v>436</v>
      </c>
      <c r="O10" s="25">
        <v>435</v>
      </c>
      <c r="P10" s="25">
        <v>434</v>
      </c>
      <c r="Q10" s="26" t="str">
        <v>300 mm²</v>
      </c>
      <c r="R10" s="27">
        <v>74</v>
      </c>
      <c r="S10" s="27">
        <v>68</v>
      </c>
      <c r="T10" s="27">
        <v>80</v>
      </c>
      <c r="U10" s="28">
        <v>14</v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Masrooq</v>
      </c>
      <c r="B11" s="25" t="str">
        <v>Al Rob’a AlKhali</v>
      </c>
      <c r="C11" s="25" t="str">
        <v>K_LN4</v>
      </c>
      <c r="D11" s="25" t="str">
        <v>22.238156, 55.546037</v>
      </c>
      <c r="E11" s="25" t="str">
        <v>402</v>
      </c>
      <c r="F11" s="25" t="str">
        <v>Ground (GMT)</v>
      </c>
      <c r="G11" s="25" t="str">
        <v/>
      </c>
      <c r="H11" s="25">
        <v>1000</v>
      </c>
      <c r="I11" s="25" t="str">
        <v>21/05/2026, 12:47</v>
      </c>
      <c r="J11" s="25">
        <v>1</v>
      </c>
      <c r="K11" s="25">
        <v>249</v>
      </c>
      <c r="L11" s="25">
        <v>250</v>
      </c>
      <c r="M11" s="25">
        <v>248</v>
      </c>
      <c r="N11" s="25">
        <v>434</v>
      </c>
      <c r="O11" s="25">
        <v>435</v>
      </c>
      <c r="P11" s="25">
        <v>434</v>
      </c>
      <c r="Q11" s="26" t="str">
        <v>300 mm²</v>
      </c>
      <c r="R11" s="27">
        <v>153</v>
      </c>
      <c r="S11" s="27">
        <v>110</v>
      </c>
      <c r="T11" s="27">
        <v>111</v>
      </c>
      <c r="U11" s="28">
        <v>34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Masrooq</v>
      </c>
      <c r="B12" s="25" t="str">
        <v>Al Rob’a AlKhali</v>
      </c>
      <c r="C12" s="25" t="str">
        <v>K_LN5</v>
      </c>
      <c r="D12" s="25" t="str">
        <v>22.228414, 55.545632</v>
      </c>
      <c r="E12" s="25" t="str">
        <v>202</v>
      </c>
      <c r="F12" s="25" t="str">
        <v>Ground (GMT)</v>
      </c>
      <c r="G12" s="25" t="str">
        <v/>
      </c>
      <c r="H12" s="25">
        <v>1000</v>
      </c>
      <c r="I12" s="25" t="str">
        <v>18/05/2026, 23:01</v>
      </c>
      <c r="J12" s="25">
        <v>1</v>
      </c>
      <c r="K12" s="25">
        <v>248</v>
      </c>
      <c r="L12" s="25">
        <v>247</v>
      </c>
      <c r="M12" s="25">
        <v>248</v>
      </c>
      <c r="N12" s="25">
        <v>437</v>
      </c>
      <c r="O12" s="25">
        <v>438</v>
      </c>
      <c r="P12" s="25">
        <v>436</v>
      </c>
      <c r="Q12" s="26" t="str">
        <v>300 mm²</v>
      </c>
      <c r="R12" s="27">
        <v>179</v>
      </c>
      <c r="S12" s="27">
        <v>168</v>
      </c>
      <c r="T12" s="27">
        <v>170</v>
      </c>
      <c r="U12" s="28">
        <v>30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Masrooq</v>
      </c>
      <c r="B13" s="25" t="str">
        <v>Al Rob’a AlKhali</v>
      </c>
      <c r="C13" s="25" t="str">
        <v>K_LN5</v>
      </c>
      <c r="D13" s="25" t="str">
        <v>22.228443, 55.545646</v>
      </c>
      <c r="E13" s="25" t="str">
        <v>201</v>
      </c>
      <c r="F13" s="25" t="str">
        <v>Ground (GMT)</v>
      </c>
      <c r="G13" s="25" t="str">
        <v/>
      </c>
      <c r="H13" s="25">
        <v>1000</v>
      </c>
      <c r="I13" s="25" t="str">
        <v>18/05/2026, 23:00</v>
      </c>
      <c r="J13" s="25">
        <v>1</v>
      </c>
      <c r="K13" s="25">
        <v>247</v>
      </c>
      <c r="L13" s="25">
        <v>248</v>
      </c>
      <c r="M13" s="25">
        <v>247</v>
      </c>
      <c r="N13" s="25">
        <v>438</v>
      </c>
      <c r="O13" s="25">
        <v>437</v>
      </c>
      <c r="P13" s="25">
        <v>438</v>
      </c>
      <c r="Q13" s="26" t="str">
        <v>300 mm²</v>
      </c>
      <c r="R13" s="27">
        <v>367</v>
      </c>
      <c r="S13" s="27">
        <v>350</v>
      </c>
      <c r="T13" s="27">
        <v>323</v>
      </c>
      <c r="U13" s="28">
        <v>28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Masrooq</v>
      </c>
      <c r="B14" s="25" t="str">
        <v>Al Rob’a AlKhali</v>
      </c>
      <c r="C14" s="25" t="str">
        <v>K_LN5</v>
      </c>
      <c r="D14" s="25" t="str">
        <v>22.222186, 55.540306</v>
      </c>
      <c r="E14" s="25" t="str">
        <v>7</v>
      </c>
      <c r="F14" s="25" t="str">
        <v>Ground (GMT)</v>
      </c>
      <c r="G14" s="25" t="str">
        <v/>
      </c>
      <c r="H14" s="25">
        <v>1000</v>
      </c>
      <c r="I14" s="25" t="str">
        <v>18/05/2026, 22:43</v>
      </c>
      <c r="J14" s="25">
        <v>1</v>
      </c>
      <c r="K14" s="25">
        <v>249</v>
      </c>
      <c r="L14" s="25">
        <v>248</v>
      </c>
      <c r="M14" s="25">
        <v>249</v>
      </c>
      <c r="N14" s="25">
        <v>434</v>
      </c>
      <c r="O14" s="25">
        <v>435</v>
      </c>
      <c r="P14" s="25">
        <v>434</v>
      </c>
      <c r="Q14" s="26" t="str">
        <v>300 mm²</v>
      </c>
      <c r="R14" s="27">
        <v>228</v>
      </c>
      <c r="S14" s="27">
        <v>226</v>
      </c>
      <c r="T14" s="27">
        <v>211</v>
      </c>
      <c r="U14" s="28">
        <v>16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Masrooq</v>
      </c>
      <c r="B15" s="25" t="str">
        <v>Al Rob’a AlKhali</v>
      </c>
      <c r="C15" s="25" t="str">
        <v>K_LN5</v>
      </c>
      <c r="D15" s="25" t="str">
        <v>22.215028, 55.530826</v>
      </c>
      <c r="E15" s="25" t="str">
        <v>6</v>
      </c>
      <c r="F15" s="25" t="str">
        <v>Ground (GMT)</v>
      </c>
      <c r="G15" s="25" t="str">
        <v/>
      </c>
      <c r="H15" s="25">
        <v>500</v>
      </c>
      <c r="I15" s="25" t="str">
        <v>18/05/2026, 22:43</v>
      </c>
      <c r="J15" s="25">
        <v>1</v>
      </c>
      <c r="K15" s="25">
        <v>250</v>
      </c>
      <c r="L15" s="25">
        <v>249</v>
      </c>
      <c r="M15" s="25">
        <v>249</v>
      </c>
      <c r="N15" s="25">
        <v>435</v>
      </c>
      <c r="O15" s="25">
        <v>434</v>
      </c>
      <c r="P15" s="25">
        <v>434</v>
      </c>
      <c r="Q15" s="26" t="str">
        <v>300 mm²</v>
      </c>
      <c r="R15" s="27">
        <v>6</v>
      </c>
      <c r="S15" s="27">
        <v>34</v>
      </c>
      <c r="T15" s="27">
        <v>15</v>
      </c>
      <c r="U15" s="28">
        <v>25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Masrooq</v>
      </c>
      <c r="B16" s="25" t="str">
        <v>Al Rob’a AlKhali</v>
      </c>
      <c r="C16" s="25" t="str">
        <v>K_LN4</v>
      </c>
      <c r="D16" s="25" t="str">
        <v>22.232228, 55.545493</v>
      </c>
      <c r="E16" s="25" t="str">
        <v>302</v>
      </c>
      <c r="F16" s="25" t="str">
        <v>Ground (GMT)</v>
      </c>
      <c r="G16" s="25" t="str">
        <v/>
      </c>
      <c r="H16" s="25">
        <v>1000</v>
      </c>
      <c r="I16" s="25" t="str">
        <v>21/05/2026, 12:36</v>
      </c>
      <c r="J16" s="25">
        <v>1</v>
      </c>
      <c r="K16" s="25">
        <v>249</v>
      </c>
      <c r="L16" s="25">
        <v>248</v>
      </c>
      <c r="M16" s="25">
        <v>247</v>
      </c>
      <c r="N16" s="25">
        <v>435</v>
      </c>
      <c r="O16" s="25">
        <v>434</v>
      </c>
      <c r="P16" s="25">
        <v>436</v>
      </c>
      <c r="Q16" s="26" t="str">
        <v>300 mm²</v>
      </c>
      <c r="R16" s="27">
        <v>115</v>
      </c>
      <c r="S16" s="27">
        <v>133</v>
      </c>
      <c r="T16" s="27">
        <v>134</v>
      </c>
      <c r="U16" s="28">
        <v>17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Masrooq</v>
      </c>
      <c r="B17" s="25" t="str">
        <v>Al Rob’a AlKhali</v>
      </c>
      <c r="C17" s="25" t="str">
        <v>K_LN4</v>
      </c>
      <c r="D17" s="25" t="str">
        <v>22.237831, 55.546037</v>
      </c>
      <c r="E17" s="25" t="str">
        <v>301</v>
      </c>
      <c r="F17" s="25" t="str">
        <v>Ground (GMT)</v>
      </c>
      <c r="G17" s="25" t="str">
        <v/>
      </c>
      <c r="H17" s="25">
        <v>1000</v>
      </c>
      <c r="I17" s="25" t="str">
        <v>21/05/2026, 12:36</v>
      </c>
      <c r="J17" s="25">
        <v>1</v>
      </c>
      <c r="K17" s="25">
        <v>250</v>
      </c>
      <c r="L17" s="25">
        <v>249</v>
      </c>
      <c r="M17" s="25">
        <v>248</v>
      </c>
      <c r="N17" s="25">
        <v>436</v>
      </c>
      <c r="O17" s="25">
        <v>435</v>
      </c>
      <c r="P17" s="25">
        <v>436</v>
      </c>
      <c r="Q17" s="26" t="str">
        <v>300 mm²</v>
      </c>
      <c r="R17" s="27">
        <v>205</v>
      </c>
      <c r="S17" s="27">
        <v>212</v>
      </c>
      <c r="T17" s="27">
        <v>183</v>
      </c>
      <c r="U17" s="28">
        <v>43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Masrooq</v>
      </c>
      <c r="B18" s="25" t="str">
        <v>Al Rob’a AlKhali</v>
      </c>
      <c r="C18" s="25" t="str">
        <v>K_LN4</v>
      </c>
      <c r="D18" s="25" t="str">
        <v>22.237831, 55.546037</v>
      </c>
      <c r="E18" s="25" t="str">
        <v>401</v>
      </c>
      <c r="F18" s="25" t="str">
        <v>Ground (GMT)</v>
      </c>
      <c r="G18" s="25" t="str">
        <v/>
      </c>
      <c r="H18" s="25">
        <v>1000</v>
      </c>
      <c r="I18" s="25" t="str">
        <v>18/05/2026, 22:33</v>
      </c>
      <c r="J18" s="25">
        <v>1</v>
      </c>
      <c r="K18" s="25">
        <v>251</v>
      </c>
      <c r="L18" s="25">
        <v>250</v>
      </c>
      <c r="M18" s="25">
        <v>251</v>
      </c>
      <c r="N18" s="25">
        <v>435</v>
      </c>
      <c r="O18" s="25">
        <v>436</v>
      </c>
      <c r="P18" s="25">
        <v>435</v>
      </c>
      <c r="Q18" s="26" t="str">
        <v>300 mm²</v>
      </c>
      <c r="R18" s="27">
        <v>281</v>
      </c>
      <c r="S18" s="27">
        <v>232</v>
      </c>
      <c r="T18" s="27">
        <v>160</v>
      </c>
      <c r="U18" s="28">
        <v>97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Masrooq</v>
      </c>
      <c r="B19" s="25" t="str">
        <v>Al Rob’a AlKhali</v>
      </c>
      <c r="C19" s="25" t="str">
        <v>K_LN4</v>
      </c>
      <c r="D19" s="25" t="str">
        <v>22.236104, 55.546952</v>
      </c>
      <c r="E19" s="25" t="str">
        <v>2</v>
      </c>
      <c r="F19" s="25" t="str">
        <v>Ground (GMT)</v>
      </c>
      <c r="G19" s="25" t="str">
        <v/>
      </c>
      <c r="H19" s="25">
        <v>1000</v>
      </c>
      <c r="I19" s="25" t="str">
        <v>16/05/2026, 11:38</v>
      </c>
      <c r="J19" s="25">
        <v>1</v>
      </c>
      <c r="K19" s="25">
        <v>251</v>
      </c>
      <c r="L19" s="25">
        <v>251</v>
      </c>
      <c r="M19" s="25">
        <v>252</v>
      </c>
      <c r="N19" s="25">
        <v>434</v>
      </c>
      <c r="O19" s="25">
        <v>433</v>
      </c>
      <c r="P19" s="25">
        <v>431</v>
      </c>
      <c r="Q19" s="26" t="str">
        <v/>
      </c>
      <c r="R19" s="27">
        <v>263</v>
      </c>
      <c r="S19" s="27">
        <v>177</v>
      </c>
      <c r="T19" s="27">
        <v>142</v>
      </c>
      <c r="U19" s="28">
        <v>103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Masrooq</v>
      </c>
      <c r="B20" s="25" t="str">
        <v>Al Rob’a AlKhali</v>
      </c>
      <c r="C20" s="25" t="str">
        <v>K_LN4</v>
      </c>
      <c r="D20" s="25" t="str">
        <v>22.236082, 55.546944</v>
      </c>
      <c r="E20" s="25" t="str">
        <v>501</v>
      </c>
      <c r="F20" s="25" t="str">
        <v>Ground (GMT)</v>
      </c>
      <c r="G20" s="25" t="str">
        <v/>
      </c>
      <c r="H20" s="25">
        <v>1000</v>
      </c>
      <c r="I20" s="25" t="str">
        <v>18/05/2026, 22:49</v>
      </c>
      <c r="J20" s="25">
        <v>1</v>
      </c>
      <c r="K20" s="25">
        <v>253</v>
      </c>
      <c r="L20" s="25">
        <v>252</v>
      </c>
      <c r="M20" s="25">
        <v>251</v>
      </c>
      <c r="N20" s="25">
        <v>438</v>
      </c>
      <c r="O20" s="25">
        <v>436</v>
      </c>
      <c r="P20" s="25">
        <v>438</v>
      </c>
      <c r="Q20" s="26" t="str">
        <v>300 mm²</v>
      </c>
      <c r="R20" s="27">
        <v>169</v>
      </c>
      <c r="S20" s="27">
        <v>203</v>
      </c>
      <c r="T20" s="27">
        <v>147</v>
      </c>
      <c r="U20" s="28">
        <v>55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Masrooq</v>
      </c>
      <c r="B21" s="25" t="str">
        <v>Al Rob’a AlKhali</v>
      </c>
      <c r="C21" s="25" t="str">
        <v>K_LN5</v>
      </c>
      <c r="D21" s="25" t="str">
        <v>22.241475, 55.554433</v>
      </c>
      <c r="E21" s="25" t="str">
        <v>1</v>
      </c>
      <c r="F21" s="25" t="str">
        <v>Ground (GMT)</v>
      </c>
      <c r="G21" s="25" t="str">
        <v/>
      </c>
      <c r="H21" s="25">
        <v>500</v>
      </c>
      <c r="I21" s="25" t="str">
        <v>19/05/2026, 12:52</v>
      </c>
      <c r="J21" s="25">
        <v>1</v>
      </c>
      <c r="K21" s="25">
        <v>250</v>
      </c>
      <c r="L21" s="25">
        <v>250</v>
      </c>
      <c r="M21" s="25">
        <v>251</v>
      </c>
      <c r="N21" s="25">
        <v>434</v>
      </c>
      <c r="O21" s="25">
        <v>433</v>
      </c>
      <c r="P21" s="25">
        <v>434</v>
      </c>
      <c r="Q21" s="26" t="str">
        <v>300 mm²</v>
      </c>
      <c r="R21" s="27">
        <v>122</v>
      </c>
      <c r="S21" s="27">
        <v>114</v>
      </c>
      <c r="T21" s="27">
        <v>93</v>
      </c>
      <c r="U21" s="28">
        <v>25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Masrooq</v>
      </c>
      <c r="B22" s="25" t="str">
        <v>Al Rob’a AlKhali</v>
      </c>
      <c r="C22" s="25" t="str">
        <v>K_LN1</v>
      </c>
      <c r="D22" s="25" t="str">
        <v>22.241475, 55.554433</v>
      </c>
      <c r="E22" s="25" t="str">
        <v>1</v>
      </c>
      <c r="F22" s="25" t="str">
        <v>Ground (GMT)</v>
      </c>
      <c r="G22" s="25" t="str">
        <v/>
      </c>
      <c r="H22" s="25">
        <v>500</v>
      </c>
      <c r="I22" s="25" t="str">
        <v>19/05/2026, 12:53</v>
      </c>
      <c r="J22" s="25">
        <v>1</v>
      </c>
      <c r="K22" s="25">
        <v>249</v>
      </c>
      <c r="L22" s="25">
        <v>250</v>
      </c>
      <c r="M22" s="25">
        <v>248</v>
      </c>
      <c r="N22" s="25">
        <v>432</v>
      </c>
      <c r="O22" s="25">
        <v>430</v>
      </c>
      <c r="P22" s="25">
        <v>429</v>
      </c>
      <c r="Q22" s="26" t="str">
        <v>185 mm²</v>
      </c>
      <c r="R22" s="27">
        <v>57</v>
      </c>
      <c r="S22" s="27">
        <v>104</v>
      </c>
      <c r="T22" s="27">
        <v>76</v>
      </c>
      <c r="U22" s="28">
        <v>50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Masrooq</v>
      </c>
      <c r="B23" s="25" t="str">
        <v>Al Rob’a AlKhali</v>
      </c>
      <c r="C23" s="25" t="str">
        <v>K_LN1</v>
      </c>
      <c r="D23" s="25" t="str">
        <v>22.241475, 55.554433</v>
      </c>
      <c r="E23" s="25" t="str">
        <v>1</v>
      </c>
      <c r="F23" s="25" t="str">
        <v>Ground (GMT)</v>
      </c>
      <c r="G23" s="25" t="str">
        <v/>
      </c>
      <c r="H23" s="25">
        <v>500</v>
      </c>
      <c r="I23" s="25" t="str">
        <v>11/06/2026, 11:44</v>
      </c>
      <c r="J23" s="25">
        <v>2</v>
      </c>
      <c r="K23" s="25">
        <v>245</v>
      </c>
      <c r="L23" s="25">
        <v>244</v>
      </c>
      <c r="M23" s="25">
        <v>243</v>
      </c>
      <c r="N23" s="25">
        <v>424</v>
      </c>
      <c r="O23" s="25">
        <v>423</v>
      </c>
      <c r="P23" s="25">
        <v>424</v>
      </c>
      <c r="Q23" s="26" t="str">
        <v>240 mm²</v>
      </c>
      <c r="R23" s="27">
        <v>103</v>
      </c>
      <c r="S23" s="27">
        <v>61</v>
      </c>
      <c r="T23" s="27">
        <v>80</v>
      </c>
      <c r="U23" s="28">
        <v>46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3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8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6.83203125" customWidth="1"/>
    <col min="68" max="68" width="6.83203125" customWidth="1"/>
    <col min="69" max="69" width="6.83203125" customWidth="1"/>
    <col min="70" max="70" width="6.83203125" customWidth="1"/>
    <col min="71" max="71" width="7.83203125" customWidth="1"/>
    <col min="72" max="72" width="7.83203125" customWidth="1"/>
    <col min="73" max="73" width="9.83203125" customWidth="1"/>
    <col min="74" max="74" width="24.83203125" customWidth="1"/>
    <col min="75" max="7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8" t="str">
        <v>Feeder 10</v>
      </c>
      <c r="BK1" s="9" t="str">
        <v/>
      </c>
      <c r="BL1" s="9" t="str">
        <v/>
      </c>
      <c r="BM1" s="9" t="str">
        <v/>
      </c>
      <c r="BN1" s="10" t="str">
        <v/>
      </c>
      <c r="BO1" s="11" t="str">
        <v>Total Load</v>
      </c>
      <c r="BP1" s="11" t="str">
        <v/>
      </c>
      <c r="BQ1" s="11" t="str">
        <v/>
      </c>
      <c r="BR1" s="11" t="str">
        <v/>
      </c>
      <c r="BS1" s="7" t="str">
        <v>MAX Value</v>
      </c>
      <c r="BT1" s="7" t="str">
        <v>MIN Value</v>
      </c>
      <c r="BU1" s="12" t="str">
        <v>Load %</v>
      </c>
      <c r="BV1" s="13" t="str">
        <v>Action (Upgrade)</v>
      </c>
      <c r="BW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4" t="str">
        <v>Cable mm²</v>
      </c>
      <c r="BK2" s="15" t="str">
        <v>R</v>
      </c>
      <c r="BL2" s="16" t="str">
        <v>Y</v>
      </c>
      <c r="BM2" s="17" t="str">
        <v>B</v>
      </c>
      <c r="BN2" s="18" t="str">
        <v>N</v>
      </c>
      <c r="BO2" s="11" t="str">
        <v>R</v>
      </c>
      <c r="BP2" s="11" t="str">
        <v>Y</v>
      </c>
      <c r="BQ2" s="11" t="str">
        <v>B</v>
      </c>
      <c r="BR2" s="11" t="str">
        <v>N</v>
      </c>
      <c r="BS2" s="7" t="str">
        <v/>
      </c>
      <c r="BT2" s="7" t="str">
        <v/>
      </c>
      <c r="BU2" s="12" t="str">
        <v/>
      </c>
      <c r="BV2" s="13" t="str">
        <v/>
      </c>
      <c r="BW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4" t="str">
        <v/>
      </c>
      <c r="BK3" s="15" t="str">
        <v>R</v>
      </c>
      <c r="BL3" s="16" t="str">
        <v>Y</v>
      </c>
      <c r="BM3" s="17" t="str">
        <v>B</v>
      </c>
      <c r="BN3" s="18" t="str">
        <v>N</v>
      </c>
      <c r="BO3" s="11" t="str">
        <v>R</v>
      </c>
      <c r="BP3" s="11" t="str">
        <v>Y</v>
      </c>
      <c r="BQ3" s="11" t="str">
        <v>B</v>
      </c>
      <c r="BR3" s="11" t="str">
        <v>N</v>
      </c>
      <c r="BS3" s="7" t="str">
        <v/>
      </c>
      <c r="BT3" s="7" t="str">
        <v/>
      </c>
      <c r="BU3" s="12" t="str">
        <v/>
      </c>
      <c r="BV3" s="13" t="str">
        <v/>
      </c>
      <c r="BW3" s="13" t="str">
        <v/>
      </c>
    </row>
    <row r="4" ht="15.75" customHeight="1">
      <c r="A4" s="25" t="str">
        <v>Hijermat</v>
      </c>
      <c r="B4" s="25" t="str">
        <v>AL-ARED</v>
      </c>
      <c r="C4" s="25" t="str">
        <v>K_LN5</v>
      </c>
      <c r="D4" s="25" t="str">
        <v>23.375757, 56.590374</v>
      </c>
      <c r="E4" s="25" t="str">
        <v>4622</v>
      </c>
      <c r="F4" s="25" t="str">
        <v>Pole (PMT)</v>
      </c>
      <c r="G4" s="25" t="str">
        <v>3</v>
      </c>
      <c r="H4" s="25">
        <v>50</v>
      </c>
      <c r="I4" s="25" t="str">
        <v>08/06/2026, 14:59</v>
      </c>
      <c r="J4" s="25">
        <v>1</v>
      </c>
      <c r="K4" s="25">
        <v>235</v>
      </c>
      <c r="L4" s="25">
        <v>234</v>
      </c>
      <c r="M4" s="25">
        <v>236</v>
      </c>
      <c r="N4" s="25">
        <v>405</v>
      </c>
      <c r="O4" s="25">
        <v>401</v>
      </c>
      <c r="P4" s="25">
        <v>404</v>
      </c>
      <c r="Q4" s="26" t="str">
        <v>185 mm²</v>
      </c>
      <c r="R4" s="27">
        <v>8</v>
      </c>
      <c r="S4" s="27">
        <v>5</v>
      </c>
      <c r="T4" s="27">
        <v>9</v>
      </c>
      <c r="U4" s="28">
        <v>3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9" t="str">
        <v/>
      </c>
      <c r="BK4" s="30" t="str">
        <v/>
      </c>
      <c r="BL4" s="30" t="str">
        <v/>
      </c>
      <c r="BM4" s="30" t="str">
        <v/>
      </c>
      <c r="BN4" s="31" t="str">
        <v/>
      </c>
      <c r="BO4" s="25">
        <f>SUM(R4,W4,AB4,AG4,AL4,AQ4,AV4,BA4,BF4,BK4)</f>
      </c>
      <c r="BP4" s="25">
        <f>SUM(S4,X4,AC4,AH4,AM4,AR4,AW4,BB4,BG4,BL4)</f>
      </c>
      <c r="BQ4" s="25">
        <f>SUM(T4,Y4,AD4,AI4,AN4,AS4,AX4,BC4,BH4,BM4)</f>
      </c>
      <c r="BR4" s="25">
        <f>SUM(U4,Z4,AE4,AJ4,AO4,AT4,AY4,BD4,BI4,BN4)</f>
      </c>
      <c r="BS4" s="25">
        <f>MAX(BO4:BQ4)</f>
      </c>
      <c r="BT4" s="25">
        <f>MIN(BO4:BQ4)</f>
      </c>
      <c r="BU4" s="32">
        <f>IF(H4&gt;0,(BS4*SQRT(3)*IF(N4&gt;0,N4,IF(O4&gt;0,O4,IF(P4&gt;0,P4,415)))/(H4*1000))*100,0)</f>
      </c>
      <c r="BV4" s="32">
        <f>IF(BU4&gt;70,"Upgrade","OK - No Upgrade")</f>
      </c>
      <c r="BW4" s="32">
        <f>IF(IF(AVERAGE(BO4:BQ4)&gt;0,((BS4-AVERAGE(BO4:BQ4))/AVERAGE(BO4:BQ4))*100,0)&gt;10,"Need to Balance","OK - Balanced")</f>
      </c>
    </row>
    <row r="5" ht="15.75" customHeight="1">
      <c r="A5" s="25" t="str">
        <v>Hijermat</v>
      </c>
      <c r="B5" s="25" t="str">
        <v>AL-ARED</v>
      </c>
      <c r="C5" s="25" t="str">
        <v>K_LN5</v>
      </c>
      <c r="D5" s="25" t="str">
        <v>23.375757, 56.590374</v>
      </c>
      <c r="E5" s="25" t="str">
        <v>1225</v>
      </c>
      <c r="F5" s="25" t="str">
        <v>Pole (PMT)</v>
      </c>
      <c r="G5" s="25" t="str">
        <v>3</v>
      </c>
      <c r="H5" s="25">
        <v>100</v>
      </c>
      <c r="I5" s="25" t="str">
        <v>08/06/2026, 14:56</v>
      </c>
      <c r="J5" s="25">
        <v>1</v>
      </c>
      <c r="K5" s="25">
        <v>234</v>
      </c>
      <c r="L5" s="25">
        <v>232</v>
      </c>
      <c r="M5" s="25">
        <v>232</v>
      </c>
      <c r="N5" s="25">
        <v>405</v>
      </c>
      <c r="O5" s="25">
        <v>407</v>
      </c>
      <c r="P5" s="25">
        <v>406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>120 mm²</v>
      </c>
      <c r="W5" s="30">
        <v>20</v>
      </c>
      <c r="X5" s="30">
        <v>44</v>
      </c>
      <c r="Y5" s="30">
        <v>15</v>
      </c>
      <c r="Z5" s="31">
        <v>25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9" t="str">
        <v/>
      </c>
      <c r="BK5" s="30" t="str">
        <v/>
      </c>
      <c r="BL5" s="30" t="str">
        <v/>
      </c>
      <c r="BM5" s="30" t="str">
        <v/>
      </c>
      <c r="BN5" s="31" t="str">
        <v/>
      </c>
      <c r="BO5" s="25">
        <f>SUM(R5,W5,AB5,AG5,AL5,AQ5,AV5,BA5,BF5,BK5)</f>
      </c>
      <c r="BP5" s="25">
        <f>SUM(S5,X5,AC5,AH5,AM5,AR5,AW5,BB5,BG5,BL5)</f>
      </c>
      <c r="BQ5" s="25">
        <f>SUM(T5,Y5,AD5,AI5,AN5,AS5,AX5,BC5,BH5,BM5)</f>
      </c>
      <c r="BR5" s="25">
        <f>SUM(U5,Z5,AE5,AJ5,AO5,AT5,AY5,BD5,BI5,BN5)</f>
      </c>
      <c r="BS5" s="25">
        <f>MAX(BO5:BQ5)</f>
      </c>
      <c r="BT5" s="25">
        <f>MIN(BO5:BQ5)</f>
      </c>
      <c r="BU5" s="32">
        <f>IF(H5&gt;0,(BS5*SQRT(3)*IF(N5&gt;0,N5,IF(O5&gt;0,O5,IF(P5&gt;0,P5,415)))/(H5*1000))*100,0)</f>
      </c>
      <c r="BV5" s="32">
        <f>IF(BU5&gt;70,"Upgrade","OK - No Upgrade")</f>
      </c>
      <c r="BW5" s="32">
        <f>IF(IF(AVERAGE(BO5:BQ5)&gt;0,((BS5-AVERAGE(BO5:BQ5))/AVERAGE(BO5:BQ5))*100,0)&gt;10,"Need to Balance","OK - Balanced")</f>
      </c>
    </row>
    <row r="6" ht="15.75" customHeight="1">
      <c r="A6" s="25" t="str">
        <v>Hijermat</v>
      </c>
      <c r="B6" s="25" t="str">
        <v>AL-ARED</v>
      </c>
      <c r="C6" s="25" t="str">
        <v>K_LN5</v>
      </c>
      <c r="D6" s="25" t="str">
        <v>23.375757, 56.590374</v>
      </c>
      <c r="E6" s="25" t="str">
        <v>1224</v>
      </c>
      <c r="F6" s="25" t="str">
        <v>Pole (PMT)</v>
      </c>
      <c r="G6" s="25" t="str">
        <v>3</v>
      </c>
      <c r="H6" s="25">
        <v>100</v>
      </c>
      <c r="I6" s="25" t="str">
        <v>08/06/2026, 14:50</v>
      </c>
      <c r="J6" s="25">
        <v>1</v>
      </c>
      <c r="K6" s="25">
        <v>234</v>
      </c>
      <c r="L6" s="25">
        <v>235</v>
      </c>
      <c r="M6" s="25">
        <v>233</v>
      </c>
      <c r="N6" s="25">
        <v>406</v>
      </c>
      <c r="O6" s="25">
        <v>405</v>
      </c>
      <c r="P6" s="25">
        <v>401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>120 mm²</v>
      </c>
      <c r="W6" s="30">
        <v>20</v>
      </c>
      <c r="X6" s="30">
        <v>14</v>
      </c>
      <c r="Y6" s="30">
        <v>10</v>
      </c>
      <c r="Z6" s="31">
        <v>15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9" t="str">
        <v/>
      </c>
      <c r="BK6" s="30" t="str">
        <v/>
      </c>
      <c r="BL6" s="30" t="str">
        <v/>
      </c>
      <c r="BM6" s="30" t="str">
        <v/>
      </c>
      <c r="BN6" s="31" t="str">
        <v/>
      </c>
      <c r="BO6" s="25">
        <f>SUM(R6,W6,AB6,AG6,AL6,AQ6,AV6,BA6,BF6,BK6)</f>
      </c>
      <c r="BP6" s="25">
        <f>SUM(S6,X6,AC6,AH6,AM6,AR6,AW6,BB6,BG6,BL6)</f>
      </c>
      <c r="BQ6" s="25">
        <f>SUM(T6,Y6,AD6,AI6,AN6,AS6,AX6,BC6,BH6,BM6)</f>
      </c>
      <c r="BR6" s="25">
        <f>SUM(U6,Z6,AE6,AJ6,AO6,AT6,AY6,BD6,BI6,BN6)</f>
      </c>
      <c r="BS6" s="25">
        <f>MAX(BO6:BQ6)</f>
      </c>
      <c r="BT6" s="25">
        <f>MIN(BO6:BQ6)</f>
      </c>
      <c r="BU6" s="32">
        <f>IF(H6&gt;0,(BS6*SQRT(3)*IF(N6&gt;0,N6,IF(O6&gt;0,O6,IF(P6&gt;0,P6,415)))/(H6*1000))*100,0)</f>
      </c>
      <c r="BV6" s="32">
        <f>IF(BU6&gt;70,"Upgrade","OK - No Upgrade")</f>
      </c>
      <c r="BW6" s="32">
        <f>IF(IF(AVERAGE(BO6:BQ6)&gt;0,((BS6-AVERAGE(BO6:BQ6))/AVERAGE(BO6:BQ6))*100,0)&gt;10,"Need to Balance","OK - Balanced")</f>
      </c>
    </row>
    <row r="7" ht="15.75" customHeight="1">
      <c r="A7" s="25" t="str">
        <v>Hijermat</v>
      </c>
      <c r="B7" s="25" t="str">
        <v>AL-ARED</v>
      </c>
      <c r="C7" s="25" t="str">
        <v>K_LN5</v>
      </c>
      <c r="D7" s="25" t="str">
        <v>23.375757, 56.590374</v>
      </c>
      <c r="E7" s="25" t="str">
        <v>1223</v>
      </c>
      <c r="F7" s="25" t="str">
        <v>Pole (PMT)</v>
      </c>
      <c r="G7" s="25" t="str">
        <v/>
      </c>
      <c r="H7" s="25">
        <v>100</v>
      </c>
      <c r="I7" s="25" t="str">
        <v>08/06/2026, 14:41</v>
      </c>
      <c r="J7" s="25">
        <v>1</v>
      </c>
      <c r="K7" s="25">
        <v>233</v>
      </c>
      <c r="L7" s="25">
        <v>234</v>
      </c>
      <c r="M7" s="25">
        <v>233</v>
      </c>
      <c r="N7" s="25">
        <v>408</v>
      </c>
      <c r="O7" s="25">
        <v>408</v>
      </c>
      <c r="P7" s="25">
        <v>409</v>
      </c>
      <c r="Q7" s="26" t="str">
        <v>120 mm²</v>
      </c>
      <c r="R7" s="27">
        <v>27</v>
      </c>
      <c r="S7" s="27">
        <v>21</v>
      </c>
      <c r="T7" s="27">
        <v>28</v>
      </c>
      <c r="U7" s="28">
        <v>4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9" t="str">
        <v/>
      </c>
      <c r="BK7" s="30" t="str">
        <v/>
      </c>
      <c r="BL7" s="30" t="str">
        <v/>
      </c>
      <c r="BM7" s="30" t="str">
        <v/>
      </c>
      <c r="BN7" s="31" t="str">
        <v/>
      </c>
      <c r="BO7" s="25">
        <f>SUM(R7,W7,AB7,AG7,AL7,AQ7,AV7,BA7,BF7,BK7)</f>
      </c>
      <c r="BP7" s="25">
        <f>SUM(S7,X7,AC7,AH7,AM7,AR7,AW7,BB7,BG7,BL7)</f>
      </c>
      <c r="BQ7" s="25">
        <f>SUM(T7,Y7,AD7,AI7,AN7,AS7,AX7,BC7,BH7,BM7)</f>
      </c>
      <c r="BR7" s="25">
        <f>SUM(U7,Z7,AE7,AJ7,AO7,AT7,AY7,BD7,BI7,BN7)</f>
      </c>
      <c r="BS7" s="25">
        <f>MAX(BO7:BQ7)</f>
      </c>
      <c r="BT7" s="25">
        <f>MIN(BO7:BQ7)</f>
      </c>
      <c r="BU7" s="32">
        <f>IF(H7&gt;0,(BS7*SQRT(3)*IF(N7&gt;0,N7,IF(O7&gt;0,O7,IF(P7&gt;0,P7,415)))/(H7*1000))*100,0)</f>
      </c>
      <c r="BV7" s="32">
        <f>IF(BU7&gt;70,"Upgrade","OK - No Upgrade")</f>
      </c>
      <c r="BW7" s="32">
        <f>IF(IF(AVERAGE(BO7:BQ7)&gt;0,((BS7-AVERAGE(BO7:BQ7))/AVERAGE(BO7:BQ7))*100,0)&gt;10,"Need to Balance","OK - Balanced")</f>
      </c>
    </row>
    <row r="8" ht="15.75" customHeight="1">
      <c r="A8" s="25" t="str">
        <v>Hijermat</v>
      </c>
      <c r="B8" s="25" t="str">
        <v>AL-ARED</v>
      </c>
      <c r="C8" s="25" t="str">
        <v>K_LN5</v>
      </c>
      <c r="D8" s="25" t="str">
        <v>23.375757, 56.590374</v>
      </c>
      <c r="E8" s="25" t="str">
        <v>1822</v>
      </c>
      <c r="F8" s="25" t="str">
        <v>Pole (PMT)</v>
      </c>
      <c r="G8" s="25" t="str">
        <v>3</v>
      </c>
      <c r="H8" s="25">
        <v>100</v>
      </c>
      <c r="I8" s="25" t="str">
        <v>08/06/2026, 14:36</v>
      </c>
      <c r="J8" s="25">
        <v>1</v>
      </c>
      <c r="K8" s="25">
        <v>235</v>
      </c>
      <c r="L8" s="25">
        <v>235</v>
      </c>
      <c r="M8" s="25">
        <v>234</v>
      </c>
      <c r="N8" s="25">
        <v>411</v>
      </c>
      <c r="O8" s="25">
        <v>411</v>
      </c>
      <c r="P8" s="25">
        <v>408</v>
      </c>
      <c r="Q8" s="26" t="str">
        <v>120 mm²</v>
      </c>
      <c r="R8" s="27">
        <v>0</v>
      </c>
      <c r="S8" s="27">
        <v>0</v>
      </c>
      <c r="T8" s="27">
        <v>0</v>
      </c>
      <c r="U8" s="28">
        <v>0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9" t="str">
        <v/>
      </c>
      <c r="BK8" s="30" t="str">
        <v/>
      </c>
      <c r="BL8" s="30" t="str">
        <v/>
      </c>
      <c r="BM8" s="30" t="str">
        <v/>
      </c>
      <c r="BN8" s="31" t="str">
        <v/>
      </c>
      <c r="BO8" s="25">
        <f>SUM(R8,W8,AB8,AG8,AL8,AQ8,AV8,BA8,BF8,BK8)</f>
      </c>
      <c r="BP8" s="25">
        <f>SUM(S8,X8,AC8,AH8,AM8,AR8,AW8,BB8,BG8,BL8)</f>
      </c>
      <c r="BQ8" s="25">
        <f>SUM(T8,Y8,AD8,AI8,AN8,AS8,AX8,BC8,BH8,BM8)</f>
      </c>
      <c r="BR8" s="25">
        <f>SUM(U8,Z8,AE8,AJ8,AO8,AT8,AY8,BD8,BI8,BN8)</f>
      </c>
      <c r="BS8" s="25">
        <f>MAX(BO8:BQ8)</f>
      </c>
      <c r="BT8" s="25">
        <f>MIN(BO8:BQ8)</f>
      </c>
      <c r="BU8" s="32">
        <f>IF(H8&gt;0,(BS8*SQRT(3)*IF(N8&gt;0,N8,IF(O8&gt;0,O8,IF(P8&gt;0,P8,415)))/(H8*1000))*100,0)</f>
      </c>
      <c r="BV8" s="32">
        <f>IF(BU8&gt;70,"Upgrade","OK - No Upgrade")</f>
      </c>
      <c r="BW8" s="32">
        <f>IF(IF(AVERAGE(BO8:BQ8)&gt;0,((BS8-AVERAGE(BO8:BQ8))/AVERAGE(BO8:BQ8))*100,0)&gt;10,"Need to Balance","OK - Balanced")</f>
      </c>
    </row>
    <row r="9" ht="15.75" customHeight="1">
      <c r="A9" s="25" t="str">
        <v>Hijermat</v>
      </c>
      <c r="B9" s="25" t="str">
        <v>AL-ARED</v>
      </c>
      <c r="C9" s="25" t="str">
        <v>K_LN5</v>
      </c>
      <c r="D9" s="25" t="str">
        <v>23.375757, 56.590374</v>
      </c>
      <c r="E9" s="25" t="str">
        <v>1222</v>
      </c>
      <c r="F9" s="25" t="str">
        <v>Pole (PMT)</v>
      </c>
      <c r="G9" s="25" t="str">
        <v>3</v>
      </c>
      <c r="H9" s="25">
        <v>100</v>
      </c>
      <c r="I9" s="25" t="str">
        <v>08/06/2026, 14:34</v>
      </c>
      <c r="J9" s="25">
        <v>1</v>
      </c>
      <c r="K9" s="25">
        <v>234</v>
      </c>
      <c r="L9" s="25">
        <v>234</v>
      </c>
      <c r="M9" s="25">
        <v>235</v>
      </c>
      <c r="N9" s="25">
        <v>410</v>
      </c>
      <c r="O9" s="25">
        <v>410</v>
      </c>
      <c r="P9" s="25">
        <v>408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>120 mm²</v>
      </c>
      <c r="W9" s="30">
        <v>30</v>
      </c>
      <c r="X9" s="30">
        <v>35</v>
      </c>
      <c r="Y9" s="30">
        <v>22</v>
      </c>
      <c r="Z9" s="31">
        <v>25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6" t="str">
        <v/>
      </c>
      <c r="BF9" s="27" t="str">
        <v/>
      </c>
      <c r="BG9" s="27" t="str">
        <v/>
      </c>
      <c r="BH9" s="27" t="str">
        <v/>
      </c>
      <c r="BI9" s="28" t="str">
        <v/>
      </c>
      <c r="BJ9" s="29" t="str">
        <v/>
      </c>
      <c r="BK9" s="30" t="str">
        <v/>
      </c>
      <c r="BL9" s="30" t="str">
        <v/>
      </c>
      <c r="BM9" s="30" t="str">
        <v/>
      </c>
      <c r="BN9" s="31" t="str">
        <v/>
      </c>
      <c r="BO9" s="25">
        <f>SUM(R9,W9,AB9,AG9,AL9,AQ9,AV9,BA9,BF9,BK9)</f>
      </c>
      <c r="BP9" s="25">
        <f>SUM(S9,X9,AC9,AH9,AM9,AR9,AW9,BB9,BG9,BL9)</f>
      </c>
      <c r="BQ9" s="25">
        <f>SUM(T9,Y9,AD9,AI9,AN9,AS9,AX9,BC9,BH9,BM9)</f>
      </c>
      <c r="BR9" s="25">
        <f>SUM(U9,Z9,AE9,AJ9,AO9,AT9,AY9,BD9,BI9,BN9)</f>
      </c>
      <c r="BS9" s="25">
        <f>MAX(BO9:BQ9)</f>
      </c>
      <c r="BT9" s="25">
        <f>MIN(BO9:BQ9)</f>
      </c>
      <c r="BU9" s="32">
        <f>IF(H9&gt;0,(BS9*SQRT(3)*IF(N9&gt;0,N9,IF(O9&gt;0,O9,IF(P9&gt;0,P9,415)))/(H9*1000))*100,0)</f>
      </c>
      <c r="BV9" s="32">
        <f>IF(BU9&gt;70,"Upgrade","OK - No Upgrade")</f>
      </c>
      <c r="BW9" s="32">
        <f>IF(IF(AVERAGE(BO9:BQ9)&gt;0,((BS9-AVERAGE(BO9:BQ9))/AVERAGE(BO9:BQ9))*100,0)&gt;10,"Need to Balance","OK - Balanced")</f>
      </c>
    </row>
    <row r="10" ht="15.75" customHeight="1">
      <c r="A10" s="25" t="str">
        <v>Hijermat</v>
      </c>
      <c r="B10" s="25" t="str">
        <v>AL-ARED</v>
      </c>
      <c r="C10" s="25" t="str">
        <v>K_LN5</v>
      </c>
      <c r="D10" s="25" t="str">
        <v>23.403826, 56.617002</v>
      </c>
      <c r="E10" s="25" t="str">
        <v>1221</v>
      </c>
      <c r="F10" s="25" t="str">
        <v>Pole (PMT)</v>
      </c>
      <c r="G10" s="25" t="str">
        <v/>
      </c>
      <c r="H10" s="25">
        <v>100</v>
      </c>
      <c r="I10" s="25" t="str">
        <v>08/06/2026, 14:29</v>
      </c>
      <c r="J10" s="25">
        <v>1</v>
      </c>
      <c r="K10" s="25">
        <v>233</v>
      </c>
      <c r="L10" s="25">
        <v>233</v>
      </c>
      <c r="M10" s="25">
        <v>233</v>
      </c>
      <c r="N10" s="25">
        <v>404</v>
      </c>
      <c r="O10" s="25">
        <v>485</v>
      </c>
      <c r="P10" s="25">
        <v>402</v>
      </c>
      <c r="Q10" s="26" t="str">
        <v>120 mm²</v>
      </c>
      <c r="R10" s="27">
        <v>7</v>
      </c>
      <c r="S10" s="27">
        <v>18</v>
      </c>
      <c r="T10" s="27">
        <v>32</v>
      </c>
      <c r="U10" s="28">
        <v>17</v>
      </c>
      <c r="V10" s="29" t="str">
        <v>120 mm²</v>
      </c>
      <c r="W10" s="30">
        <v>14</v>
      </c>
      <c r="X10" s="30">
        <v>15</v>
      </c>
      <c r="Y10" s="30">
        <v>28</v>
      </c>
      <c r="Z10" s="31">
        <v>16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9" t="str">
        <v/>
      </c>
      <c r="BK10" s="30" t="str">
        <v/>
      </c>
      <c r="BL10" s="30" t="str">
        <v/>
      </c>
      <c r="BM10" s="30" t="str">
        <v/>
      </c>
      <c r="BN10" s="31" t="str">
        <v/>
      </c>
      <c r="BO10" s="25">
        <f>SUM(R10,W10,AB10,AG10,AL10,AQ10,AV10,BA10,BF10,BK10)</f>
      </c>
      <c r="BP10" s="25">
        <f>SUM(S10,X10,AC10,AH10,AM10,AR10,AW10,BB10,BG10,BL10)</f>
      </c>
      <c r="BQ10" s="25">
        <f>SUM(T10,Y10,AD10,AI10,AN10,AS10,AX10,BC10,BH10,BM10)</f>
      </c>
      <c r="BR10" s="25">
        <f>SUM(U10,Z10,AE10,AJ10,AO10,AT10,AY10,BD10,BI10,BN10)</f>
      </c>
      <c r="BS10" s="25">
        <f>MAX(BO10:BQ10)</f>
      </c>
      <c r="BT10" s="25">
        <f>MIN(BO10:BQ10)</f>
      </c>
      <c r="BU10" s="32">
        <f>IF(H10&gt;0,(BS10*SQRT(3)*IF(N10&gt;0,N10,IF(O10&gt;0,O10,IF(P10&gt;0,P10,415)))/(H10*1000))*100,0)</f>
      </c>
      <c r="BV10" s="32">
        <f>IF(BU10&gt;70,"Upgrade","OK - No Upgrade")</f>
      </c>
      <c r="BW10" s="32">
        <f>IF(IF(AVERAGE(BO10:BQ10)&gt;0,((BS10-AVERAGE(BO10:BQ10))/AVERAGE(BO10:BQ10))*100,0)&gt;10,"Need to Balance","OK - Balanced")</f>
      </c>
    </row>
    <row r="11" ht="15.75" customHeight="1">
      <c r="A11" s="25" t="str">
        <v>Hijermat</v>
      </c>
      <c r="B11" s="25" t="str">
        <v>AL-ARED</v>
      </c>
      <c r="C11" s="25" t="str">
        <v>K_LN5</v>
      </c>
      <c r="D11" s="25" t="str">
        <v>23.403826, 56.617002</v>
      </c>
      <c r="E11" s="25" t="str">
        <v>1220</v>
      </c>
      <c r="F11" s="25" t="str">
        <v>Pole (PMT)</v>
      </c>
      <c r="G11" s="25" t="str">
        <v>3</v>
      </c>
      <c r="H11" s="25">
        <v>100</v>
      </c>
      <c r="I11" s="25" t="str">
        <v>08/06/2026, 14:23</v>
      </c>
      <c r="J11" s="25">
        <v>1</v>
      </c>
      <c r="K11" s="25">
        <v>234</v>
      </c>
      <c r="L11" s="25">
        <v>235</v>
      </c>
      <c r="M11" s="25">
        <v>234</v>
      </c>
      <c r="N11" s="25">
        <v>412</v>
      </c>
      <c r="O11" s="25">
        <v>411</v>
      </c>
      <c r="P11" s="25">
        <v>412</v>
      </c>
      <c r="Q11" s="26" t="str">
        <v>120 mm²</v>
      </c>
      <c r="R11" s="27">
        <v>10</v>
      </c>
      <c r="S11" s="27">
        <v>6</v>
      </c>
      <c r="T11" s="27">
        <v>8</v>
      </c>
      <c r="U11" s="28">
        <v>8</v>
      </c>
      <c r="V11" s="29" t="str">
        <v>120 mm²</v>
      </c>
      <c r="W11" s="30">
        <v>0</v>
      </c>
      <c r="X11" s="30">
        <v>0</v>
      </c>
      <c r="Y11" s="30">
        <v>0</v>
      </c>
      <c r="Z11" s="31">
        <v>0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9" t="str">
        <v/>
      </c>
      <c r="BK11" s="30" t="str">
        <v/>
      </c>
      <c r="BL11" s="30" t="str">
        <v/>
      </c>
      <c r="BM11" s="30" t="str">
        <v/>
      </c>
      <c r="BN11" s="31" t="str">
        <v/>
      </c>
      <c r="BO11" s="25">
        <f>SUM(R11,W11,AB11,AG11,AL11,AQ11,AV11,BA11,BF11,BK11)</f>
      </c>
      <c r="BP11" s="25">
        <f>SUM(S11,X11,AC11,AH11,AM11,AR11,AW11,BB11,BG11,BL11)</f>
      </c>
      <c r="BQ11" s="25">
        <f>SUM(T11,Y11,AD11,AI11,AN11,AS11,AX11,BC11,BH11,BM11)</f>
      </c>
      <c r="BR11" s="25">
        <f>SUM(U11,Z11,AE11,AJ11,AO11,AT11,AY11,BD11,BI11,BN11)</f>
      </c>
      <c r="BS11" s="25">
        <f>MAX(BO11:BQ11)</f>
      </c>
      <c r="BT11" s="25">
        <f>MIN(BO11:BQ11)</f>
      </c>
      <c r="BU11" s="32">
        <f>IF(H11&gt;0,(BS11*SQRT(3)*IF(N11&gt;0,N11,IF(O11&gt;0,O11,IF(P11&gt;0,P11,415)))/(H11*1000))*100,0)</f>
      </c>
      <c r="BV11" s="32">
        <f>IF(BU11&gt;70,"Upgrade","OK - No Upgrade")</f>
      </c>
      <c r="BW11" s="32">
        <f>IF(IF(AVERAGE(BO11:BQ11)&gt;0,((BS11-AVERAGE(BO11:BQ11))/AVERAGE(BO11:BQ11))*100,0)&gt;10,"Need to Balance","OK - Balanced")</f>
      </c>
    </row>
    <row r="12" ht="15.75" customHeight="1">
      <c r="A12" s="25" t="str">
        <v>Hijermat</v>
      </c>
      <c r="B12" s="25" t="str">
        <v>AL-ARED</v>
      </c>
      <c r="C12" s="25" t="str">
        <v>K_LN5</v>
      </c>
      <c r="D12" s="25" t="str">
        <v>23.403826, 56.617002</v>
      </c>
      <c r="E12" s="25" t="str">
        <v>2015</v>
      </c>
      <c r="F12" s="25" t="str">
        <v>Pole (PMT)</v>
      </c>
      <c r="G12" s="25" t="str">
        <v>3</v>
      </c>
      <c r="H12" s="25">
        <v>100</v>
      </c>
      <c r="I12" s="25" t="str">
        <v>08/06/2026, 14:19</v>
      </c>
      <c r="J12" s="25">
        <v>1</v>
      </c>
      <c r="K12" s="25">
        <v>234</v>
      </c>
      <c r="L12" s="25">
        <v>235</v>
      </c>
      <c r="M12" s="25">
        <v>234</v>
      </c>
      <c r="N12" s="25">
        <v>412</v>
      </c>
      <c r="O12" s="25">
        <v>412</v>
      </c>
      <c r="P12" s="25">
        <v>410</v>
      </c>
      <c r="Q12" s="26" t="str">
        <v>185 mm²</v>
      </c>
      <c r="R12" s="27">
        <v>20</v>
      </c>
      <c r="S12" s="27">
        <v>12</v>
      </c>
      <c r="T12" s="27">
        <v>8</v>
      </c>
      <c r="U12" s="28">
        <v>14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9" t="str">
        <v/>
      </c>
      <c r="BK12" s="30" t="str">
        <v/>
      </c>
      <c r="BL12" s="30" t="str">
        <v/>
      </c>
      <c r="BM12" s="30" t="str">
        <v/>
      </c>
      <c r="BN12" s="31" t="str">
        <v/>
      </c>
      <c r="BO12" s="25">
        <f>SUM(R12,W12,AB12,AG12,AL12,AQ12,AV12,BA12,BF12,BK12)</f>
      </c>
      <c r="BP12" s="25">
        <f>SUM(S12,X12,AC12,AH12,AM12,AR12,AW12,BB12,BG12,BL12)</f>
      </c>
      <c r="BQ12" s="25">
        <f>SUM(T12,Y12,AD12,AI12,AN12,AS12,AX12,BC12,BH12,BM12)</f>
      </c>
      <c r="BR12" s="25">
        <f>SUM(U12,Z12,AE12,AJ12,AO12,AT12,AY12,BD12,BI12,BN12)</f>
      </c>
      <c r="BS12" s="25">
        <f>MAX(BO12:BQ12)</f>
      </c>
      <c r="BT12" s="25">
        <f>MIN(BO12:BQ12)</f>
      </c>
      <c r="BU12" s="32">
        <f>IF(H12&gt;0,(BS12*SQRT(3)*IF(N12&gt;0,N12,IF(O12&gt;0,O12,IF(P12&gt;0,P12,415)))/(H12*1000))*100,0)</f>
      </c>
      <c r="BV12" s="32">
        <f>IF(BU12&gt;70,"Upgrade","OK - No Upgrade")</f>
      </c>
      <c r="BW12" s="32">
        <f>IF(IF(AVERAGE(BO12:BQ12)&gt;0,((BS12-AVERAGE(BO12:BQ12))/AVERAGE(BO12:BQ12))*100,0)&gt;10,"Need to Balance","OK - Balanced")</f>
      </c>
    </row>
    <row r="13" ht="15.75" customHeight="1">
      <c r="A13" s="25" t="str">
        <v>Hijermat</v>
      </c>
      <c r="B13" s="25" t="str">
        <v>AL-ARED</v>
      </c>
      <c r="C13" s="25" t="str">
        <v>K_LN5</v>
      </c>
      <c r="D13" s="25" t="str">
        <v>23.403826, 56.617002</v>
      </c>
      <c r="E13" s="25" t="str">
        <v>1219</v>
      </c>
      <c r="F13" s="25" t="str">
        <v>Pole (PMT)</v>
      </c>
      <c r="G13" s="25" t="str">
        <v>5</v>
      </c>
      <c r="H13" s="25">
        <v>100</v>
      </c>
      <c r="I13" s="25" t="str">
        <v>08/06/2026, 14:16</v>
      </c>
      <c r="J13" s="25">
        <v>1</v>
      </c>
      <c r="K13" s="25">
        <v>243</v>
      </c>
      <c r="L13" s="25">
        <v>242</v>
      </c>
      <c r="M13" s="25">
        <v>242</v>
      </c>
      <c r="N13" s="25">
        <v>418</v>
      </c>
      <c r="O13" s="25">
        <v>418</v>
      </c>
      <c r="P13" s="25">
        <v>418</v>
      </c>
      <c r="Q13" s="26" t="str">
        <v>120 mm²</v>
      </c>
      <c r="R13" s="27">
        <v>45</v>
      </c>
      <c r="S13" s="27">
        <v>17</v>
      </c>
      <c r="T13" s="27">
        <v>10</v>
      </c>
      <c r="U13" s="28">
        <v>4</v>
      </c>
      <c r="V13" s="29" t="str">
        <v>185 mm²</v>
      </c>
      <c r="W13" s="30">
        <v>20</v>
      </c>
      <c r="X13" s="30">
        <v>53</v>
      </c>
      <c r="Y13" s="30">
        <v>54</v>
      </c>
      <c r="Z13" s="31">
        <v>17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9" t="str">
        <v/>
      </c>
      <c r="BK13" s="30" t="str">
        <v/>
      </c>
      <c r="BL13" s="30" t="str">
        <v/>
      </c>
      <c r="BM13" s="30" t="str">
        <v/>
      </c>
      <c r="BN13" s="31" t="str">
        <v/>
      </c>
      <c r="BO13" s="25">
        <f>SUM(R13,W13,AB13,AG13,AL13,AQ13,AV13,BA13,BF13,BK13)</f>
      </c>
      <c r="BP13" s="25">
        <f>SUM(S13,X13,AC13,AH13,AM13,AR13,AW13,BB13,BG13,BL13)</f>
      </c>
      <c r="BQ13" s="25">
        <f>SUM(T13,Y13,AD13,AI13,AN13,AS13,AX13,BC13,BH13,BM13)</f>
      </c>
      <c r="BR13" s="25">
        <f>SUM(U13,Z13,AE13,AJ13,AO13,AT13,AY13,BD13,BI13,BN13)</f>
      </c>
      <c r="BS13" s="25">
        <f>MAX(BO13:BQ13)</f>
      </c>
      <c r="BT13" s="25">
        <f>MIN(BO13:BQ13)</f>
      </c>
      <c r="BU13" s="32">
        <f>IF(H13&gt;0,(BS13*SQRT(3)*IF(N13&gt;0,N13,IF(O13&gt;0,O13,IF(P13&gt;0,P13,415)))/(H13*1000))*100,0)</f>
      </c>
      <c r="BV13" s="32">
        <f>IF(BU13&gt;70,"Upgrade","OK - No Upgrade")</f>
      </c>
      <c r="BW13" s="32">
        <f>IF(IF(AVERAGE(BO13:BQ13)&gt;0,((BS13-AVERAGE(BO13:BQ13))/AVERAGE(BO13:BQ13))*100,0)&gt;10,"Need to Balance","OK - Balanced")</f>
      </c>
    </row>
    <row r="14" ht="15.75" customHeight="1">
      <c r="A14" s="25" t="str">
        <v>Hijermat</v>
      </c>
      <c r="B14" s="25" t="str">
        <v>AL-ARED</v>
      </c>
      <c r="C14" s="25" t="str">
        <v>K_LN5</v>
      </c>
      <c r="D14" s="25" t="str">
        <v>23.403826, 56.617002</v>
      </c>
      <c r="E14" s="25" t="str">
        <v>1218</v>
      </c>
      <c r="F14" s="25" t="str">
        <v>Pole (PMT)</v>
      </c>
      <c r="G14" s="25" t="str">
        <v>3</v>
      </c>
      <c r="H14" s="25">
        <v>315</v>
      </c>
      <c r="I14" s="25" t="str">
        <v>08/06/2026, 14:10</v>
      </c>
      <c r="J14" s="25">
        <v>1</v>
      </c>
      <c r="K14" s="25">
        <v>234</v>
      </c>
      <c r="L14" s="25">
        <v>234</v>
      </c>
      <c r="M14" s="25">
        <v>235</v>
      </c>
      <c r="N14" s="25">
        <v>408</v>
      </c>
      <c r="O14" s="25">
        <v>408</v>
      </c>
      <c r="P14" s="25">
        <v>408</v>
      </c>
      <c r="Q14" s="26" t="str">
        <v>185 mm²</v>
      </c>
      <c r="R14" s="27">
        <v>81</v>
      </c>
      <c r="S14" s="27">
        <v>80</v>
      </c>
      <c r="T14" s="27">
        <v>32</v>
      </c>
      <c r="U14" s="28">
        <v>47</v>
      </c>
      <c r="V14" s="29" t="str">
        <v>185 mm²</v>
      </c>
      <c r="W14" s="30">
        <v>10</v>
      </c>
      <c r="X14" s="30">
        <v>8</v>
      </c>
      <c r="Y14" s="30">
        <v>35</v>
      </c>
      <c r="Z14" s="31">
        <v>30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9" t="str">
        <v/>
      </c>
      <c r="BK14" s="30" t="str">
        <v/>
      </c>
      <c r="BL14" s="30" t="str">
        <v/>
      </c>
      <c r="BM14" s="30" t="str">
        <v/>
      </c>
      <c r="BN14" s="31" t="str">
        <v/>
      </c>
      <c r="BO14" s="25">
        <f>SUM(R14,W14,AB14,AG14,AL14,AQ14,AV14,BA14,BF14,BK14)</f>
      </c>
      <c r="BP14" s="25">
        <f>SUM(S14,X14,AC14,AH14,AM14,AR14,AW14,BB14,BG14,BL14)</f>
      </c>
      <c r="BQ14" s="25">
        <f>SUM(T14,Y14,AD14,AI14,AN14,AS14,AX14,BC14,BH14,BM14)</f>
      </c>
      <c r="BR14" s="25">
        <f>SUM(U14,Z14,AE14,AJ14,AO14,AT14,AY14,BD14,BI14,BN14)</f>
      </c>
      <c r="BS14" s="25">
        <f>MAX(BO14:BQ14)</f>
      </c>
      <c r="BT14" s="25">
        <f>MIN(BO14:BQ14)</f>
      </c>
      <c r="BU14" s="32">
        <f>IF(H14&gt;0,(BS14*SQRT(3)*IF(N14&gt;0,N14,IF(O14&gt;0,O14,IF(P14&gt;0,P14,415)))/(H14*1000))*100,0)</f>
      </c>
      <c r="BV14" s="32">
        <f>IF(BU14&gt;70,"Upgrade","OK - No Upgrade")</f>
      </c>
      <c r="BW14" s="32">
        <f>IF(IF(AVERAGE(BO14:BQ14)&gt;0,((BS14-AVERAGE(BO14:BQ14))/AVERAGE(BO14:BQ14))*100,0)&gt;10,"Need to Balance","OK - Balanced")</f>
      </c>
    </row>
    <row r="15" ht="15.75" customHeight="1">
      <c r="A15" s="25" t="str">
        <v>Hijermat</v>
      </c>
      <c r="B15" s="25" t="str">
        <v>AL-ARED</v>
      </c>
      <c r="C15" s="25" t="str">
        <v>K_LN5</v>
      </c>
      <c r="D15" s="25" t="str">
        <v>23.403826, 56.617002</v>
      </c>
      <c r="E15" s="25" t="str">
        <v>4659</v>
      </c>
      <c r="F15" s="25" t="str">
        <v>Pole (PMT)</v>
      </c>
      <c r="G15" s="25" t="str">
        <v>3</v>
      </c>
      <c r="H15" s="25">
        <v>100</v>
      </c>
      <c r="I15" s="25" t="str">
        <v>08/06/2026, 14:07</v>
      </c>
      <c r="J15" s="25">
        <v>1</v>
      </c>
      <c r="K15" s="25">
        <v>236</v>
      </c>
      <c r="L15" s="25">
        <v>236</v>
      </c>
      <c r="M15" s="25">
        <v>235</v>
      </c>
      <c r="N15" s="25">
        <v>412</v>
      </c>
      <c r="O15" s="25">
        <v>411</v>
      </c>
      <c r="P15" s="25">
        <v>411</v>
      </c>
      <c r="Q15" s="26" t="str">
        <v/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>185 mm²</v>
      </c>
      <c r="W15" s="30">
        <v>0</v>
      </c>
      <c r="X15" s="30">
        <v>0</v>
      </c>
      <c r="Y15" s="30">
        <v>0</v>
      </c>
      <c r="Z15" s="31">
        <v>0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9" t="str">
        <v/>
      </c>
      <c r="BK15" s="30" t="str">
        <v/>
      </c>
      <c r="BL15" s="30" t="str">
        <v/>
      </c>
      <c r="BM15" s="30" t="str">
        <v/>
      </c>
      <c r="BN15" s="31" t="str">
        <v/>
      </c>
      <c r="BO15" s="25">
        <f>SUM(R15,W15,AB15,AG15,AL15,AQ15,AV15,BA15,BF15,BK15)</f>
      </c>
      <c r="BP15" s="25">
        <f>SUM(S15,X15,AC15,AH15,AM15,AR15,AW15,BB15,BG15,BL15)</f>
      </c>
      <c r="BQ15" s="25">
        <f>SUM(T15,Y15,AD15,AI15,AN15,AS15,AX15,BC15,BH15,BM15)</f>
      </c>
      <c r="BR15" s="25">
        <f>SUM(U15,Z15,AE15,AJ15,AO15,AT15,AY15,BD15,BI15,BN15)</f>
      </c>
      <c r="BS15" s="25">
        <f>MAX(BO15:BQ15)</f>
      </c>
      <c r="BT15" s="25">
        <f>MIN(BO15:BQ15)</f>
      </c>
      <c r="BU15" s="32">
        <f>IF(H15&gt;0,(BS15*SQRT(3)*IF(N15&gt;0,N15,IF(O15&gt;0,O15,IF(P15&gt;0,P15,415)))/(H15*1000))*100,0)</f>
      </c>
      <c r="BV15" s="32">
        <f>IF(BU15&gt;70,"Upgrade","OK - No Upgrade")</f>
      </c>
      <c r="BW15" s="32">
        <f>IF(IF(AVERAGE(BO15:BQ15)&gt;0,((BS15-AVERAGE(BO15:BQ15))/AVERAGE(BO15:BQ15))*100,0)&gt;10,"Need to Balance","OK - Balanced")</f>
      </c>
    </row>
    <row r="16" ht="15.75" customHeight="1">
      <c r="A16" s="25" t="str">
        <v>Hijermat</v>
      </c>
      <c r="B16" s="25" t="str">
        <v>AL-ARED</v>
      </c>
      <c r="C16" s="25" t="str">
        <v>K_LN5</v>
      </c>
      <c r="D16" s="25" t="str">
        <v>23.394355, 56.647386</v>
      </c>
      <c r="E16" s="25" t="str">
        <v>4400</v>
      </c>
      <c r="F16" s="25" t="str">
        <v>Pole (PMT)</v>
      </c>
      <c r="G16" s="25" t="str">
        <v>3</v>
      </c>
      <c r="H16" s="25">
        <v>100</v>
      </c>
      <c r="I16" s="25" t="str">
        <v>08/06/2026, 14:04</v>
      </c>
      <c r="J16" s="25">
        <v>1</v>
      </c>
      <c r="K16" s="25">
        <v>236</v>
      </c>
      <c r="L16" s="25">
        <v>235</v>
      </c>
      <c r="M16" s="25">
        <v>236</v>
      </c>
      <c r="N16" s="25">
        <v>414</v>
      </c>
      <c r="O16" s="25">
        <v>412</v>
      </c>
      <c r="P16" s="25">
        <v>412</v>
      </c>
      <c r="Q16" s="26" t="str">
        <v>120 mm²</v>
      </c>
      <c r="R16" s="27">
        <v>4</v>
      </c>
      <c r="S16" s="27">
        <v>4</v>
      </c>
      <c r="T16" s="27">
        <v>6</v>
      </c>
      <c r="U16" s="28">
        <v>2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9" t="str">
        <v/>
      </c>
      <c r="BK16" s="30" t="str">
        <v/>
      </c>
      <c r="BL16" s="30" t="str">
        <v/>
      </c>
      <c r="BM16" s="30" t="str">
        <v/>
      </c>
      <c r="BN16" s="31" t="str">
        <v/>
      </c>
      <c r="BO16" s="25">
        <f>SUM(R16,W16,AB16,AG16,AL16,AQ16,AV16,BA16,BF16,BK16)</f>
      </c>
      <c r="BP16" s="25">
        <f>SUM(S16,X16,AC16,AH16,AM16,AR16,AW16,BB16,BG16,BL16)</f>
      </c>
      <c r="BQ16" s="25">
        <f>SUM(T16,Y16,AD16,AI16,AN16,AS16,AX16,BC16,BH16,BM16)</f>
      </c>
      <c r="BR16" s="25">
        <f>SUM(U16,Z16,AE16,AJ16,AO16,AT16,AY16,BD16,BI16,BN16)</f>
      </c>
      <c r="BS16" s="25">
        <f>MAX(BO16:BQ16)</f>
      </c>
      <c r="BT16" s="25">
        <f>MIN(BO16:BQ16)</f>
      </c>
      <c r="BU16" s="32">
        <f>IF(H16&gt;0,(BS16*SQRT(3)*IF(N16&gt;0,N16,IF(O16&gt;0,O16,IF(P16&gt;0,P16,415)))/(H16*1000))*100,0)</f>
      </c>
      <c r="BV16" s="32">
        <f>IF(BU16&gt;70,"Upgrade","OK - No Upgrade")</f>
      </c>
      <c r="BW16" s="32">
        <f>IF(IF(AVERAGE(BO16:BQ16)&gt;0,((BS16-AVERAGE(BO16:BQ16))/AVERAGE(BO16:BQ16))*100,0)&gt;10,"Need to Balance","OK - Balanced")</f>
      </c>
    </row>
    <row r="17" ht="15.75" customHeight="1">
      <c r="A17" s="25" t="str">
        <v>Hijermat</v>
      </c>
      <c r="B17" s="25" t="str">
        <v>AL-ARED</v>
      </c>
      <c r="C17" s="25" t="str">
        <v>K_LN5</v>
      </c>
      <c r="D17" s="25" t="str">
        <v>23.394355, 56.647386</v>
      </c>
      <c r="E17" s="25" t="str">
        <v>4258</v>
      </c>
      <c r="F17" s="25" t="str">
        <v>Pole (PMT)</v>
      </c>
      <c r="G17" s="25" t="str">
        <v>3</v>
      </c>
      <c r="H17" s="25">
        <v>200</v>
      </c>
      <c r="I17" s="25" t="str">
        <v>08/06/2026, 13:56</v>
      </c>
      <c r="J17" s="25">
        <v>1</v>
      </c>
      <c r="K17" s="25">
        <v>233</v>
      </c>
      <c r="L17" s="25">
        <v>233</v>
      </c>
      <c r="M17" s="25">
        <v>235</v>
      </c>
      <c r="N17" s="25">
        <v>406</v>
      </c>
      <c r="O17" s="25">
        <v>406</v>
      </c>
      <c r="P17" s="25">
        <v>403</v>
      </c>
      <c r="Q17" s="26" t="str">
        <v>185 mm²</v>
      </c>
      <c r="R17" s="27">
        <v>63</v>
      </c>
      <c r="S17" s="27">
        <v>96</v>
      </c>
      <c r="T17" s="27">
        <v>82</v>
      </c>
      <c r="U17" s="28">
        <v>38</v>
      </c>
      <c r="V17" s="29" t="str">
        <v>185 mm²</v>
      </c>
      <c r="W17" s="30">
        <v>6</v>
      </c>
      <c r="X17" s="30">
        <v>4</v>
      </c>
      <c r="Y17" s="30">
        <v>6</v>
      </c>
      <c r="Z17" s="31">
        <v>2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9" t="str">
        <v/>
      </c>
      <c r="BK17" s="30" t="str">
        <v/>
      </c>
      <c r="BL17" s="30" t="str">
        <v/>
      </c>
      <c r="BM17" s="30" t="str">
        <v/>
      </c>
      <c r="BN17" s="31" t="str">
        <v/>
      </c>
      <c r="BO17" s="25">
        <f>SUM(R17,W17,AB17,AG17,AL17,AQ17,AV17,BA17,BF17,BK17)</f>
      </c>
      <c r="BP17" s="25">
        <f>SUM(S17,X17,AC17,AH17,AM17,AR17,AW17,BB17,BG17,BL17)</f>
      </c>
      <c r="BQ17" s="25">
        <f>SUM(T17,Y17,AD17,AI17,AN17,AS17,AX17,BC17,BH17,BM17)</f>
      </c>
      <c r="BR17" s="25">
        <f>SUM(U17,Z17,AE17,AJ17,AO17,AT17,AY17,BD17,BI17,BN17)</f>
      </c>
      <c r="BS17" s="25">
        <f>MAX(BO17:BQ17)</f>
      </c>
      <c r="BT17" s="25">
        <f>MIN(BO17:BQ17)</f>
      </c>
      <c r="BU17" s="32">
        <f>IF(H17&gt;0,(BS17*SQRT(3)*IF(N17&gt;0,N17,IF(O17&gt;0,O17,IF(P17&gt;0,P17,415)))/(H17*1000))*100,0)</f>
      </c>
      <c r="BV17" s="32">
        <f>IF(BU17&gt;70,"Upgrade","OK - No Upgrade")</f>
      </c>
      <c r="BW17" s="32">
        <f>IF(IF(AVERAGE(BO17:BQ17)&gt;0,((BS17-AVERAGE(BO17:BQ17))/AVERAGE(BO17:BQ17))*100,0)&gt;10,"Need to Balance","OK - Balanced")</f>
      </c>
    </row>
    <row r="18" ht="15.75" customHeight="1">
      <c r="A18" s="25" t="str">
        <v>Hijermat</v>
      </c>
      <c r="B18" s="25" t="str">
        <v>AL-ARED</v>
      </c>
      <c r="C18" s="25" t="str">
        <v>K_LN5</v>
      </c>
      <c r="D18" s="25" t="str">
        <v>23.394355, 56.647386</v>
      </c>
      <c r="E18" s="25" t="str">
        <v>4390</v>
      </c>
      <c r="F18" s="25" t="str">
        <v>Pole (PMT)</v>
      </c>
      <c r="G18" s="25" t="str">
        <v>3</v>
      </c>
      <c r="H18" s="25">
        <v>100</v>
      </c>
      <c r="I18" s="25" t="str">
        <v>08/06/2026, 13:52</v>
      </c>
      <c r="J18" s="25">
        <v>1</v>
      </c>
      <c r="K18" s="25">
        <v>236</v>
      </c>
      <c r="L18" s="25">
        <v>233</v>
      </c>
      <c r="M18" s="25">
        <v>232</v>
      </c>
      <c r="N18" s="25">
        <v>414</v>
      </c>
      <c r="O18" s="25">
        <v>412</v>
      </c>
      <c r="P18" s="25">
        <v>413</v>
      </c>
      <c r="Q18" s="26" t="str">
        <v>185 mm²</v>
      </c>
      <c r="R18" s="27">
        <v>2</v>
      </c>
      <c r="S18" s="27">
        <v>6</v>
      </c>
      <c r="T18" s="27">
        <v>6</v>
      </c>
      <c r="U18" s="28">
        <v>4</v>
      </c>
      <c r="V18" s="29" t="str">
        <v>185 mm²</v>
      </c>
      <c r="W18" s="30">
        <v>8</v>
      </c>
      <c r="X18" s="30">
        <v>10</v>
      </c>
      <c r="Y18" s="30">
        <v>6</v>
      </c>
      <c r="Z18" s="31">
        <v>4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9" t="str">
        <v/>
      </c>
      <c r="BK18" s="30" t="str">
        <v/>
      </c>
      <c r="BL18" s="30" t="str">
        <v/>
      </c>
      <c r="BM18" s="30" t="str">
        <v/>
      </c>
      <c r="BN18" s="31" t="str">
        <v/>
      </c>
      <c r="BO18" s="25">
        <f>SUM(R18,W18,AB18,AG18,AL18,AQ18,AV18,BA18,BF18,BK18)</f>
      </c>
      <c r="BP18" s="25">
        <f>SUM(S18,X18,AC18,AH18,AM18,AR18,AW18,BB18,BG18,BL18)</f>
      </c>
      <c r="BQ18" s="25">
        <f>SUM(T18,Y18,AD18,AI18,AN18,AS18,AX18,BC18,BH18,BM18)</f>
      </c>
      <c r="BR18" s="25">
        <f>SUM(U18,Z18,AE18,AJ18,AO18,AT18,AY18,BD18,BI18,BN18)</f>
      </c>
      <c r="BS18" s="25">
        <f>MAX(BO18:BQ18)</f>
      </c>
      <c r="BT18" s="25">
        <f>MIN(BO18:BQ18)</f>
      </c>
      <c r="BU18" s="32">
        <f>IF(H18&gt;0,(BS18*SQRT(3)*IF(N18&gt;0,N18,IF(O18&gt;0,O18,IF(P18&gt;0,P18,415)))/(H18*1000))*100,0)</f>
      </c>
      <c r="BV18" s="32">
        <f>IF(BU18&gt;70,"Upgrade","OK - No Upgrade")</f>
      </c>
      <c r="BW18" s="32">
        <f>IF(IF(AVERAGE(BO18:BQ18)&gt;0,((BS18-AVERAGE(BO18:BQ18))/AVERAGE(BO18:BQ18))*100,0)&gt;10,"Need to Balance","OK - Balanced")</f>
      </c>
    </row>
    <row r="19" ht="15.75" customHeight="1">
      <c r="A19" s="25" t="str">
        <v>Hijermat</v>
      </c>
      <c r="B19" s="25" t="str">
        <v>AL-ARED</v>
      </c>
      <c r="C19" s="25" t="str">
        <v>K_LN5</v>
      </c>
      <c r="D19" s="25" t="str">
        <v>23.394355, 56.647386</v>
      </c>
      <c r="E19" s="25" t="str">
        <v>4563</v>
      </c>
      <c r="F19" s="25" t="str">
        <v>Pole (PMT)</v>
      </c>
      <c r="G19" s="25" t="str">
        <v>3</v>
      </c>
      <c r="H19" s="25">
        <v>100</v>
      </c>
      <c r="I19" s="25" t="str">
        <v>08/06/2026, 13:50</v>
      </c>
      <c r="J19" s="25">
        <v>1</v>
      </c>
      <c r="K19" s="25">
        <v>236</v>
      </c>
      <c r="L19" s="25">
        <v>236</v>
      </c>
      <c r="M19" s="25">
        <v>235</v>
      </c>
      <c r="N19" s="25">
        <v>414</v>
      </c>
      <c r="O19" s="25">
        <v>411</v>
      </c>
      <c r="P19" s="25">
        <v>413</v>
      </c>
      <c r="Q19" s="26" t="str">
        <v>185 mm²</v>
      </c>
      <c r="R19" s="27">
        <v>8</v>
      </c>
      <c r="S19" s="27">
        <v>12</v>
      </c>
      <c r="T19" s="27">
        <v>10</v>
      </c>
      <c r="U19" s="28">
        <v>6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9" t="str">
        <v/>
      </c>
      <c r="BK19" s="30" t="str">
        <v/>
      </c>
      <c r="BL19" s="30" t="str">
        <v/>
      </c>
      <c r="BM19" s="30" t="str">
        <v/>
      </c>
      <c r="BN19" s="31" t="str">
        <v/>
      </c>
      <c r="BO19" s="25">
        <f>SUM(R19,W19,AB19,AG19,AL19,AQ19,AV19,BA19,BF19,BK19)</f>
      </c>
      <c r="BP19" s="25">
        <f>SUM(S19,X19,AC19,AH19,AM19,AR19,AW19,BB19,BG19,BL19)</f>
      </c>
      <c r="BQ19" s="25">
        <f>SUM(T19,Y19,AD19,AI19,AN19,AS19,AX19,BC19,BH19,BM19)</f>
      </c>
      <c r="BR19" s="25">
        <f>SUM(U19,Z19,AE19,AJ19,AO19,AT19,AY19,BD19,BI19,BN19)</f>
      </c>
      <c r="BS19" s="25">
        <f>MAX(BO19:BQ19)</f>
      </c>
      <c r="BT19" s="25">
        <f>MIN(BO19:BQ19)</f>
      </c>
      <c r="BU19" s="32">
        <f>IF(H19&gt;0,(BS19*SQRT(3)*IF(N19&gt;0,N19,IF(O19&gt;0,O19,IF(P19&gt;0,P19,415)))/(H19*1000))*100,0)</f>
      </c>
      <c r="BV19" s="32">
        <f>IF(BU19&gt;70,"Upgrade","OK - No Upgrade")</f>
      </c>
      <c r="BW19" s="32">
        <f>IF(IF(AVERAGE(BO19:BQ19)&gt;0,((BS19-AVERAGE(BO19:BQ19))/AVERAGE(BO19:BQ19))*100,0)&gt;10,"Need to Balance","OK - Balanced")</f>
      </c>
    </row>
    <row r="20" ht="15.75" customHeight="1">
      <c r="A20" s="25" t="str">
        <v>Hijermat</v>
      </c>
      <c r="B20" s="25" t="str">
        <v>AL-ARED</v>
      </c>
      <c r="C20" s="25" t="str">
        <v>K_LN5</v>
      </c>
      <c r="D20" s="25" t="str">
        <v>23.394355, 56.647386</v>
      </c>
      <c r="E20" s="25" t="str">
        <v>4254</v>
      </c>
      <c r="F20" s="25" t="str">
        <v>Pole (PMT)</v>
      </c>
      <c r="G20" s="25" t="str">
        <v>3</v>
      </c>
      <c r="H20" s="25">
        <v>100</v>
      </c>
      <c r="I20" s="25" t="str">
        <v>08/06/2026, 13:48</v>
      </c>
      <c r="J20" s="25">
        <v>1</v>
      </c>
      <c r="K20" s="25">
        <v>236</v>
      </c>
      <c r="L20" s="25">
        <v>235</v>
      </c>
      <c r="M20" s="25">
        <v>236</v>
      </c>
      <c r="N20" s="25">
        <v>414</v>
      </c>
      <c r="O20" s="25">
        <v>414</v>
      </c>
      <c r="P20" s="25">
        <v>413</v>
      </c>
      <c r="Q20" s="26" t="str">
        <v>185 mm²</v>
      </c>
      <c r="R20" s="27">
        <v>10</v>
      </c>
      <c r="S20" s="27">
        <v>14</v>
      </c>
      <c r="T20" s="27">
        <v>8</v>
      </c>
      <c r="U20" s="28">
        <v>6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9" t="str">
        <v/>
      </c>
      <c r="BK20" s="30" t="str">
        <v/>
      </c>
      <c r="BL20" s="30" t="str">
        <v/>
      </c>
      <c r="BM20" s="30" t="str">
        <v/>
      </c>
      <c r="BN20" s="31" t="str">
        <v/>
      </c>
      <c r="BO20" s="25">
        <f>SUM(R20,W20,AB20,AG20,AL20,AQ20,AV20,BA20,BF20,BK20)</f>
      </c>
      <c r="BP20" s="25">
        <f>SUM(S20,X20,AC20,AH20,AM20,AR20,AW20,BB20,BG20,BL20)</f>
      </c>
      <c r="BQ20" s="25">
        <f>SUM(T20,Y20,AD20,AI20,AN20,AS20,AX20,BC20,BH20,BM20)</f>
      </c>
      <c r="BR20" s="25">
        <f>SUM(U20,Z20,AE20,AJ20,AO20,AT20,AY20,BD20,BI20,BN20)</f>
      </c>
      <c r="BS20" s="25">
        <f>MAX(BO20:BQ20)</f>
      </c>
      <c r="BT20" s="25">
        <f>MIN(BO20:BQ20)</f>
      </c>
      <c r="BU20" s="32">
        <f>IF(H20&gt;0,(BS20*SQRT(3)*IF(N20&gt;0,N20,IF(O20&gt;0,O20,IF(P20&gt;0,P20,415)))/(H20*1000))*100,0)</f>
      </c>
      <c r="BV20" s="32">
        <f>IF(BU20&gt;70,"Upgrade","OK - No Upgrade")</f>
      </c>
      <c r="BW20" s="32">
        <f>IF(IF(AVERAGE(BO20:BQ20)&gt;0,((BS20-AVERAGE(BO20:BQ20))/AVERAGE(BO20:BQ20))*100,0)&gt;10,"Need to Balance","OK - Balanced")</f>
      </c>
    </row>
    <row r="21" ht="15.75" customHeight="1">
      <c r="A21" s="25" t="str">
        <v>Hijermat</v>
      </c>
      <c r="B21" s="25" t="str">
        <v>AL-ARED</v>
      </c>
      <c r="C21" s="25" t="str">
        <v>K_LN5</v>
      </c>
      <c r="D21" s="25" t="str">
        <v>23.394355, 56.647386</v>
      </c>
      <c r="E21" s="25" t="str">
        <v>4257</v>
      </c>
      <c r="F21" s="25" t="str">
        <v>Pole (PMT)</v>
      </c>
      <c r="G21" s="25" t="str">
        <v>3</v>
      </c>
      <c r="H21" s="25">
        <v>100</v>
      </c>
      <c r="I21" s="25" t="str">
        <v>08/06/2026, 13:45</v>
      </c>
      <c r="J21" s="25">
        <v>1</v>
      </c>
      <c r="K21" s="25">
        <v>236</v>
      </c>
      <c r="L21" s="25">
        <v>236</v>
      </c>
      <c r="M21" s="25">
        <v>237</v>
      </c>
      <c r="N21" s="25">
        <v>414</v>
      </c>
      <c r="O21" s="25">
        <v>416</v>
      </c>
      <c r="P21" s="25">
        <v>414</v>
      </c>
      <c r="Q21" s="26" t="str">
        <v>185 mm²</v>
      </c>
      <c r="R21" s="27">
        <v>20</v>
      </c>
      <c r="S21" s="27">
        <v>17</v>
      </c>
      <c r="T21" s="27">
        <v>22</v>
      </c>
      <c r="U21" s="28">
        <v>8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9" t="str">
        <v/>
      </c>
      <c r="BK21" s="30" t="str">
        <v/>
      </c>
      <c r="BL21" s="30" t="str">
        <v/>
      </c>
      <c r="BM21" s="30" t="str">
        <v/>
      </c>
      <c r="BN21" s="31" t="str">
        <v/>
      </c>
      <c r="BO21" s="25">
        <f>SUM(R21,W21,AB21,AG21,AL21,AQ21,AV21,BA21,BF21,BK21)</f>
      </c>
      <c r="BP21" s="25">
        <f>SUM(S21,X21,AC21,AH21,AM21,AR21,AW21,BB21,BG21,BL21)</f>
      </c>
      <c r="BQ21" s="25">
        <f>SUM(T21,Y21,AD21,AI21,AN21,AS21,AX21,BC21,BH21,BM21)</f>
      </c>
      <c r="BR21" s="25">
        <f>SUM(U21,Z21,AE21,AJ21,AO21,AT21,AY21,BD21,BI21,BN21)</f>
      </c>
      <c r="BS21" s="25">
        <f>MAX(BO21:BQ21)</f>
      </c>
      <c r="BT21" s="25">
        <f>MIN(BO21:BQ21)</f>
      </c>
      <c r="BU21" s="32">
        <f>IF(H21&gt;0,(BS21*SQRT(3)*IF(N21&gt;0,N21,IF(O21&gt;0,O21,IF(P21&gt;0,P21,415)))/(H21*1000))*100,0)</f>
      </c>
      <c r="BV21" s="32">
        <f>IF(BU21&gt;70,"Upgrade","OK - No Upgrade")</f>
      </c>
      <c r="BW21" s="32">
        <f>IF(IF(AVERAGE(BO21:BQ21)&gt;0,((BS21-AVERAGE(BO21:BQ21))/AVERAGE(BO21:BQ21))*100,0)&gt;10,"Need to Balance","OK - Balanced")</f>
      </c>
    </row>
    <row r="22" ht="15.75" customHeight="1">
      <c r="A22" s="25" t="str">
        <v>Hijermat</v>
      </c>
      <c r="B22" s="25" t="str">
        <v>AL-ARED</v>
      </c>
      <c r="C22" s="25" t="str">
        <v>K_LN5</v>
      </c>
      <c r="D22" s="25" t="str">
        <v>23.394355, 56.647386</v>
      </c>
      <c r="E22" s="25" t="str">
        <v>2276</v>
      </c>
      <c r="F22" s="25" t="str">
        <v>Pole (PMT)</v>
      </c>
      <c r="G22" s="25" t="str">
        <v>3</v>
      </c>
      <c r="H22" s="25">
        <v>315</v>
      </c>
      <c r="I22" s="25" t="str">
        <v>08/06/2026, 13:42</v>
      </c>
      <c r="J22" s="25">
        <v>1</v>
      </c>
      <c r="K22" s="25">
        <v>236</v>
      </c>
      <c r="L22" s="25">
        <v>236</v>
      </c>
      <c r="M22" s="25">
        <v>237</v>
      </c>
      <c r="N22" s="25">
        <v>412</v>
      </c>
      <c r="O22" s="25">
        <v>412</v>
      </c>
      <c r="P22" s="25">
        <v>411</v>
      </c>
      <c r="Q22" s="26" t="str">
        <v>185 mm²</v>
      </c>
      <c r="R22" s="27">
        <v>10</v>
      </c>
      <c r="S22" s="27">
        <v>12</v>
      </c>
      <c r="T22" s="27">
        <v>18</v>
      </c>
      <c r="U22" s="28">
        <v>8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9" t="str">
        <v/>
      </c>
      <c r="BK22" s="30" t="str">
        <v/>
      </c>
      <c r="BL22" s="30" t="str">
        <v/>
      </c>
      <c r="BM22" s="30" t="str">
        <v/>
      </c>
      <c r="BN22" s="31" t="str">
        <v/>
      </c>
      <c r="BO22" s="25">
        <f>SUM(R22,W22,AB22,AG22,AL22,AQ22,AV22,BA22,BF22,BK22)</f>
      </c>
      <c r="BP22" s="25">
        <f>SUM(S22,X22,AC22,AH22,AM22,AR22,AW22,BB22,BG22,BL22)</f>
      </c>
      <c r="BQ22" s="25">
        <f>SUM(T22,Y22,AD22,AI22,AN22,AS22,AX22,BC22,BH22,BM22)</f>
      </c>
      <c r="BR22" s="25">
        <f>SUM(U22,Z22,AE22,AJ22,AO22,AT22,AY22,BD22,BI22,BN22)</f>
      </c>
      <c r="BS22" s="25">
        <f>MAX(BO22:BQ22)</f>
      </c>
      <c r="BT22" s="25">
        <f>MIN(BO22:BQ22)</f>
      </c>
      <c r="BU22" s="32">
        <f>IF(H22&gt;0,(BS22*SQRT(3)*IF(N22&gt;0,N22,IF(O22&gt;0,O22,IF(P22&gt;0,P22,415)))/(H22*1000))*100,0)</f>
      </c>
      <c r="BV22" s="32">
        <f>IF(BU22&gt;70,"Upgrade","OK - No Upgrade")</f>
      </c>
      <c r="BW22" s="32">
        <f>IF(IF(AVERAGE(BO22:BQ22)&gt;0,((BS22-AVERAGE(BO22:BQ22))/AVERAGE(BO22:BQ22))*100,0)&gt;10,"Need to Balance","OK - Balanced")</f>
      </c>
    </row>
    <row r="23" ht="15.75" customHeight="1">
      <c r="A23" s="25" t="str">
        <v>Hijermat</v>
      </c>
      <c r="B23" s="25" t="str">
        <v>AL-ARED</v>
      </c>
      <c r="C23" s="25" t="str">
        <v>K_LN5</v>
      </c>
      <c r="D23" s="25" t="str">
        <v>23.394355, 56.647386</v>
      </c>
      <c r="E23" s="25" t="str">
        <v>4308</v>
      </c>
      <c r="F23" s="25" t="str">
        <v>Pole (PMT)</v>
      </c>
      <c r="G23" s="25" t="str">
        <v>3</v>
      </c>
      <c r="H23" s="25">
        <v>100</v>
      </c>
      <c r="I23" s="25" t="str">
        <v>08/06/2026, 13:39</v>
      </c>
      <c r="J23" s="25">
        <v>1</v>
      </c>
      <c r="K23" s="25">
        <v>238</v>
      </c>
      <c r="L23" s="25">
        <v>239</v>
      </c>
      <c r="M23" s="25">
        <v>237</v>
      </c>
      <c r="N23" s="25">
        <v>416</v>
      </c>
      <c r="O23" s="25">
        <v>417</v>
      </c>
      <c r="P23" s="25">
        <v>416</v>
      </c>
      <c r="Q23" s="26" t="str">
        <v/>
      </c>
      <c r="R23" s="27" t="str">
        <v/>
      </c>
      <c r="S23" s="27" t="str">
        <v/>
      </c>
      <c r="T23" s="27" t="str">
        <v/>
      </c>
      <c r="U23" s="28" t="str">
        <v/>
      </c>
      <c r="V23" s="29" t="str">
        <v>120 mm²</v>
      </c>
      <c r="W23" s="30">
        <v>8</v>
      </c>
      <c r="X23" s="30">
        <v>4</v>
      </c>
      <c r="Y23" s="30">
        <v>6</v>
      </c>
      <c r="Z23" s="31">
        <v>2</v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9" t="str">
        <v/>
      </c>
      <c r="BK23" s="30" t="str">
        <v/>
      </c>
      <c r="BL23" s="30" t="str">
        <v/>
      </c>
      <c r="BM23" s="30" t="str">
        <v/>
      </c>
      <c r="BN23" s="31" t="str">
        <v/>
      </c>
      <c r="BO23" s="25">
        <f>SUM(R23,W23,AB23,AG23,AL23,AQ23,AV23,BA23,BF23,BK23)</f>
      </c>
      <c r="BP23" s="25">
        <f>SUM(S23,X23,AC23,AH23,AM23,AR23,AW23,BB23,BG23,BL23)</f>
      </c>
      <c r="BQ23" s="25">
        <f>SUM(T23,Y23,AD23,AI23,AN23,AS23,AX23,BC23,BH23,BM23)</f>
      </c>
      <c r="BR23" s="25">
        <f>SUM(U23,Z23,AE23,AJ23,AO23,AT23,AY23,BD23,BI23,BN23)</f>
      </c>
      <c r="BS23" s="25">
        <f>MAX(BO23:BQ23)</f>
      </c>
      <c r="BT23" s="25">
        <f>MIN(BO23:BQ23)</f>
      </c>
      <c r="BU23" s="32">
        <f>IF(H23&gt;0,(BS23*SQRT(3)*IF(N23&gt;0,N23,IF(O23&gt;0,O23,IF(P23&gt;0,P23,415)))/(H23*1000))*100,0)</f>
      </c>
      <c r="BV23" s="32">
        <f>IF(BU23&gt;70,"Upgrade","OK - No Upgrade")</f>
      </c>
      <c r="BW23" s="32">
        <f>IF(IF(AVERAGE(BO23:BQ23)&gt;0,((BS23-AVERAGE(BO23:BQ23))/AVERAGE(BO23:BQ23))*100,0)&gt;10,"Need to Balance","OK - Balanced")</f>
      </c>
    </row>
    <row r="24" ht="15.75" customHeight="1">
      <c r="A24" s="25" t="str">
        <v>Hijermat</v>
      </c>
      <c r="B24" s="25" t="str">
        <v>AL-ARED</v>
      </c>
      <c r="C24" s="25" t="str">
        <v>K_LN5</v>
      </c>
      <c r="D24" s="25" t="str">
        <v>23.376468, 56.687716</v>
      </c>
      <c r="E24" s="25" t="str">
        <v>2318</v>
      </c>
      <c r="F24" s="25" t="str">
        <v>Pole (PMT)</v>
      </c>
      <c r="G24" s="25" t="str">
        <v>3</v>
      </c>
      <c r="H24" s="25">
        <v>315</v>
      </c>
      <c r="I24" s="25" t="str">
        <v>08/06/2026, 13:26</v>
      </c>
      <c r="J24" s="25">
        <v>1</v>
      </c>
      <c r="K24" s="25">
        <v>248</v>
      </c>
      <c r="L24" s="25">
        <v>249</v>
      </c>
      <c r="M24" s="25">
        <v>247</v>
      </c>
      <c r="N24" s="25">
        <v>436</v>
      </c>
      <c r="O24" s="25">
        <v>435</v>
      </c>
      <c r="P24" s="25">
        <v>432</v>
      </c>
      <c r="Q24" s="26" t="str">
        <v/>
      </c>
      <c r="R24" s="27" t="str">
        <v/>
      </c>
      <c r="S24" s="27" t="str">
        <v/>
      </c>
      <c r="T24" s="27" t="str">
        <v/>
      </c>
      <c r="U24" s="28" t="str">
        <v/>
      </c>
      <c r="V24" s="29" t="str">
        <v>185 mm²</v>
      </c>
      <c r="W24" s="30">
        <v>114</v>
      </c>
      <c r="X24" s="30">
        <v>90</v>
      </c>
      <c r="Y24" s="30">
        <v>71</v>
      </c>
      <c r="Z24" s="31">
        <v>45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9" t="str">
        <v/>
      </c>
      <c r="BK24" s="30" t="str">
        <v/>
      </c>
      <c r="BL24" s="30" t="str">
        <v/>
      </c>
      <c r="BM24" s="30" t="str">
        <v/>
      </c>
      <c r="BN24" s="31" t="str">
        <v/>
      </c>
      <c r="BO24" s="25">
        <f>SUM(R24,W24,AB24,AG24,AL24,AQ24,AV24,BA24,BF24,BK24)</f>
      </c>
      <c r="BP24" s="25">
        <f>SUM(S24,X24,AC24,AH24,AM24,AR24,AW24,BB24,BG24,BL24)</f>
      </c>
      <c r="BQ24" s="25">
        <f>SUM(T24,Y24,AD24,AI24,AN24,AS24,AX24,BC24,BH24,BM24)</f>
      </c>
      <c r="BR24" s="25">
        <f>SUM(U24,Z24,AE24,AJ24,AO24,AT24,AY24,BD24,BI24,BN24)</f>
      </c>
      <c r="BS24" s="25">
        <f>MAX(BO24:BQ24)</f>
      </c>
      <c r="BT24" s="25">
        <f>MIN(BO24:BQ24)</f>
      </c>
      <c r="BU24" s="32">
        <f>IF(H24&gt;0,(BS24*SQRT(3)*IF(N24&gt;0,N24,IF(O24&gt;0,O24,IF(P24&gt;0,P24,415)))/(H24*1000))*100,0)</f>
      </c>
      <c r="BV24" s="32">
        <f>IF(BU24&gt;70,"Upgrade","OK - No Upgrade")</f>
      </c>
      <c r="BW24" s="32">
        <f>IF(IF(AVERAGE(BO24:BQ24)&gt;0,((BS24-AVERAGE(BO24:BQ24))/AVERAGE(BO24:BQ24))*100,0)&gt;10,"Need to Balance","OK - Balanced")</f>
      </c>
    </row>
    <row r="25" ht="15.75" customHeight="1">
      <c r="A25" s="25" t="str">
        <v>Hijermat</v>
      </c>
      <c r="B25" s="25" t="str">
        <v>AL-ARED</v>
      </c>
      <c r="C25" s="25" t="str">
        <v>K_LN5</v>
      </c>
      <c r="D25" s="25" t="str">
        <v>23.376468, 56.687716</v>
      </c>
      <c r="E25" s="25" t="str">
        <v>1216</v>
      </c>
      <c r="F25" s="25" t="str">
        <v>Pole (PMT)</v>
      </c>
      <c r="G25" s="25" t="str">
        <v>5</v>
      </c>
      <c r="H25" s="25">
        <v>315</v>
      </c>
      <c r="I25" s="25" t="str">
        <v>08/06/2026, 13:23</v>
      </c>
      <c r="J25" s="25">
        <v>1</v>
      </c>
      <c r="K25" s="25">
        <v>254</v>
      </c>
      <c r="L25" s="25">
        <v>251</v>
      </c>
      <c r="M25" s="25">
        <v>253</v>
      </c>
      <c r="N25" s="25">
        <v>436</v>
      </c>
      <c r="O25" s="25">
        <v>436</v>
      </c>
      <c r="P25" s="25">
        <v>435</v>
      </c>
      <c r="Q25" s="26" t="str">
        <v>120 mm²</v>
      </c>
      <c r="R25" s="27">
        <v>35</v>
      </c>
      <c r="S25" s="27">
        <v>60</v>
      </c>
      <c r="T25" s="27">
        <v>50</v>
      </c>
      <c r="U25" s="28">
        <v>24</v>
      </c>
      <c r="V25" s="29" t="str">
        <v>185 mm²</v>
      </c>
      <c r="W25" s="30">
        <v>0</v>
      </c>
      <c r="X25" s="30">
        <v>0</v>
      </c>
      <c r="Y25" s="30">
        <v>0</v>
      </c>
      <c r="Z25" s="31">
        <v>0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9" t="str">
        <v/>
      </c>
      <c r="BK25" s="30" t="str">
        <v/>
      </c>
      <c r="BL25" s="30" t="str">
        <v/>
      </c>
      <c r="BM25" s="30" t="str">
        <v/>
      </c>
      <c r="BN25" s="31" t="str">
        <v/>
      </c>
      <c r="BO25" s="25">
        <f>SUM(R25,W25,AB25,AG25,AL25,AQ25,AV25,BA25,BF25,BK25)</f>
      </c>
      <c r="BP25" s="25">
        <f>SUM(S25,X25,AC25,AH25,AM25,AR25,AW25,BB25,BG25,BL25)</f>
      </c>
      <c r="BQ25" s="25">
        <f>SUM(T25,Y25,AD25,AI25,AN25,AS25,AX25,BC25,BH25,BM25)</f>
      </c>
      <c r="BR25" s="25">
        <f>SUM(U25,Z25,AE25,AJ25,AO25,AT25,AY25,BD25,BI25,BN25)</f>
      </c>
      <c r="BS25" s="25">
        <f>MAX(BO25:BQ25)</f>
      </c>
      <c r="BT25" s="25">
        <f>MIN(BO25:BQ25)</f>
      </c>
      <c r="BU25" s="32">
        <f>IF(H25&gt;0,(BS25*SQRT(3)*IF(N25&gt;0,N25,IF(O25&gt;0,O25,IF(P25&gt;0,P25,415)))/(H25*1000))*100,0)</f>
      </c>
      <c r="BV25" s="32">
        <f>IF(BU25&gt;70,"Upgrade","OK - No Upgrade")</f>
      </c>
      <c r="BW25" s="32">
        <f>IF(IF(AVERAGE(BO25:BQ25)&gt;0,((BS25-AVERAGE(BO25:BQ25))/AVERAGE(BO25:BQ25))*100,0)&gt;10,"Need to Balance","OK - Balanced")</f>
      </c>
    </row>
    <row r="26" ht="15.75" customHeight="1">
      <c r="A26" s="25" t="str">
        <v>Hijermat</v>
      </c>
      <c r="B26" s="25" t="str">
        <v>AL-ARED</v>
      </c>
      <c r="C26" s="25" t="str">
        <v>K_LN5</v>
      </c>
      <c r="D26" s="25" t="str">
        <v>23.376468, 56.687716</v>
      </c>
      <c r="E26" s="25" t="str">
        <v>603</v>
      </c>
      <c r="F26" s="25" t="str">
        <v>Pole (PMT)</v>
      </c>
      <c r="G26" s="25" t="str">
        <v>3</v>
      </c>
      <c r="H26" s="25">
        <v>100</v>
      </c>
      <c r="I26" s="25" t="str">
        <v>08/06/2026, 13:18</v>
      </c>
      <c r="J26" s="25">
        <v>1</v>
      </c>
      <c r="K26" s="25">
        <v>238</v>
      </c>
      <c r="L26" s="25">
        <v>237</v>
      </c>
      <c r="M26" s="25">
        <v>238</v>
      </c>
      <c r="N26" s="25">
        <v>417</v>
      </c>
      <c r="O26" s="25">
        <v>417</v>
      </c>
      <c r="P26" s="25">
        <v>417</v>
      </c>
      <c r="Q26" s="26" t="str">
        <v>120 mm²</v>
      </c>
      <c r="R26" s="27">
        <v>0</v>
      </c>
      <c r="S26" s="27">
        <v>0</v>
      </c>
      <c r="T26" s="27">
        <v>0</v>
      </c>
      <c r="U26" s="28">
        <v>0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9" t="str">
        <v/>
      </c>
      <c r="BK26" s="30" t="str">
        <v/>
      </c>
      <c r="BL26" s="30" t="str">
        <v/>
      </c>
      <c r="BM26" s="30" t="str">
        <v/>
      </c>
      <c r="BN26" s="31" t="str">
        <v/>
      </c>
      <c r="BO26" s="25">
        <f>SUM(R26,W26,AB26,AG26,AL26,AQ26,AV26,BA26,BF26,BK26)</f>
      </c>
      <c r="BP26" s="25">
        <f>SUM(S26,X26,AC26,AH26,AM26,AR26,AW26,BB26,BG26,BL26)</f>
      </c>
      <c r="BQ26" s="25">
        <f>SUM(T26,Y26,AD26,AI26,AN26,AS26,AX26,BC26,BH26,BM26)</f>
      </c>
      <c r="BR26" s="25">
        <f>SUM(U26,Z26,AE26,AJ26,AO26,AT26,AY26,BD26,BI26,BN26)</f>
      </c>
      <c r="BS26" s="25">
        <f>MAX(BO26:BQ26)</f>
      </c>
      <c r="BT26" s="25">
        <f>MIN(BO26:BQ26)</f>
      </c>
      <c r="BU26" s="32">
        <f>IF(H26&gt;0,(BS26*SQRT(3)*IF(N26&gt;0,N26,IF(O26&gt;0,O26,IF(P26&gt;0,P26,415)))/(H26*1000))*100,0)</f>
      </c>
      <c r="BV26" s="32">
        <f>IF(BU26&gt;70,"Upgrade","OK - No Upgrade")</f>
      </c>
      <c r="BW26" s="32">
        <f>IF(IF(AVERAGE(BO26:BQ26)&gt;0,((BS26-AVERAGE(BO26:BQ26))/AVERAGE(BO26:BQ26))*100,0)&gt;10,"Need to Balance","OK - Balanced")</f>
      </c>
    </row>
    <row r="27" ht="15.75" customHeight="1">
      <c r="A27" s="25" t="str">
        <v>Hijermat</v>
      </c>
      <c r="B27" s="25" t="str">
        <v>AL-ARED</v>
      </c>
      <c r="C27" s="25" t="str">
        <v>K_LN5</v>
      </c>
      <c r="D27" s="25" t="str">
        <v>23.376452, 56.687674</v>
      </c>
      <c r="E27" s="25" t="str">
        <v>4498</v>
      </c>
      <c r="F27" s="25" t="str">
        <v>Pole (PMT)</v>
      </c>
      <c r="G27" s="25" t="str">
        <v>3</v>
      </c>
      <c r="H27" s="25">
        <v>100</v>
      </c>
      <c r="I27" s="25" t="str">
        <v>08/06/2026, 13:16</v>
      </c>
      <c r="J27" s="25">
        <v>1</v>
      </c>
      <c r="K27" s="25">
        <v>239</v>
      </c>
      <c r="L27" s="25">
        <v>238</v>
      </c>
      <c r="M27" s="25">
        <v>237</v>
      </c>
      <c r="N27" s="25">
        <v>417</v>
      </c>
      <c r="O27" s="25">
        <v>417</v>
      </c>
      <c r="P27" s="25">
        <v>416</v>
      </c>
      <c r="Q27" s="26" t="str">
        <v/>
      </c>
      <c r="R27" s="27" t="str">
        <v/>
      </c>
      <c r="S27" s="27" t="str">
        <v/>
      </c>
      <c r="T27" s="27" t="str">
        <v/>
      </c>
      <c r="U27" s="28" t="str">
        <v/>
      </c>
      <c r="V27" s="29" t="str">
        <v>185 mm²</v>
      </c>
      <c r="W27" s="30">
        <v>8</v>
      </c>
      <c r="X27" s="30">
        <v>6</v>
      </c>
      <c r="Y27" s="30">
        <v>2</v>
      </c>
      <c r="Z27" s="31">
        <v>2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9" t="str">
        <v/>
      </c>
      <c r="BK27" s="30" t="str">
        <v/>
      </c>
      <c r="BL27" s="30" t="str">
        <v/>
      </c>
      <c r="BM27" s="30" t="str">
        <v/>
      </c>
      <c r="BN27" s="31" t="str">
        <v/>
      </c>
      <c r="BO27" s="25">
        <f>SUM(R27,W27,AB27,AG27,AL27,AQ27,AV27,BA27,BF27,BK27)</f>
      </c>
      <c r="BP27" s="25">
        <f>SUM(S27,X27,AC27,AH27,AM27,AR27,AW27,BB27,BG27,BL27)</f>
      </c>
      <c r="BQ27" s="25">
        <f>SUM(T27,Y27,AD27,AI27,AN27,AS27,AX27,BC27,BH27,BM27)</f>
      </c>
      <c r="BR27" s="25">
        <f>SUM(U27,Z27,AE27,AJ27,AO27,AT27,AY27,BD27,BI27,BN27)</f>
      </c>
      <c r="BS27" s="25">
        <f>MAX(BO27:BQ27)</f>
      </c>
      <c r="BT27" s="25">
        <f>MIN(BO27:BQ27)</f>
      </c>
      <c r="BU27" s="32">
        <f>IF(H27&gt;0,(BS27*SQRT(3)*IF(N27&gt;0,N27,IF(O27&gt;0,O27,IF(P27&gt;0,P27,415)))/(H27*1000))*100,0)</f>
      </c>
      <c r="BV27" s="32">
        <f>IF(BU27&gt;70,"Upgrade","OK - No Upgrade")</f>
      </c>
      <c r="BW27" s="32">
        <f>IF(IF(AVERAGE(BO27:BQ27)&gt;0,((BS27-AVERAGE(BO27:BQ27))/AVERAGE(BO27:BQ27))*100,0)&gt;10,"Need to Balance","OK - Balanced")</f>
      </c>
    </row>
    <row r="28" ht="15.75" customHeight="1">
      <c r="A28" s="25" t="str">
        <v>Hijermat</v>
      </c>
      <c r="B28" s="25" t="str">
        <v>AL-ARED</v>
      </c>
      <c r="C28" s="25" t="str">
        <v>K_LN5</v>
      </c>
      <c r="D28" s="25" t="str">
        <v>23.404009, 56.629381</v>
      </c>
      <c r="E28" s="25" t="str">
        <v>1214</v>
      </c>
      <c r="F28" s="25" t="str">
        <v>Pole (PMT)</v>
      </c>
      <c r="G28" s="25" t="str">
        <v>3</v>
      </c>
      <c r="H28" s="25">
        <v>315</v>
      </c>
      <c r="I28" s="25" t="str">
        <v>07/06/2026, 14:39</v>
      </c>
      <c r="J28" s="25">
        <v>1</v>
      </c>
      <c r="K28" s="25">
        <v>242</v>
      </c>
      <c r="L28" s="25">
        <v>243</v>
      </c>
      <c r="M28" s="25">
        <v>243</v>
      </c>
      <c r="N28" s="25">
        <v>420</v>
      </c>
      <c r="O28" s="25">
        <v>421</v>
      </c>
      <c r="P28" s="25">
        <v>419</v>
      </c>
      <c r="Q28" s="26" t="str">
        <v>120 mm²</v>
      </c>
      <c r="R28" s="27">
        <v>112</v>
      </c>
      <c r="S28" s="27">
        <v>65</v>
      </c>
      <c r="T28" s="27">
        <v>58</v>
      </c>
      <c r="U28" s="28">
        <v>59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9" t="str">
        <v/>
      </c>
      <c r="BK28" s="30" t="str">
        <v/>
      </c>
      <c r="BL28" s="30" t="str">
        <v/>
      </c>
      <c r="BM28" s="30" t="str">
        <v/>
      </c>
      <c r="BN28" s="31" t="str">
        <v/>
      </c>
      <c r="BO28" s="25">
        <f>SUM(R28,W28,AB28,AG28,AL28,AQ28,AV28,BA28,BF28,BK28)</f>
      </c>
      <c r="BP28" s="25">
        <f>SUM(S28,X28,AC28,AH28,AM28,AR28,AW28,BB28,BG28,BL28)</f>
      </c>
      <c r="BQ28" s="25">
        <f>SUM(T28,Y28,AD28,AI28,AN28,AS28,AX28,BC28,BH28,BM28)</f>
      </c>
      <c r="BR28" s="25">
        <f>SUM(U28,Z28,AE28,AJ28,AO28,AT28,AY28,BD28,BI28,BN28)</f>
      </c>
      <c r="BS28" s="25">
        <f>MAX(BO28:BQ28)</f>
      </c>
      <c r="BT28" s="25">
        <f>MIN(BO28:BQ28)</f>
      </c>
      <c r="BU28" s="32">
        <f>IF(H28&gt;0,(BS28*SQRT(3)*IF(N28&gt;0,N28,IF(O28&gt;0,O28,IF(P28&gt;0,P28,415)))/(H28*1000))*100,0)</f>
      </c>
      <c r="BV28" s="32">
        <f>IF(BU28&gt;70,"Upgrade","OK - No Upgrade")</f>
      </c>
      <c r="BW28" s="32">
        <f>IF(IF(AVERAGE(BO28:BQ28)&gt;0,((BS28-AVERAGE(BO28:BQ28))/AVERAGE(BO28:BQ28))*100,0)&gt;10,"Need to Balance","OK - Balanced")</f>
      </c>
    </row>
    <row r="29" ht="15.75" customHeight="1">
      <c r="A29" s="25" t="str">
        <v>Hijermat</v>
      </c>
      <c r="B29" s="25" t="str">
        <v>AL-ARED</v>
      </c>
      <c r="C29" s="25" t="str">
        <v>K_LN5</v>
      </c>
      <c r="D29" s="25" t="str">
        <v>23.411878, 56.635088</v>
      </c>
      <c r="E29" s="25" t="str">
        <v>1213</v>
      </c>
      <c r="F29" s="25" t="str">
        <v>Pole (PMT)</v>
      </c>
      <c r="G29" s="25" t="str">
        <v>3</v>
      </c>
      <c r="H29" s="25">
        <v>200</v>
      </c>
      <c r="I29" s="25" t="str">
        <v>07/06/2026, 14:30</v>
      </c>
      <c r="J29" s="25">
        <v>1</v>
      </c>
      <c r="K29" s="25">
        <v>241</v>
      </c>
      <c r="L29" s="25">
        <v>242</v>
      </c>
      <c r="M29" s="25">
        <v>243</v>
      </c>
      <c r="N29" s="25">
        <v>407</v>
      </c>
      <c r="O29" s="25">
        <v>418</v>
      </c>
      <c r="P29" s="25">
        <v>420</v>
      </c>
      <c r="Q29" s="26" t="str">
        <v>120 mm²</v>
      </c>
      <c r="R29" s="27">
        <v>0</v>
      </c>
      <c r="S29" s="27">
        <v>0</v>
      </c>
      <c r="T29" s="27">
        <v>0</v>
      </c>
      <c r="U29" s="28">
        <v>0</v>
      </c>
      <c r="V29" s="29" t="str">
        <v>120 mm²</v>
      </c>
      <c r="W29" s="30">
        <v>170</v>
      </c>
      <c r="X29" s="30">
        <v>152</v>
      </c>
      <c r="Y29" s="30">
        <v>145</v>
      </c>
      <c r="Z29" s="31">
        <v>18</v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9" t="str">
        <v/>
      </c>
      <c r="BK29" s="30" t="str">
        <v/>
      </c>
      <c r="BL29" s="30" t="str">
        <v/>
      </c>
      <c r="BM29" s="30" t="str">
        <v/>
      </c>
      <c r="BN29" s="31" t="str">
        <v/>
      </c>
      <c r="BO29" s="25">
        <f>SUM(R29,W29,AB29,AG29,AL29,AQ29,AV29,BA29,BF29,BK29)</f>
      </c>
      <c r="BP29" s="25">
        <f>SUM(S29,X29,AC29,AH29,AM29,AR29,AW29,BB29,BG29,BL29)</f>
      </c>
      <c r="BQ29" s="25">
        <f>SUM(T29,Y29,AD29,AI29,AN29,AS29,AX29,BC29,BH29,BM29)</f>
      </c>
      <c r="BR29" s="25">
        <f>SUM(U29,Z29,AE29,AJ29,AO29,AT29,AY29,BD29,BI29,BN29)</f>
      </c>
      <c r="BS29" s="25">
        <f>MAX(BO29:BQ29)</f>
      </c>
      <c r="BT29" s="25">
        <f>MIN(BO29:BQ29)</f>
      </c>
      <c r="BU29" s="32">
        <f>IF(H29&gt;0,(BS29*SQRT(3)*IF(N29&gt;0,N29,IF(O29&gt;0,O29,IF(P29&gt;0,P29,415)))/(H29*1000))*100,0)</f>
      </c>
      <c r="BV29" s="32">
        <f>IF(BU29&gt;70,"Upgrade","OK - No Upgrade")</f>
      </c>
      <c r="BW29" s="32">
        <f>IF(IF(AVERAGE(BO29:BQ29)&gt;0,((BS29-AVERAGE(BO29:BQ29))/AVERAGE(BO29:BQ29))*100,0)&gt;10,"Need to Balance","OK - Balanced")</f>
      </c>
    </row>
    <row r="30" ht="15.75" customHeight="1">
      <c r="A30" s="25" t="str">
        <v>Hijermat</v>
      </c>
      <c r="B30" s="25" t="str">
        <v>AL-ARED</v>
      </c>
      <c r="C30" s="25" t="str">
        <v>K_LN5</v>
      </c>
      <c r="D30" s="25" t="str">
        <v>23.411878, 56.635088</v>
      </c>
      <c r="E30" s="25" t="str">
        <v>2067</v>
      </c>
      <c r="F30" s="25" t="str">
        <v>Pole (PMT)</v>
      </c>
      <c r="G30" s="25" t="str">
        <v>3</v>
      </c>
      <c r="H30" s="25">
        <v>100</v>
      </c>
      <c r="I30" s="25" t="str">
        <v>07/06/2026, 14:26</v>
      </c>
      <c r="J30" s="25">
        <v>1</v>
      </c>
      <c r="K30" s="25">
        <v>231</v>
      </c>
      <c r="L30" s="25">
        <v>232</v>
      </c>
      <c r="M30" s="25">
        <v>232</v>
      </c>
      <c r="N30" s="25">
        <v>400</v>
      </c>
      <c r="O30" s="25">
        <v>402</v>
      </c>
      <c r="P30" s="25">
        <v>400</v>
      </c>
      <c r="Q30" s="26" t="str">
        <v>120 mm²</v>
      </c>
      <c r="R30" s="27">
        <v>16</v>
      </c>
      <c r="S30" s="27">
        <v>15</v>
      </c>
      <c r="T30" s="27">
        <v>20</v>
      </c>
      <c r="U30" s="28">
        <v>13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9" t="str">
        <v/>
      </c>
      <c r="BK30" s="30" t="str">
        <v/>
      </c>
      <c r="BL30" s="30" t="str">
        <v/>
      </c>
      <c r="BM30" s="30" t="str">
        <v/>
      </c>
      <c r="BN30" s="31" t="str">
        <v/>
      </c>
      <c r="BO30" s="25">
        <f>SUM(R30,W30,AB30,AG30,AL30,AQ30,AV30,BA30,BF30,BK30)</f>
      </c>
      <c r="BP30" s="25">
        <f>SUM(S30,X30,AC30,AH30,AM30,AR30,AW30,BB30,BG30,BL30)</f>
      </c>
      <c r="BQ30" s="25">
        <f>SUM(T30,Y30,AD30,AI30,AN30,AS30,AX30,BC30,BH30,BM30)</f>
      </c>
      <c r="BR30" s="25">
        <f>SUM(U30,Z30,AE30,AJ30,AO30,AT30,AY30,BD30,BI30,BN30)</f>
      </c>
      <c r="BS30" s="25">
        <f>MAX(BO30:BQ30)</f>
      </c>
      <c r="BT30" s="25">
        <f>MIN(BO30:BQ30)</f>
      </c>
      <c r="BU30" s="32">
        <f>IF(H30&gt;0,(BS30*SQRT(3)*IF(N30&gt;0,N30,IF(O30&gt;0,O30,IF(P30&gt;0,P30,415)))/(H30*1000))*100,0)</f>
      </c>
      <c r="BV30" s="32">
        <f>IF(BU30&gt;70,"Upgrade","OK - No Upgrade")</f>
      </c>
      <c r="BW30" s="32">
        <f>IF(IF(AVERAGE(BO30:BQ30)&gt;0,((BS30-AVERAGE(BO30:BQ30))/AVERAGE(BO30:BQ30))*100,0)&gt;10,"Need to Balance","OK - Balanced")</f>
      </c>
    </row>
    <row r="31" ht="15.75" customHeight="1">
      <c r="A31" s="25" t="str">
        <v>Hijermat</v>
      </c>
      <c r="B31" s="25" t="str">
        <v>AL-ARED</v>
      </c>
      <c r="C31" s="25" t="str">
        <v>K_LN5</v>
      </c>
      <c r="D31" s="25" t="str">
        <v>23.414854, 56.632891</v>
      </c>
      <c r="E31" s="25" t="str">
        <v>1479</v>
      </c>
      <c r="F31" s="25" t="str">
        <v>Pole (PMT)</v>
      </c>
      <c r="G31" s="25" t="str">
        <v>3</v>
      </c>
      <c r="H31" s="25">
        <v>315</v>
      </c>
      <c r="I31" s="25" t="str">
        <v>07/06/2026, 14:18</v>
      </c>
      <c r="J31" s="25">
        <v>1</v>
      </c>
      <c r="K31" s="25">
        <v>236</v>
      </c>
      <c r="L31" s="25">
        <v>235</v>
      </c>
      <c r="M31" s="25">
        <v>236</v>
      </c>
      <c r="N31" s="25">
        <v>408</v>
      </c>
      <c r="O31" s="25">
        <v>405</v>
      </c>
      <c r="P31" s="25">
        <v>408</v>
      </c>
      <c r="Q31" s="26" t="str">
        <v>185 mm²</v>
      </c>
      <c r="R31" s="27">
        <v>31</v>
      </c>
      <c r="S31" s="27">
        <v>41</v>
      </c>
      <c r="T31" s="27">
        <v>44</v>
      </c>
      <c r="U31" s="28">
        <v>13</v>
      </c>
      <c r="V31" s="29" t="str">
        <v>120 mm²</v>
      </c>
      <c r="W31" s="30">
        <v>42</v>
      </c>
      <c r="X31" s="30">
        <v>35</v>
      </c>
      <c r="Y31" s="30">
        <v>70</v>
      </c>
      <c r="Z31" s="31">
        <v>23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9" t="str">
        <v/>
      </c>
      <c r="BK31" s="30" t="str">
        <v/>
      </c>
      <c r="BL31" s="30" t="str">
        <v/>
      </c>
      <c r="BM31" s="30" t="str">
        <v/>
      </c>
      <c r="BN31" s="31" t="str">
        <v/>
      </c>
      <c r="BO31" s="25">
        <f>SUM(R31,W31,AB31,AG31,AL31,AQ31,AV31,BA31,BF31,BK31)</f>
      </c>
      <c r="BP31" s="25">
        <f>SUM(S31,X31,AC31,AH31,AM31,AR31,AW31,BB31,BG31,BL31)</f>
      </c>
      <c r="BQ31" s="25">
        <f>SUM(T31,Y31,AD31,AI31,AN31,AS31,AX31,BC31,BH31,BM31)</f>
      </c>
      <c r="BR31" s="25">
        <f>SUM(U31,Z31,AE31,AJ31,AO31,AT31,AY31,BD31,BI31,BN31)</f>
      </c>
      <c r="BS31" s="25">
        <f>MAX(BO31:BQ31)</f>
      </c>
      <c r="BT31" s="25">
        <f>MIN(BO31:BQ31)</f>
      </c>
      <c r="BU31" s="32">
        <f>IF(H31&gt;0,(BS31*SQRT(3)*IF(N31&gt;0,N31,IF(O31&gt;0,O31,IF(P31&gt;0,P31,415)))/(H31*1000))*100,0)</f>
      </c>
      <c r="BV31" s="32">
        <f>IF(BU31&gt;70,"Upgrade","OK - No Upgrade")</f>
      </c>
      <c r="BW31" s="32">
        <f>IF(IF(AVERAGE(BO31:BQ31)&gt;0,((BS31-AVERAGE(BO31:BQ31))/AVERAGE(BO31:BQ31))*100,0)&gt;10,"Need to Balance","OK - Balanced")</f>
      </c>
    </row>
    <row r="32" ht="15.75" customHeight="1">
      <c r="A32" s="25" t="str">
        <v>Hijermat</v>
      </c>
      <c r="B32" s="25" t="str">
        <v>AL-ARED</v>
      </c>
      <c r="C32" s="25" t="str">
        <v>K_LN5</v>
      </c>
      <c r="D32" s="25" t="str">
        <v>23.414954, 56.632776</v>
      </c>
      <c r="E32" s="25" t="str">
        <v>1204</v>
      </c>
      <c r="F32" s="25" t="str">
        <v>Pole (PMT)</v>
      </c>
      <c r="G32" s="25" t="str">
        <v>3</v>
      </c>
      <c r="H32" s="25">
        <v>315</v>
      </c>
      <c r="I32" s="25" t="str">
        <v>07/06/2026, 14:13</v>
      </c>
      <c r="J32" s="25">
        <v>1</v>
      </c>
      <c r="K32" s="25">
        <v>233</v>
      </c>
      <c r="L32" s="25">
        <v>235</v>
      </c>
      <c r="M32" s="25">
        <v>235</v>
      </c>
      <c r="N32" s="25">
        <v>403</v>
      </c>
      <c r="O32" s="25">
        <v>407</v>
      </c>
      <c r="P32" s="25">
        <v>408</v>
      </c>
      <c r="Q32" s="26" t="str">
        <v>185 mm²</v>
      </c>
      <c r="R32" s="27">
        <v>220</v>
      </c>
      <c r="S32" s="27">
        <v>134</v>
      </c>
      <c r="T32" s="27">
        <v>150</v>
      </c>
      <c r="U32" s="28">
        <v>62</v>
      </c>
      <c r="V32" s="29" t="str">
        <v>185 mm²</v>
      </c>
      <c r="W32" s="30">
        <v>68</v>
      </c>
      <c r="X32" s="30">
        <v>0</v>
      </c>
      <c r="Y32" s="30">
        <v>47</v>
      </c>
      <c r="Z32" s="31">
        <v>52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9" t="str">
        <v/>
      </c>
      <c r="BK32" s="30" t="str">
        <v/>
      </c>
      <c r="BL32" s="30" t="str">
        <v/>
      </c>
      <c r="BM32" s="30" t="str">
        <v/>
      </c>
      <c r="BN32" s="31" t="str">
        <v/>
      </c>
      <c r="BO32" s="25">
        <f>SUM(R32,W32,AB32,AG32,AL32,AQ32,AV32,BA32,BF32,BK32)</f>
      </c>
      <c r="BP32" s="25">
        <f>SUM(S32,X32,AC32,AH32,AM32,AR32,AW32,BB32,BG32,BL32)</f>
      </c>
      <c r="BQ32" s="25">
        <f>SUM(T32,Y32,AD32,AI32,AN32,AS32,AX32,BC32,BH32,BM32)</f>
      </c>
      <c r="BR32" s="25">
        <f>SUM(U32,Z32,AE32,AJ32,AO32,AT32,AY32,BD32,BI32,BN32)</f>
      </c>
      <c r="BS32" s="25">
        <f>MAX(BO32:BQ32)</f>
      </c>
      <c r="BT32" s="25">
        <f>MIN(BO32:BQ32)</f>
      </c>
      <c r="BU32" s="32">
        <f>IF(H32&gt;0,(BS32*SQRT(3)*IF(N32&gt;0,N32,IF(O32&gt;0,O32,IF(P32&gt;0,P32,415)))/(H32*1000))*100,0)</f>
      </c>
      <c r="BV32" s="32">
        <f>IF(BU32&gt;70,"Upgrade","OK - No Upgrade")</f>
      </c>
      <c r="BW32" s="32">
        <f>IF(IF(AVERAGE(BO32:BQ32)&gt;0,((BS32-AVERAGE(BO32:BQ32))/AVERAGE(BO32:BQ32))*100,0)&gt;10,"Need to Balance","OK - Balanced")</f>
      </c>
    </row>
    <row r="33" ht="15.75" customHeight="1">
      <c r="A33" s="25" t="str">
        <v>Hijermat</v>
      </c>
      <c r="B33" s="25" t="str">
        <v>AL-ARED</v>
      </c>
      <c r="C33" s="25" t="str">
        <v>K_LN5</v>
      </c>
      <c r="D33" s="25" t="str">
        <v>23.427036, 56.622059</v>
      </c>
      <c r="E33" s="25" t="str">
        <v>1199</v>
      </c>
      <c r="F33" s="25" t="str">
        <v>Pole (PMT)</v>
      </c>
      <c r="G33" s="25" t="str">
        <v>3</v>
      </c>
      <c r="H33" s="25">
        <v>315</v>
      </c>
      <c r="I33" s="25" t="str">
        <v>07/06/2026, 14:03</v>
      </c>
      <c r="J33" s="25">
        <v>1</v>
      </c>
      <c r="K33" s="25">
        <v>233</v>
      </c>
      <c r="L33" s="25">
        <v>234</v>
      </c>
      <c r="M33" s="25">
        <v>233</v>
      </c>
      <c r="N33" s="25">
        <v>403</v>
      </c>
      <c r="O33" s="25">
        <v>400</v>
      </c>
      <c r="P33" s="25">
        <v>402</v>
      </c>
      <c r="Q33" s="26" t="str">
        <v>120 mm²</v>
      </c>
      <c r="R33" s="27">
        <v>53</v>
      </c>
      <c r="S33" s="27">
        <v>27</v>
      </c>
      <c r="T33" s="27">
        <v>48</v>
      </c>
      <c r="U33" s="28">
        <v>25</v>
      </c>
      <c r="V33" s="29" t="str">
        <v>120 mm²</v>
      </c>
      <c r="W33" s="30">
        <v>131</v>
      </c>
      <c r="X33" s="30">
        <v>173</v>
      </c>
      <c r="Y33" s="30">
        <v>180</v>
      </c>
      <c r="Z33" s="31">
        <v>46</v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9" t="str">
        <v/>
      </c>
      <c r="BK33" s="30" t="str">
        <v/>
      </c>
      <c r="BL33" s="30" t="str">
        <v/>
      </c>
      <c r="BM33" s="30" t="str">
        <v/>
      </c>
      <c r="BN33" s="31" t="str">
        <v/>
      </c>
      <c r="BO33" s="25">
        <f>SUM(R33,W33,AB33,AG33,AL33,AQ33,AV33,BA33,BF33,BK33)</f>
      </c>
      <c r="BP33" s="25">
        <f>SUM(S33,X33,AC33,AH33,AM33,AR33,AW33,BB33,BG33,BL33)</f>
      </c>
      <c r="BQ33" s="25">
        <f>SUM(T33,Y33,AD33,AI33,AN33,AS33,AX33,BC33,BH33,BM33)</f>
      </c>
      <c r="BR33" s="25">
        <f>SUM(U33,Z33,AE33,AJ33,AO33,AT33,AY33,BD33,BI33,BN33)</f>
      </c>
      <c r="BS33" s="25">
        <f>MAX(BO33:BQ33)</f>
      </c>
      <c r="BT33" s="25">
        <f>MIN(BO33:BQ33)</f>
      </c>
      <c r="BU33" s="32">
        <f>IF(H33&gt;0,(BS33*SQRT(3)*IF(N33&gt;0,N33,IF(O33&gt;0,O33,IF(P33&gt;0,P33,415)))/(H33*1000))*100,0)</f>
      </c>
      <c r="BV33" s="32">
        <f>IF(BU33&gt;70,"Upgrade","OK - No Upgrade")</f>
      </c>
      <c r="BW33" s="32">
        <f>IF(IF(AVERAGE(BO33:BQ33)&gt;0,((BS33-AVERAGE(BO33:BQ33))/AVERAGE(BO33:BQ33))*100,0)&gt;10,"Need to Balance","OK - Balanced")</f>
      </c>
    </row>
    <row r="34" ht="15.75" customHeight="1">
      <c r="A34" s="25" t="str">
        <v>Hijermat</v>
      </c>
      <c r="B34" s="25" t="str">
        <v>AL-ARED</v>
      </c>
      <c r="C34" s="25" t="str">
        <v>K_LN5</v>
      </c>
      <c r="D34" s="25" t="str">
        <v>23.426795, 56.622247</v>
      </c>
      <c r="E34" s="25" t="str">
        <v>1200</v>
      </c>
      <c r="F34" s="25" t="str">
        <v>Pole (PMT)</v>
      </c>
      <c r="G34" s="25" t="str">
        <v>3</v>
      </c>
      <c r="H34" s="25">
        <v>315</v>
      </c>
      <c r="I34" s="25" t="str">
        <v>07/06/2026, 13:53</v>
      </c>
      <c r="J34" s="25">
        <v>1</v>
      </c>
      <c r="K34" s="25">
        <v>250</v>
      </c>
      <c r="L34" s="25">
        <v>248</v>
      </c>
      <c r="M34" s="25">
        <v>248</v>
      </c>
      <c r="N34" s="25">
        <v>432</v>
      </c>
      <c r="O34" s="25">
        <v>431</v>
      </c>
      <c r="P34" s="25">
        <v>431</v>
      </c>
      <c r="Q34" s="26" t="str">
        <v>120 mm²</v>
      </c>
      <c r="R34" s="27">
        <v>60</v>
      </c>
      <c r="S34" s="27">
        <v>87</v>
      </c>
      <c r="T34" s="27">
        <v>68</v>
      </c>
      <c r="U34" s="28">
        <v>35</v>
      </c>
      <c r="V34" s="29" t="str">
        <v>120 mm²</v>
      </c>
      <c r="W34" s="30">
        <v>0</v>
      </c>
      <c r="X34" s="30">
        <v>0</v>
      </c>
      <c r="Y34" s="30">
        <v>0</v>
      </c>
      <c r="Z34" s="31">
        <v>0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9" t="str">
        <v/>
      </c>
      <c r="BK34" s="30" t="str">
        <v/>
      </c>
      <c r="BL34" s="30" t="str">
        <v/>
      </c>
      <c r="BM34" s="30" t="str">
        <v/>
      </c>
      <c r="BN34" s="31" t="str">
        <v/>
      </c>
      <c r="BO34" s="25">
        <f>SUM(R34,W34,AB34,AG34,AL34,AQ34,AV34,BA34,BF34,BK34)</f>
      </c>
      <c r="BP34" s="25">
        <f>SUM(S34,X34,AC34,AH34,AM34,AR34,AW34,BB34,BG34,BL34)</f>
      </c>
      <c r="BQ34" s="25">
        <f>SUM(T34,Y34,AD34,AI34,AN34,AS34,AX34,BC34,BH34,BM34)</f>
      </c>
      <c r="BR34" s="25">
        <f>SUM(U34,Z34,AE34,AJ34,AO34,AT34,AY34,BD34,BI34,BN34)</f>
      </c>
      <c r="BS34" s="25">
        <f>MAX(BO34:BQ34)</f>
      </c>
      <c r="BT34" s="25">
        <f>MIN(BO34:BQ34)</f>
      </c>
      <c r="BU34" s="32">
        <f>IF(H34&gt;0,(BS34*SQRT(3)*IF(N34&gt;0,N34,IF(O34&gt;0,O34,IF(P34&gt;0,P34,415)))/(H34*1000))*100,0)</f>
      </c>
      <c r="BV34" s="32">
        <f>IF(BU34&gt;70,"Upgrade","OK - No Upgrade")</f>
      </c>
      <c r="BW34" s="32">
        <f>IF(IF(AVERAGE(BO34:BQ34)&gt;0,((BS34-AVERAGE(BO34:BQ34))/AVERAGE(BO34:BQ34))*100,0)&gt;10,"Need to Balance","OK - Balanced")</f>
      </c>
    </row>
    <row r="35" ht="15.75" customHeight="1">
      <c r="A35" s="25" t="str">
        <v>Hijermat</v>
      </c>
      <c r="B35" s="25" t="str">
        <v>AL-ARED</v>
      </c>
      <c r="C35" s="25" t="str">
        <v>K_LN5</v>
      </c>
      <c r="D35" s="25" t="str">
        <v>23.425335, 56.622018</v>
      </c>
      <c r="E35" s="25" t="str">
        <v>1873</v>
      </c>
      <c r="F35" s="25" t="str">
        <v>Pole (PMT)</v>
      </c>
      <c r="G35" s="25" t="str">
        <v>3</v>
      </c>
      <c r="H35" s="25">
        <v>315</v>
      </c>
      <c r="I35" s="25" t="str">
        <v>07/06/2026, 13:49</v>
      </c>
      <c r="J35" s="25">
        <v>1</v>
      </c>
      <c r="K35" s="25">
        <v>234</v>
      </c>
      <c r="L35" s="25">
        <v>236</v>
      </c>
      <c r="M35" s="25">
        <v>237</v>
      </c>
      <c r="N35" s="25">
        <v>404</v>
      </c>
      <c r="O35" s="25">
        <v>408</v>
      </c>
      <c r="P35" s="25">
        <v>407</v>
      </c>
      <c r="Q35" s="26" t="str">
        <v>120 mm²</v>
      </c>
      <c r="R35" s="27">
        <v>182</v>
      </c>
      <c r="S35" s="27">
        <v>196</v>
      </c>
      <c r="T35" s="27">
        <v>131</v>
      </c>
      <c r="U35" s="28">
        <v>66</v>
      </c>
      <c r="V35" s="29" t="str">
        <v>120 mm²</v>
      </c>
      <c r="W35" s="30">
        <v>204</v>
      </c>
      <c r="X35" s="30">
        <v>106</v>
      </c>
      <c r="Y35" s="30">
        <v>161</v>
      </c>
      <c r="Z35" s="31">
        <v>82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9" t="str">
        <v/>
      </c>
      <c r="BK35" s="30" t="str">
        <v/>
      </c>
      <c r="BL35" s="30" t="str">
        <v/>
      </c>
      <c r="BM35" s="30" t="str">
        <v/>
      </c>
      <c r="BN35" s="31" t="str">
        <v/>
      </c>
      <c r="BO35" s="25">
        <f>SUM(R35,W35,AB35,AG35,AL35,AQ35,AV35,BA35,BF35,BK35)</f>
      </c>
      <c r="BP35" s="25">
        <f>SUM(S35,X35,AC35,AH35,AM35,AR35,AW35,BB35,BG35,BL35)</f>
      </c>
      <c r="BQ35" s="25">
        <f>SUM(T35,Y35,AD35,AI35,AN35,AS35,AX35,BC35,BH35,BM35)</f>
      </c>
      <c r="BR35" s="25">
        <f>SUM(U35,Z35,AE35,AJ35,AO35,AT35,AY35,BD35,BI35,BN35)</f>
      </c>
      <c r="BS35" s="25">
        <f>MAX(BO35:BQ35)</f>
      </c>
      <c r="BT35" s="25">
        <f>MIN(BO35:BQ35)</f>
      </c>
      <c r="BU35" s="32">
        <f>IF(H35&gt;0,(BS35*SQRT(3)*IF(N35&gt;0,N35,IF(O35&gt;0,O35,IF(P35&gt;0,P35,415)))/(H35*1000))*100,0)</f>
      </c>
      <c r="BV35" s="32">
        <f>IF(BU35&gt;70,"Upgrade","OK - No Upgrade")</f>
      </c>
      <c r="BW35" s="32">
        <f>IF(IF(AVERAGE(BO35:BQ35)&gt;0,((BS35-AVERAGE(BO35:BQ35))/AVERAGE(BO35:BQ35))*100,0)&gt;10,"Need to Balance","OK - Balanced")</f>
      </c>
    </row>
    <row r="36" ht="15.75" customHeight="1">
      <c r="A36" s="25" t="str">
        <v>Hijermat</v>
      </c>
      <c r="B36" s="25" t="str">
        <v>AL-ARED</v>
      </c>
      <c r="C36" s="25" t="str">
        <v>K_LN5</v>
      </c>
      <c r="D36" s="25" t="str">
        <v>23.423651, 56.612781</v>
      </c>
      <c r="E36" s="25" t="str">
        <v>1521</v>
      </c>
      <c r="F36" s="25" t="str">
        <v>Pole (PMT)</v>
      </c>
      <c r="G36" s="25" t="str">
        <v>3</v>
      </c>
      <c r="H36" s="25">
        <v>100</v>
      </c>
      <c r="I36" s="25" t="str">
        <v>07/06/2026, 13:43</v>
      </c>
      <c r="J36" s="25">
        <v>1</v>
      </c>
      <c r="K36" s="25">
        <v>241</v>
      </c>
      <c r="L36" s="25">
        <v>236</v>
      </c>
      <c r="M36" s="25">
        <v>240</v>
      </c>
      <c r="N36" s="25">
        <v>415</v>
      </c>
      <c r="O36" s="25">
        <v>417</v>
      </c>
      <c r="P36" s="25">
        <v>407</v>
      </c>
      <c r="Q36" s="26" t="str">
        <v>185 mm²</v>
      </c>
      <c r="R36" s="27">
        <v>54</v>
      </c>
      <c r="S36" s="27">
        <v>134</v>
      </c>
      <c r="T36" s="27">
        <v>52</v>
      </c>
      <c r="U36" s="28">
        <v>70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9" t="str">
        <v/>
      </c>
      <c r="BK36" s="30" t="str">
        <v/>
      </c>
      <c r="BL36" s="30" t="str">
        <v/>
      </c>
      <c r="BM36" s="30" t="str">
        <v/>
      </c>
      <c r="BN36" s="31" t="str">
        <v/>
      </c>
      <c r="BO36" s="25">
        <f>SUM(R36,W36,AB36,AG36,AL36,AQ36,AV36,BA36,BF36,BK36)</f>
      </c>
      <c r="BP36" s="25">
        <f>SUM(S36,X36,AC36,AH36,AM36,AR36,AW36,BB36,BG36,BL36)</f>
      </c>
      <c r="BQ36" s="25">
        <f>SUM(T36,Y36,AD36,AI36,AN36,AS36,AX36,BC36,BH36,BM36)</f>
      </c>
      <c r="BR36" s="25">
        <f>SUM(U36,Z36,AE36,AJ36,AO36,AT36,AY36,BD36,BI36,BN36)</f>
      </c>
      <c r="BS36" s="25">
        <f>MAX(BO36:BQ36)</f>
      </c>
      <c r="BT36" s="25">
        <f>MIN(BO36:BQ36)</f>
      </c>
      <c r="BU36" s="32">
        <f>IF(H36&gt;0,(BS36*SQRT(3)*IF(N36&gt;0,N36,IF(O36&gt;0,O36,IF(P36&gt;0,P36,415)))/(H36*1000))*100,0)</f>
      </c>
      <c r="BV36" s="32">
        <f>IF(BU36&gt;70,"Upgrade","OK - No Upgrade")</f>
      </c>
      <c r="BW36" s="32">
        <f>IF(IF(AVERAGE(BO36:BQ36)&gt;0,((BS36-AVERAGE(BO36:BQ36))/AVERAGE(BO36:BQ36))*100,0)&gt;10,"Need to Balance","OK - Balanced")</f>
      </c>
    </row>
    <row r="37" ht="15.75" customHeight="1">
      <c r="A37" s="25" t="str">
        <v>Hijermat</v>
      </c>
      <c r="B37" s="25" t="str">
        <v>AL-ARED</v>
      </c>
      <c r="C37" s="25" t="str">
        <v>K_LN5</v>
      </c>
      <c r="D37" s="25" t="str">
        <v>23.420835, 56.629472</v>
      </c>
      <c r="E37" s="25" t="str">
        <v>1581</v>
      </c>
      <c r="F37" s="25" t="str">
        <v>Pole (PMT)</v>
      </c>
      <c r="G37" s="25" t="str">
        <v>5</v>
      </c>
      <c r="H37" s="25">
        <v>315</v>
      </c>
      <c r="I37" s="25" t="str">
        <v>07/06/2026, 13:39</v>
      </c>
      <c r="J37" s="25">
        <v>1</v>
      </c>
      <c r="K37" s="25">
        <v>245</v>
      </c>
      <c r="L37" s="25">
        <v>244</v>
      </c>
      <c r="M37" s="25">
        <v>244</v>
      </c>
      <c r="N37" s="25">
        <v>423</v>
      </c>
      <c r="O37" s="25">
        <v>423</v>
      </c>
      <c r="P37" s="25">
        <v>423</v>
      </c>
      <c r="Q37" s="26" t="str">
        <v>185 mm²</v>
      </c>
      <c r="R37" s="27">
        <v>149</v>
      </c>
      <c r="S37" s="27">
        <v>138</v>
      </c>
      <c r="T37" s="27">
        <v>127</v>
      </c>
      <c r="U37" s="28">
        <v>18</v>
      </c>
      <c r="V37" s="29" t="str">
        <v>185 mm²</v>
      </c>
      <c r="W37" s="30">
        <v>40</v>
      </c>
      <c r="X37" s="30">
        <v>26</v>
      </c>
      <c r="Y37" s="30">
        <v>16</v>
      </c>
      <c r="Z37" s="31">
        <v>21</v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9" t="str">
        <v/>
      </c>
      <c r="BK37" s="30" t="str">
        <v/>
      </c>
      <c r="BL37" s="30" t="str">
        <v/>
      </c>
      <c r="BM37" s="30" t="str">
        <v/>
      </c>
      <c r="BN37" s="31" t="str">
        <v/>
      </c>
      <c r="BO37" s="25">
        <f>SUM(R37,W37,AB37,AG37,AL37,AQ37,AV37,BA37,BF37,BK37)</f>
      </c>
      <c r="BP37" s="25">
        <f>SUM(S37,X37,AC37,AH37,AM37,AR37,AW37,BB37,BG37,BL37)</f>
      </c>
      <c r="BQ37" s="25">
        <f>SUM(T37,Y37,AD37,AI37,AN37,AS37,AX37,BC37,BH37,BM37)</f>
      </c>
      <c r="BR37" s="25">
        <f>SUM(U37,Z37,AE37,AJ37,AO37,AT37,AY37,BD37,BI37,BN37)</f>
      </c>
      <c r="BS37" s="25">
        <f>MAX(BO37:BQ37)</f>
      </c>
      <c r="BT37" s="25">
        <f>MIN(BO37:BQ37)</f>
      </c>
      <c r="BU37" s="32">
        <f>IF(H37&gt;0,(BS37*SQRT(3)*IF(N37&gt;0,N37,IF(O37&gt;0,O37,IF(P37&gt;0,P37,415)))/(H37*1000))*100,0)</f>
      </c>
      <c r="BV37" s="32">
        <f>IF(BU37&gt;70,"Upgrade","OK - No Upgrade")</f>
      </c>
      <c r="BW37" s="32">
        <f>IF(IF(AVERAGE(BO37:BQ37)&gt;0,((BS37-AVERAGE(BO37:BQ37))/AVERAGE(BO37:BQ37))*100,0)&gt;10,"Need to Balance","OK - Balanced")</f>
      </c>
    </row>
    <row r="38" ht="15.75" customHeight="1">
      <c r="A38" s="25" t="str">
        <v>Hijermat</v>
      </c>
      <c r="B38" s="25" t="str">
        <v>AL-ARED</v>
      </c>
      <c r="C38" s="25" t="str">
        <v>K_LN5</v>
      </c>
      <c r="D38" s="25" t="str">
        <v>23.420835, 56.629472</v>
      </c>
      <c r="E38" s="25" t="str">
        <v>1201</v>
      </c>
      <c r="F38" s="25" t="str">
        <v>Ground (GMT)</v>
      </c>
      <c r="G38" s="25" t="str">
        <v>3</v>
      </c>
      <c r="H38" s="25">
        <v>1000</v>
      </c>
      <c r="I38" s="25" t="str">
        <v>07/06/2026, 13:33</v>
      </c>
      <c r="J38" s="25">
        <v>1</v>
      </c>
      <c r="K38" s="25">
        <v>236</v>
      </c>
      <c r="L38" s="25">
        <v>236</v>
      </c>
      <c r="M38" s="25">
        <v>235</v>
      </c>
      <c r="N38" s="25">
        <v>408</v>
      </c>
      <c r="O38" s="25">
        <v>409</v>
      </c>
      <c r="P38" s="25">
        <v>407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>185 mm²</v>
      </c>
      <c r="AG38" s="30">
        <v>83</v>
      </c>
      <c r="AH38" s="30">
        <v>48</v>
      </c>
      <c r="AI38" s="30">
        <v>55</v>
      </c>
      <c r="AJ38" s="31">
        <v>26</v>
      </c>
      <c r="AK38" s="26" t="str">
        <v>185 mm²</v>
      </c>
      <c r="AL38" s="27">
        <v>0</v>
      </c>
      <c r="AM38" s="27">
        <v>0</v>
      </c>
      <c r="AN38" s="27">
        <v>0</v>
      </c>
      <c r="AO38" s="28">
        <v>0</v>
      </c>
      <c r="AP38" s="29" t="str">
        <v>185 mm²</v>
      </c>
      <c r="AQ38" s="30">
        <v>30</v>
      </c>
      <c r="AR38" s="30">
        <v>0</v>
      </c>
      <c r="AS38" s="30">
        <v>32</v>
      </c>
      <c r="AT38" s="31">
        <v>25</v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9" t="str">
        <v/>
      </c>
      <c r="BK38" s="30" t="str">
        <v/>
      </c>
      <c r="BL38" s="30" t="str">
        <v/>
      </c>
      <c r="BM38" s="30" t="str">
        <v/>
      </c>
      <c r="BN38" s="31" t="str">
        <v/>
      </c>
      <c r="BO38" s="25">
        <f>SUM(R38,W38,AB38,AG38,AL38,AQ38,AV38,BA38,BF38,BK38)</f>
      </c>
      <c r="BP38" s="25">
        <f>SUM(S38,X38,AC38,AH38,AM38,AR38,AW38,BB38,BG38,BL38)</f>
      </c>
      <c r="BQ38" s="25">
        <f>SUM(T38,Y38,AD38,AI38,AN38,AS38,AX38,BC38,BH38,BM38)</f>
      </c>
      <c r="BR38" s="25">
        <f>SUM(U38,Z38,AE38,AJ38,AO38,AT38,AY38,BD38,BI38,BN38)</f>
      </c>
      <c r="BS38" s="25">
        <f>MAX(BO38:BQ38)</f>
      </c>
      <c r="BT38" s="25">
        <f>MIN(BO38:BQ38)</f>
      </c>
      <c r="BU38" s="32">
        <f>IF(H38&gt;0,(BS38*SQRT(3)*IF(N38&gt;0,N38,IF(O38&gt;0,O38,IF(P38&gt;0,P38,415)))/(H38*1000))*100,0)</f>
      </c>
      <c r="BV38" s="32">
        <f>IF(BU38&gt;70,"Upgrade","OK - No Upgrade")</f>
      </c>
      <c r="BW38" s="32">
        <f>IF(IF(AVERAGE(BO38:BQ38)&gt;0,((BS38-AVERAGE(BO38:BQ38))/AVERAGE(BO38:BQ38))*100,0)&gt;10,"Need to Balance","OK - Balanced")</f>
      </c>
    </row>
    <row r="39" ht="15.75" customHeight="1">
      <c r="A39" s="25" t="str">
        <v>Hijermat</v>
      </c>
      <c r="B39" s="25" t="str">
        <v>AL-ARED</v>
      </c>
      <c r="C39" s="25" t="str">
        <v>K_LN5</v>
      </c>
      <c r="D39" s="25" t="str">
        <v>23.420816, 56.629889</v>
      </c>
      <c r="E39" s="25" t="str">
        <v>1203</v>
      </c>
      <c r="F39" s="25" t="str">
        <v>Pole (PMT)</v>
      </c>
      <c r="G39" s="25" t="str">
        <v/>
      </c>
      <c r="H39" s="25">
        <v>315</v>
      </c>
      <c r="I39" s="25" t="str">
        <v>07/06/2026, 13:18</v>
      </c>
      <c r="J39" s="25">
        <v>1</v>
      </c>
      <c r="K39" s="25">
        <v>238</v>
      </c>
      <c r="L39" s="25">
        <v>237</v>
      </c>
      <c r="M39" s="25">
        <v>238</v>
      </c>
      <c r="N39" s="25">
        <v>412</v>
      </c>
      <c r="O39" s="25">
        <v>413</v>
      </c>
      <c r="P39" s="25">
        <v>412</v>
      </c>
      <c r="Q39" s="26" t="str">
        <v>120 mm²</v>
      </c>
      <c r="R39" s="27">
        <v>22</v>
      </c>
      <c r="S39" s="27">
        <v>52</v>
      </c>
      <c r="T39" s="27">
        <v>58</v>
      </c>
      <c r="U39" s="28">
        <v>36</v>
      </c>
      <c r="V39" s="29" t="str">
        <v>120 mm²</v>
      </c>
      <c r="W39" s="30">
        <v>0</v>
      </c>
      <c r="X39" s="30">
        <v>0</v>
      </c>
      <c r="Y39" s="30">
        <v>0</v>
      </c>
      <c r="Z39" s="31">
        <v>0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9" t="str">
        <v/>
      </c>
      <c r="BK39" s="30" t="str">
        <v/>
      </c>
      <c r="BL39" s="30" t="str">
        <v/>
      </c>
      <c r="BM39" s="30" t="str">
        <v/>
      </c>
      <c r="BN39" s="31" t="str">
        <v/>
      </c>
      <c r="BO39" s="25">
        <f>SUM(R39,W39,AB39,AG39,AL39,AQ39,AV39,BA39,BF39,BK39)</f>
      </c>
      <c r="BP39" s="25">
        <f>SUM(S39,X39,AC39,AH39,AM39,AR39,AW39,BB39,BG39,BL39)</f>
      </c>
      <c r="BQ39" s="25">
        <f>SUM(T39,Y39,AD39,AI39,AN39,AS39,AX39,BC39,BH39,BM39)</f>
      </c>
      <c r="BR39" s="25">
        <f>SUM(U39,Z39,AE39,AJ39,AO39,AT39,AY39,BD39,BI39,BN39)</f>
      </c>
      <c r="BS39" s="25">
        <f>MAX(BO39:BQ39)</f>
      </c>
      <c r="BT39" s="25">
        <f>MIN(BO39:BQ39)</f>
      </c>
      <c r="BU39" s="32">
        <f>IF(H39&gt;0,(BS39*SQRT(3)*IF(N39&gt;0,N39,IF(O39&gt;0,O39,IF(P39&gt;0,P39,415)))/(H39*1000))*100,0)</f>
      </c>
      <c r="BV39" s="32">
        <f>IF(BU39&gt;70,"Upgrade","OK - No Upgrade")</f>
      </c>
      <c r="BW39" s="32">
        <f>IF(IF(AVERAGE(BO39:BQ39)&gt;0,((BS39-AVERAGE(BO39:BQ39))/AVERAGE(BO39:BQ39))*100,0)&gt;10,"Need to Balance","OK - Balanced")</f>
      </c>
    </row>
    <row r="40" ht="15.75" customHeight="1">
      <c r="A40" s="25" t="str">
        <v>Hijermat</v>
      </c>
      <c r="B40" s="25" t="str">
        <v>AL-ARED</v>
      </c>
      <c r="C40" s="25" t="str">
        <v>K_LN5</v>
      </c>
      <c r="D40" s="25" t="str">
        <v>23.420909, 56.629212</v>
      </c>
      <c r="E40" s="25" t="str">
        <v>2369</v>
      </c>
      <c r="F40" s="25" t="str">
        <v>Pole (PMT)</v>
      </c>
      <c r="G40" s="25" t="str">
        <v>3</v>
      </c>
      <c r="H40" s="25">
        <v>315</v>
      </c>
      <c r="I40" s="25" t="str">
        <v>07/06/2026, 13:15</v>
      </c>
      <c r="J40" s="25">
        <v>1</v>
      </c>
      <c r="K40" s="25">
        <v>238</v>
      </c>
      <c r="L40" s="25">
        <v>239</v>
      </c>
      <c r="M40" s="25">
        <v>238</v>
      </c>
      <c r="N40" s="25">
        <v>413</v>
      </c>
      <c r="O40" s="25">
        <v>414</v>
      </c>
      <c r="P40" s="25">
        <v>414</v>
      </c>
      <c r="Q40" s="26" t="str">
        <v>185 mm²</v>
      </c>
      <c r="R40" s="27">
        <v>18</v>
      </c>
      <c r="S40" s="27">
        <v>20</v>
      </c>
      <c r="T40" s="27">
        <v>22</v>
      </c>
      <c r="U40" s="28">
        <v>0</v>
      </c>
      <c r="V40" s="29" t="str">
        <v>70 mm²</v>
      </c>
      <c r="W40" s="30">
        <v>0</v>
      </c>
      <c r="X40" s="30">
        <v>0</v>
      </c>
      <c r="Y40" s="30">
        <v>0</v>
      </c>
      <c r="Z40" s="31">
        <v>0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9" t="str">
        <v/>
      </c>
      <c r="BK40" s="30" t="str">
        <v/>
      </c>
      <c r="BL40" s="30" t="str">
        <v/>
      </c>
      <c r="BM40" s="30" t="str">
        <v/>
      </c>
      <c r="BN40" s="31" t="str">
        <v/>
      </c>
      <c r="BO40" s="25">
        <f>SUM(R40,W40,AB40,AG40,AL40,AQ40,AV40,BA40,BF40,BK40)</f>
      </c>
      <c r="BP40" s="25">
        <f>SUM(S40,X40,AC40,AH40,AM40,AR40,AW40,BB40,BG40,BL40)</f>
      </c>
      <c r="BQ40" s="25">
        <f>SUM(T40,Y40,AD40,AI40,AN40,AS40,AX40,BC40,BH40,BM40)</f>
      </c>
      <c r="BR40" s="25">
        <f>SUM(U40,Z40,AE40,AJ40,AO40,AT40,AY40,BD40,BI40,BN40)</f>
      </c>
      <c r="BS40" s="25">
        <f>MAX(BO40:BQ40)</f>
      </c>
      <c r="BT40" s="25">
        <f>MIN(BO40:BQ40)</f>
      </c>
      <c r="BU40" s="32">
        <f>IF(H40&gt;0,(BS40*SQRT(3)*IF(N40&gt;0,N40,IF(O40&gt;0,O40,IF(P40&gt;0,P40,415)))/(H40*1000))*100,0)</f>
      </c>
      <c r="BV40" s="32">
        <f>IF(BU40&gt;70,"Upgrade","OK - No Upgrade")</f>
      </c>
      <c r="BW40" s="32">
        <f>IF(IF(AVERAGE(BO40:BQ40)&gt;0,((BS40-AVERAGE(BO40:BQ40))/AVERAGE(BO40:BQ40))*100,0)&gt;10,"Need to Balance","OK - Balanced")</f>
      </c>
    </row>
    <row r="41" ht="15.75" customHeight="1">
      <c r="A41" s="25" t="str">
        <v>Hijermat</v>
      </c>
      <c r="B41" s="25" t="str">
        <v>AL-ARED</v>
      </c>
      <c r="C41" s="25" t="str">
        <v>K_LN5</v>
      </c>
      <c r="D41" s="25" t="str">
        <v>23.42077, 56.632243</v>
      </c>
      <c r="E41" s="25" t="str">
        <v>1208</v>
      </c>
      <c r="F41" s="25" t="str">
        <v>Ground (GMT)</v>
      </c>
      <c r="G41" s="25" t="str">
        <v>3</v>
      </c>
      <c r="H41" s="25">
        <v>500</v>
      </c>
      <c r="I41" s="25" t="str">
        <v>07/06/2026, 13:08</v>
      </c>
      <c r="J41" s="25">
        <v>1</v>
      </c>
      <c r="K41" s="25">
        <v>239</v>
      </c>
      <c r="L41" s="25">
        <v>239</v>
      </c>
      <c r="M41" s="25">
        <v>240</v>
      </c>
      <c r="N41" s="25">
        <v>413</v>
      </c>
      <c r="O41" s="25">
        <v>417</v>
      </c>
      <c r="P41" s="25">
        <v>415</v>
      </c>
      <c r="Q41" s="26" t="str">
        <v>185 mm²</v>
      </c>
      <c r="R41" s="27">
        <v>138</v>
      </c>
      <c r="S41" s="27">
        <v>108</v>
      </c>
      <c r="T41" s="27">
        <v>151</v>
      </c>
      <c r="U41" s="28">
        <v>36</v>
      </c>
      <c r="V41" s="29" t="str">
        <v>185 mm²</v>
      </c>
      <c r="W41" s="30">
        <v>53</v>
      </c>
      <c r="X41" s="30">
        <v>22</v>
      </c>
      <c r="Y41" s="30">
        <v>11</v>
      </c>
      <c r="Z41" s="31">
        <v>37</v>
      </c>
      <c r="AA41" s="26" t="str">
        <v>185 mm²</v>
      </c>
      <c r="AB41" s="27">
        <v>0</v>
      </c>
      <c r="AC41" s="27">
        <v>0</v>
      </c>
      <c r="AD41" s="27">
        <v>0</v>
      </c>
      <c r="AE41" s="28">
        <v>0</v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9" t="str">
        <v/>
      </c>
      <c r="BK41" s="30" t="str">
        <v/>
      </c>
      <c r="BL41" s="30" t="str">
        <v/>
      </c>
      <c r="BM41" s="30" t="str">
        <v/>
      </c>
      <c r="BN41" s="31" t="str">
        <v/>
      </c>
      <c r="BO41" s="25">
        <f>SUM(R41,W41,AB41,AG41,AL41,AQ41,AV41,BA41,BF41,BK41)</f>
      </c>
      <c r="BP41" s="25">
        <f>SUM(S41,X41,AC41,AH41,AM41,AR41,AW41,BB41,BG41,BL41)</f>
      </c>
      <c r="BQ41" s="25">
        <f>SUM(T41,Y41,AD41,AI41,AN41,AS41,AX41,BC41,BH41,BM41)</f>
      </c>
      <c r="BR41" s="25">
        <f>SUM(U41,Z41,AE41,AJ41,AO41,AT41,AY41,BD41,BI41,BN41)</f>
      </c>
      <c r="BS41" s="25">
        <f>MAX(BO41:BQ41)</f>
      </c>
      <c r="BT41" s="25">
        <f>MIN(BO41:BQ41)</f>
      </c>
      <c r="BU41" s="32">
        <f>IF(H41&gt;0,(BS41*SQRT(3)*IF(N41&gt;0,N41,IF(O41&gt;0,O41,IF(P41&gt;0,P41,415)))/(H41*1000))*100,0)</f>
      </c>
      <c r="BV41" s="32">
        <f>IF(BU41&gt;70,"Upgrade","OK - No Upgrade")</f>
      </c>
      <c r="BW41" s="32">
        <f>IF(IF(AVERAGE(BO41:BQ41)&gt;0,((BS41-AVERAGE(BO41:BQ41))/AVERAGE(BO41:BQ41))*100,0)&gt;10,"Need to Balance","OK - Balanced")</f>
      </c>
    </row>
    <row r="42" ht="15.75" customHeight="1">
      <c r="A42" s="25" t="str">
        <v>Hijermat</v>
      </c>
      <c r="B42" s="25" t="str">
        <v>AL-ARED</v>
      </c>
      <c r="C42" s="25" t="str">
        <v>K_LN5</v>
      </c>
      <c r="D42" s="25" t="str">
        <v>23.42077, 56.632243</v>
      </c>
      <c r="E42" s="25" t="str">
        <v>1207</v>
      </c>
      <c r="F42" s="25" t="str">
        <v>Pole (PMT)</v>
      </c>
      <c r="G42" s="25" t="str">
        <v>3</v>
      </c>
      <c r="H42" s="25">
        <v>100</v>
      </c>
      <c r="I42" s="25" t="str">
        <v>07/06/2026, 13:01</v>
      </c>
      <c r="J42" s="25">
        <v>1</v>
      </c>
      <c r="K42" s="25">
        <v>227</v>
      </c>
      <c r="L42" s="25">
        <v>227</v>
      </c>
      <c r="M42" s="25">
        <v>228</v>
      </c>
      <c r="N42" s="25">
        <v>383</v>
      </c>
      <c r="O42" s="25">
        <v>383</v>
      </c>
      <c r="P42" s="25">
        <v>386</v>
      </c>
      <c r="Q42" s="26" t="str">
        <v>120 mm²</v>
      </c>
      <c r="R42" s="27">
        <v>12</v>
      </c>
      <c r="S42" s="27">
        <v>0</v>
      </c>
      <c r="T42" s="27">
        <v>14</v>
      </c>
      <c r="U42" s="28">
        <v>14</v>
      </c>
      <c r="V42" s="29" t="str">
        <v>70 mm²</v>
      </c>
      <c r="W42" s="30">
        <v>16</v>
      </c>
      <c r="X42" s="30">
        <v>0</v>
      </c>
      <c r="Y42" s="30">
        <v>0</v>
      </c>
      <c r="Z42" s="31">
        <v>14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6" t="str">
        <v/>
      </c>
      <c r="BF42" s="27" t="str">
        <v/>
      </c>
      <c r="BG42" s="27" t="str">
        <v/>
      </c>
      <c r="BH42" s="27" t="str">
        <v/>
      </c>
      <c r="BI42" s="28" t="str">
        <v/>
      </c>
      <c r="BJ42" s="29" t="str">
        <v/>
      </c>
      <c r="BK42" s="30" t="str">
        <v/>
      </c>
      <c r="BL42" s="30" t="str">
        <v/>
      </c>
      <c r="BM42" s="30" t="str">
        <v/>
      </c>
      <c r="BN42" s="31" t="str">
        <v/>
      </c>
      <c r="BO42" s="25">
        <f>SUM(R42,W42,AB42,AG42,AL42,AQ42,AV42,BA42,BF42,BK42)</f>
      </c>
      <c r="BP42" s="25">
        <f>SUM(S42,X42,AC42,AH42,AM42,AR42,AW42,BB42,BG42,BL42)</f>
      </c>
      <c r="BQ42" s="25">
        <f>SUM(T42,Y42,AD42,AI42,AN42,AS42,AX42,BC42,BH42,BM42)</f>
      </c>
      <c r="BR42" s="25">
        <f>SUM(U42,Z42,AE42,AJ42,AO42,AT42,AY42,BD42,BI42,BN42)</f>
      </c>
      <c r="BS42" s="25">
        <f>MAX(BO42:BQ42)</f>
      </c>
      <c r="BT42" s="25">
        <f>MIN(BO42:BQ42)</f>
      </c>
      <c r="BU42" s="32">
        <f>IF(H42&gt;0,(BS42*SQRT(3)*IF(N42&gt;0,N42,IF(O42&gt;0,O42,IF(P42&gt;0,P42,415)))/(H42*1000))*100,0)</f>
      </c>
      <c r="BV42" s="32">
        <f>IF(BU42&gt;70,"Upgrade","OK - No Upgrade")</f>
      </c>
      <c r="BW42" s="32">
        <f>IF(IF(AVERAGE(BO42:BQ42)&gt;0,((BS42-AVERAGE(BO42:BQ42))/AVERAGE(BO42:BQ42))*100,0)&gt;10,"Need to Balance","OK - Balanced")</f>
      </c>
    </row>
    <row r="43" ht="15.75" customHeight="1">
      <c r="A43" s="25" t="str">
        <v>Hijermat</v>
      </c>
      <c r="B43" s="25" t="str">
        <v>AL-ARED</v>
      </c>
      <c r="C43" s="25" t="str">
        <v>K_LN5</v>
      </c>
      <c r="D43" s="25" t="str">
        <v>23.42077, 56.632243</v>
      </c>
      <c r="E43" s="25" t="str">
        <v>1206</v>
      </c>
      <c r="F43" s="25" t="str">
        <v>Pole (PMT)</v>
      </c>
      <c r="G43" s="25" t="str">
        <v>3</v>
      </c>
      <c r="H43" s="25">
        <v>315</v>
      </c>
      <c r="I43" s="25" t="str">
        <v>07/06/2026, 12:57</v>
      </c>
      <c r="J43" s="25">
        <v>1</v>
      </c>
      <c r="K43" s="25">
        <v>236</v>
      </c>
      <c r="L43" s="25">
        <v>235</v>
      </c>
      <c r="M43" s="25">
        <v>238</v>
      </c>
      <c r="N43" s="25">
        <v>406</v>
      </c>
      <c r="O43" s="25">
        <v>402</v>
      </c>
      <c r="P43" s="25">
        <v>408</v>
      </c>
      <c r="Q43" s="26" t="str">
        <v>120 mm²</v>
      </c>
      <c r="R43" s="27">
        <v>65</v>
      </c>
      <c r="S43" s="27">
        <v>58</v>
      </c>
      <c r="T43" s="27">
        <v>67</v>
      </c>
      <c r="U43" s="28">
        <v>10</v>
      </c>
      <c r="V43" s="29" t="str">
        <v>185 mm²</v>
      </c>
      <c r="W43" s="30">
        <v>148</v>
      </c>
      <c r="X43" s="30">
        <v>115</v>
      </c>
      <c r="Y43" s="30">
        <v>54</v>
      </c>
      <c r="Z43" s="31">
        <v>70</v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9" t="str">
        <v/>
      </c>
      <c r="BK43" s="30" t="str">
        <v/>
      </c>
      <c r="BL43" s="30" t="str">
        <v/>
      </c>
      <c r="BM43" s="30" t="str">
        <v/>
      </c>
      <c r="BN43" s="31" t="str">
        <v/>
      </c>
      <c r="BO43" s="25">
        <f>SUM(R43,W43,AB43,AG43,AL43,AQ43,AV43,BA43,BF43,BK43)</f>
      </c>
      <c r="BP43" s="25">
        <f>SUM(S43,X43,AC43,AH43,AM43,AR43,AW43,BB43,BG43,BL43)</f>
      </c>
      <c r="BQ43" s="25">
        <f>SUM(T43,Y43,AD43,AI43,AN43,AS43,AX43,BC43,BH43,BM43)</f>
      </c>
      <c r="BR43" s="25">
        <f>SUM(U43,Z43,AE43,AJ43,AO43,AT43,AY43,BD43,BI43,BN43)</f>
      </c>
      <c r="BS43" s="25">
        <f>MAX(BO43:BQ43)</f>
      </c>
      <c r="BT43" s="25">
        <f>MIN(BO43:BQ43)</f>
      </c>
      <c r="BU43" s="32">
        <f>IF(H43&gt;0,(BS43*SQRT(3)*IF(N43&gt;0,N43,IF(O43&gt;0,O43,IF(P43&gt;0,P43,415)))/(H43*1000))*100,0)</f>
      </c>
      <c r="BV43" s="32">
        <f>IF(BU43&gt;70,"Upgrade","OK - No Upgrade")</f>
      </c>
      <c r="BW43" s="32">
        <f>IF(IF(AVERAGE(BO43:BQ43)&gt;0,((BS43-AVERAGE(BO43:BQ43))/AVERAGE(BO43:BQ43))*100,0)&gt;10,"Need to Balance","OK - Balanced")</f>
      </c>
    </row>
    <row r="44" ht="15.75" customHeight="1">
      <c r="A44" s="25" t="str">
        <v>Hijermat</v>
      </c>
      <c r="B44" s="25" t="str">
        <v>AL-ARED</v>
      </c>
      <c r="C44" s="25" t="str">
        <v>K_LN5</v>
      </c>
      <c r="D44" s="25" t="str">
        <v>23.416033, 56.638007</v>
      </c>
      <c r="E44" s="25" t="str">
        <v>1205</v>
      </c>
      <c r="F44" s="25" t="str">
        <v>Pole (PMT)</v>
      </c>
      <c r="G44" s="25" t="str">
        <v>3</v>
      </c>
      <c r="H44" s="25">
        <v>315</v>
      </c>
      <c r="I44" s="25" t="str">
        <v>07/06/2026, 12:48</v>
      </c>
      <c r="J44" s="25">
        <v>1</v>
      </c>
      <c r="K44" s="25">
        <v>235</v>
      </c>
      <c r="L44" s="25">
        <v>234</v>
      </c>
      <c r="M44" s="25">
        <v>236</v>
      </c>
      <c r="N44" s="25">
        <v>404</v>
      </c>
      <c r="O44" s="25">
        <v>408</v>
      </c>
      <c r="P44" s="25">
        <v>409</v>
      </c>
      <c r="Q44" s="26" t="str">
        <v>185 mm²</v>
      </c>
      <c r="R44" s="27">
        <v>37</v>
      </c>
      <c r="S44" s="27">
        <v>0</v>
      </c>
      <c r="T44" s="27">
        <v>23</v>
      </c>
      <c r="U44" s="28">
        <v>31</v>
      </c>
      <c r="V44" s="29" t="str">
        <v>185 mm²</v>
      </c>
      <c r="W44" s="30">
        <v>184</v>
      </c>
      <c r="X44" s="30">
        <v>129</v>
      </c>
      <c r="Y44" s="30">
        <v>124</v>
      </c>
      <c r="Z44" s="31">
        <v>53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9" t="str">
        <v/>
      </c>
      <c r="BK44" s="30" t="str">
        <v/>
      </c>
      <c r="BL44" s="30" t="str">
        <v/>
      </c>
      <c r="BM44" s="30" t="str">
        <v/>
      </c>
      <c r="BN44" s="31" t="str">
        <v/>
      </c>
      <c r="BO44" s="25">
        <f>SUM(R44,W44,AB44,AG44,AL44,AQ44,AV44,BA44,BF44,BK44)</f>
      </c>
      <c r="BP44" s="25">
        <f>SUM(S44,X44,AC44,AH44,AM44,AR44,AW44,BB44,BG44,BL44)</f>
      </c>
      <c r="BQ44" s="25">
        <f>SUM(T44,Y44,AD44,AI44,AN44,AS44,AX44,BC44,BH44,BM44)</f>
      </c>
      <c r="BR44" s="25">
        <f>SUM(U44,Z44,AE44,AJ44,AO44,AT44,AY44,BD44,BI44,BN44)</f>
      </c>
      <c r="BS44" s="25">
        <f>MAX(BO44:BQ44)</f>
      </c>
      <c r="BT44" s="25">
        <f>MIN(BO44:BQ44)</f>
      </c>
      <c r="BU44" s="32">
        <f>IF(H44&gt;0,(BS44*SQRT(3)*IF(N44&gt;0,N44,IF(O44&gt;0,O44,IF(P44&gt;0,P44,415)))/(H44*1000))*100,0)</f>
      </c>
      <c r="BV44" s="32">
        <f>IF(BU44&gt;70,"Upgrade","OK - No Upgrade")</f>
      </c>
      <c r="BW44" s="32">
        <f>IF(IF(AVERAGE(BO44:BQ44)&gt;0,((BS44-AVERAGE(BO44:BQ44))/AVERAGE(BO44:BQ44))*100,0)&gt;10,"Need to Balance","OK - Balanced")</f>
      </c>
    </row>
    <row r="45" ht="15.75" customHeight="1">
      <c r="A45" s="25" t="str">
        <v>Hijermat</v>
      </c>
      <c r="B45" s="25" t="str">
        <v>AL-ARED</v>
      </c>
      <c r="C45" s="25" t="str">
        <v>K_LN5</v>
      </c>
      <c r="D45" s="25" t="str">
        <v>23.413572, 56.636271</v>
      </c>
      <c r="E45" s="25" t="str">
        <v>1686</v>
      </c>
      <c r="F45" s="25" t="str">
        <v>Ground (GMT)</v>
      </c>
      <c r="G45" s="25" t="str">
        <v>3</v>
      </c>
      <c r="H45" s="25">
        <v>1000</v>
      </c>
      <c r="I45" s="25" t="str">
        <v>07/06/2026, 12:39</v>
      </c>
      <c r="J45" s="25">
        <v>1</v>
      </c>
      <c r="K45" s="25">
        <v>238</v>
      </c>
      <c r="L45" s="25">
        <v>237</v>
      </c>
      <c r="M45" s="25">
        <v>239</v>
      </c>
      <c r="N45" s="25">
        <v>411</v>
      </c>
      <c r="O45" s="25">
        <v>413</v>
      </c>
      <c r="P45" s="25">
        <v>412</v>
      </c>
      <c r="Q45" s="26" t="str">
        <v>185 mm²</v>
      </c>
      <c r="R45" s="27">
        <v>36</v>
      </c>
      <c r="S45" s="27">
        <v>22</v>
      </c>
      <c r="T45" s="27">
        <v>48</v>
      </c>
      <c r="U45" s="28">
        <v>21</v>
      </c>
      <c r="V45" s="29" t="str">
        <v>185 mm²</v>
      </c>
      <c r="W45" s="30">
        <v>11</v>
      </c>
      <c r="X45" s="30">
        <v>57</v>
      </c>
      <c r="Y45" s="30">
        <v>20</v>
      </c>
      <c r="Z45" s="31">
        <v>33</v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9" t="str">
        <v/>
      </c>
      <c r="BK45" s="30" t="str">
        <v/>
      </c>
      <c r="BL45" s="30" t="str">
        <v/>
      </c>
      <c r="BM45" s="30" t="str">
        <v/>
      </c>
      <c r="BN45" s="31" t="str">
        <v/>
      </c>
      <c r="BO45" s="25">
        <f>SUM(R45,W45,AB45,AG45,AL45,AQ45,AV45,BA45,BF45,BK45)</f>
      </c>
      <c r="BP45" s="25">
        <f>SUM(S45,X45,AC45,AH45,AM45,AR45,AW45,BB45,BG45,BL45)</f>
      </c>
      <c r="BQ45" s="25">
        <f>SUM(T45,Y45,AD45,AI45,AN45,AS45,AX45,BC45,BH45,BM45)</f>
      </c>
      <c r="BR45" s="25">
        <f>SUM(U45,Z45,AE45,AJ45,AO45,AT45,AY45,BD45,BI45,BN45)</f>
      </c>
      <c r="BS45" s="25">
        <f>MAX(BO45:BQ45)</f>
      </c>
      <c r="BT45" s="25">
        <f>MIN(BO45:BQ45)</f>
      </c>
      <c r="BU45" s="32">
        <f>IF(H45&gt;0,(BS45*SQRT(3)*IF(N45&gt;0,N45,IF(O45&gt;0,O45,IF(P45&gt;0,P45,415)))/(H45*1000))*100,0)</f>
      </c>
      <c r="BV45" s="32">
        <f>IF(BU45&gt;70,"Upgrade","OK - No Upgrade")</f>
      </c>
      <c r="BW45" s="32">
        <f>IF(IF(AVERAGE(BO45:BQ45)&gt;0,((BS45-AVERAGE(BO45:BQ45))/AVERAGE(BO45:BQ45))*100,0)&gt;10,"Need to Balance","OK - Balanced")</f>
      </c>
    </row>
    <row r="46" ht="15.75" customHeight="1">
      <c r="A46" s="25" t="str">
        <v>Hijermat</v>
      </c>
      <c r="B46" s="25" t="str">
        <v>AL-ARED</v>
      </c>
      <c r="C46" s="25" t="str">
        <v>K_LN4</v>
      </c>
      <c r="D46" s="25" t="str">
        <v>23.422519, 56.627132</v>
      </c>
      <c r="E46" s="25" t="str">
        <v>1803</v>
      </c>
      <c r="F46" s="25" t="str">
        <v>Pole (PMT)</v>
      </c>
      <c r="G46" s="25" t="str">
        <v/>
      </c>
      <c r="H46" s="25">
        <v>100</v>
      </c>
      <c r="I46" s="25" t="str">
        <v>01/06/2026, 15:24</v>
      </c>
      <c r="J46" s="25">
        <v>1</v>
      </c>
      <c r="K46" s="25">
        <v>243</v>
      </c>
      <c r="L46" s="25">
        <v>242</v>
      </c>
      <c r="M46" s="25">
        <v>242</v>
      </c>
      <c r="N46" s="25">
        <v>420</v>
      </c>
      <c r="O46" s="25">
        <v>422</v>
      </c>
      <c r="P46" s="25">
        <v>423</v>
      </c>
      <c r="Q46" s="26" t="str">
        <v>120 mm²</v>
      </c>
      <c r="R46" s="27">
        <v>0</v>
      </c>
      <c r="S46" s="27">
        <v>0</v>
      </c>
      <c r="T46" s="27">
        <v>0</v>
      </c>
      <c r="U46" s="28">
        <v>0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9" t="str">
        <v/>
      </c>
      <c r="BK46" s="30" t="str">
        <v/>
      </c>
      <c r="BL46" s="30" t="str">
        <v/>
      </c>
      <c r="BM46" s="30" t="str">
        <v/>
      </c>
      <c r="BN46" s="31" t="str">
        <v/>
      </c>
      <c r="BO46" s="25">
        <f>SUM(R46,W46,AB46,AG46,AL46,AQ46,AV46,BA46,BF46,BK46)</f>
      </c>
      <c r="BP46" s="25">
        <f>SUM(S46,X46,AC46,AH46,AM46,AR46,AW46,BB46,BG46,BL46)</f>
      </c>
      <c r="BQ46" s="25">
        <f>SUM(T46,Y46,AD46,AI46,AN46,AS46,AX46,BC46,BH46,BM46)</f>
      </c>
      <c r="BR46" s="25">
        <f>SUM(U46,Z46,AE46,AJ46,AO46,AT46,AY46,BD46,BI46,BN46)</f>
      </c>
      <c r="BS46" s="25">
        <f>MAX(BO46:BQ46)</f>
      </c>
      <c r="BT46" s="25">
        <f>MIN(BO46:BQ46)</f>
      </c>
      <c r="BU46" s="32">
        <f>IF(H46&gt;0,(BS46*SQRT(3)*IF(N46&gt;0,N46,IF(O46&gt;0,O46,IF(P46&gt;0,P46,415)))/(H46*1000))*100,0)</f>
      </c>
      <c r="BV46" s="32">
        <f>IF(BU46&gt;70,"Upgrade","OK - No Upgrade")</f>
      </c>
      <c r="BW46" s="32">
        <f>IF(IF(AVERAGE(BO46:BQ46)&gt;0,((BS46-AVERAGE(BO46:BQ46))/AVERAGE(BO46:BQ46))*100,0)&gt;10,"Need to Balance","OK - Balanced")</f>
      </c>
    </row>
    <row r="47" ht="15.75" customHeight="1">
      <c r="A47" s="25" t="str">
        <v>Hijermat</v>
      </c>
      <c r="B47" s="25" t="str">
        <v>AL-ARED</v>
      </c>
      <c r="C47" s="25" t="str">
        <v>K_LN4</v>
      </c>
      <c r="D47" s="25" t="str">
        <v>23.439634, 56.611862</v>
      </c>
      <c r="E47" s="25" t="str">
        <v>1510</v>
      </c>
      <c r="F47" s="25" t="str">
        <v>Pole (PMT)</v>
      </c>
      <c r="G47" s="25" t="str">
        <v/>
      </c>
      <c r="H47" s="25">
        <v>100</v>
      </c>
      <c r="I47" s="25" t="str">
        <v>01/06/2026, 15:16</v>
      </c>
      <c r="J47" s="25">
        <v>1</v>
      </c>
      <c r="K47" s="25">
        <v>244</v>
      </c>
      <c r="L47" s="25">
        <v>243</v>
      </c>
      <c r="M47" s="25">
        <v>224</v>
      </c>
      <c r="N47" s="25">
        <v>423</v>
      </c>
      <c r="O47" s="25">
        <v>426</v>
      </c>
      <c r="P47" s="25">
        <v>423</v>
      </c>
      <c r="Q47" s="26" t="str">
        <v>120 mm²</v>
      </c>
      <c r="R47" s="27">
        <v>0</v>
      </c>
      <c r="S47" s="27">
        <v>0</v>
      </c>
      <c r="T47" s="27">
        <v>0</v>
      </c>
      <c r="U47" s="28">
        <v>0</v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9" t="str">
        <v/>
      </c>
      <c r="BK47" s="30" t="str">
        <v/>
      </c>
      <c r="BL47" s="30" t="str">
        <v/>
      </c>
      <c r="BM47" s="30" t="str">
        <v/>
      </c>
      <c r="BN47" s="31" t="str">
        <v/>
      </c>
      <c r="BO47" s="25">
        <f>SUM(R47,W47,AB47,AG47,AL47,AQ47,AV47,BA47,BF47,BK47)</f>
      </c>
      <c r="BP47" s="25">
        <f>SUM(S47,X47,AC47,AH47,AM47,AR47,AW47,BB47,BG47,BL47)</f>
      </c>
      <c r="BQ47" s="25">
        <f>SUM(T47,Y47,AD47,AI47,AN47,AS47,AX47,BC47,BH47,BM47)</f>
      </c>
      <c r="BR47" s="25">
        <f>SUM(U47,Z47,AE47,AJ47,AO47,AT47,AY47,BD47,BI47,BN47)</f>
      </c>
      <c r="BS47" s="25">
        <f>MAX(BO47:BQ47)</f>
      </c>
      <c r="BT47" s="25">
        <f>MIN(BO47:BQ47)</f>
      </c>
      <c r="BU47" s="32">
        <f>IF(H47&gt;0,(BS47*SQRT(3)*IF(N47&gt;0,N47,IF(O47&gt;0,O47,IF(P47&gt;0,P47,415)))/(H47*1000))*100,0)</f>
      </c>
      <c r="BV47" s="32">
        <f>IF(BU47&gt;70,"Upgrade","OK - No Upgrade")</f>
      </c>
      <c r="BW47" s="32">
        <f>IF(IF(AVERAGE(BO47:BQ47)&gt;0,((BS47-AVERAGE(BO47:BQ47))/AVERAGE(BO47:BQ47))*100,0)&gt;10,"Need to Balance","OK - Balanced")</f>
      </c>
    </row>
    <row r="48" ht="15.75" customHeight="1">
      <c r="A48" s="25" t="str">
        <v>Hijermat</v>
      </c>
      <c r="B48" s="25" t="str">
        <v>AL-ARED</v>
      </c>
      <c r="C48" s="25" t="str">
        <v>K_LN4</v>
      </c>
      <c r="D48" s="25" t="str">
        <v>23.439572, 56.611737</v>
      </c>
      <c r="E48" s="25" t="str">
        <v>1196</v>
      </c>
      <c r="F48" s="25" t="str">
        <v>Pole (PMT)</v>
      </c>
      <c r="G48" s="25" t="str">
        <v/>
      </c>
      <c r="H48" s="25">
        <v>100</v>
      </c>
      <c r="I48" s="25" t="str">
        <v>01/06/2026, 15:11</v>
      </c>
      <c r="J48" s="25">
        <v>1</v>
      </c>
      <c r="K48" s="25">
        <v>242</v>
      </c>
      <c r="L48" s="25">
        <v>241</v>
      </c>
      <c r="M48" s="25">
        <v>240</v>
      </c>
      <c r="N48" s="25">
        <v>424</v>
      </c>
      <c r="O48" s="25">
        <v>421</v>
      </c>
      <c r="P48" s="25">
        <v>424</v>
      </c>
      <c r="Q48" s="26" t="str">
        <v>120 mm²</v>
      </c>
      <c r="R48" s="27">
        <v>0</v>
      </c>
      <c r="S48" s="27">
        <v>0</v>
      </c>
      <c r="T48" s="27">
        <v>4</v>
      </c>
      <c r="U48" s="28">
        <v>0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9" t="str">
        <v/>
      </c>
      <c r="BK48" s="30" t="str">
        <v/>
      </c>
      <c r="BL48" s="30" t="str">
        <v/>
      </c>
      <c r="BM48" s="30" t="str">
        <v/>
      </c>
      <c r="BN48" s="31" t="str">
        <v/>
      </c>
      <c r="BO48" s="25">
        <f>SUM(R48,W48,AB48,AG48,AL48,AQ48,AV48,BA48,BF48,BK48)</f>
      </c>
      <c r="BP48" s="25">
        <f>SUM(S48,X48,AC48,AH48,AM48,AR48,AW48,BB48,BG48,BL48)</f>
      </c>
      <c r="BQ48" s="25">
        <f>SUM(T48,Y48,AD48,AI48,AN48,AS48,AX48,BC48,BH48,BM48)</f>
      </c>
      <c r="BR48" s="25">
        <f>SUM(U48,Z48,AE48,AJ48,AO48,AT48,AY48,BD48,BI48,BN48)</f>
      </c>
      <c r="BS48" s="25">
        <f>MAX(BO48:BQ48)</f>
      </c>
      <c r="BT48" s="25">
        <f>MIN(BO48:BQ48)</f>
      </c>
      <c r="BU48" s="32">
        <f>IF(H48&gt;0,(BS48*SQRT(3)*IF(N48&gt;0,N48,IF(O48&gt;0,O48,IF(P48&gt;0,P48,415)))/(H48*1000))*100,0)</f>
      </c>
      <c r="BV48" s="32">
        <f>IF(BU48&gt;70,"Upgrade","OK - No Upgrade")</f>
      </c>
      <c r="BW48" s="32">
        <f>IF(IF(AVERAGE(BO48:BQ48)&gt;0,((BS48-AVERAGE(BO48:BQ48))/AVERAGE(BO48:BQ48))*100,0)&gt;10,"Need to Balance","OK - Balanced")</f>
      </c>
    </row>
    <row r="49" ht="15.75" customHeight="1">
      <c r="A49" s="25" t="str">
        <v>Hijermat</v>
      </c>
      <c r="B49" s="25" t="str">
        <v>AL-ARED</v>
      </c>
      <c r="C49" s="25" t="str">
        <v>K_LN4</v>
      </c>
      <c r="D49" s="25" t="str">
        <v>23.439572, 56.611737</v>
      </c>
      <c r="E49" s="25" t="str">
        <v>1195</v>
      </c>
      <c r="F49" s="25" t="str">
        <v>Pole (PMT)</v>
      </c>
      <c r="G49" s="25" t="str">
        <v/>
      </c>
      <c r="H49" s="25">
        <v>100</v>
      </c>
      <c r="I49" s="25" t="str">
        <v>01/06/2026, 15:09</v>
      </c>
      <c r="J49" s="25">
        <v>1</v>
      </c>
      <c r="K49" s="25">
        <v>240</v>
      </c>
      <c r="L49" s="25">
        <v>241</v>
      </c>
      <c r="M49" s="25">
        <v>241</v>
      </c>
      <c r="N49" s="25">
        <v>419</v>
      </c>
      <c r="O49" s="25">
        <v>420</v>
      </c>
      <c r="P49" s="25">
        <v>419</v>
      </c>
      <c r="Q49" s="26" t="str">
        <v>120 mm²</v>
      </c>
      <c r="R49" s="27">
        <v>2</v>
      </c>
      <c r="S49" s="27">
        <v>4</v>
      </c>
      <c r="T49" s="27">
        <v>8</v>
      </c>
      <c r="U49" s="28">
        <v>2</v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9" t="str">
        <v/>
      </c>
      <c r="BK49" s="30" t="str">
        <v/>
      </c>
      <c r="BL49" s="30" t="str">
        <v/>
      </c>
      <c r="BM49" s="30" t="str">
        <v/>
      </c>
      <c r="BN49" s="31" t="str">
        <v/>
      </c>
      <c r="BO49" s="25">
        <f>SUM(R49,W49,AB49,AG49,AL49,AQ49,AV49,BA49,BF49,BK49)</f>
      </c>
      <c r="BP49" s="25">
        <f>SUM(S49,X49,AC49,AH49,AM49,AR49,AW49,BB49,BG49,BL49)</f>
      </c>
      <c r="BQ49" s="25">
        <f>SUM(T49,Y49,AD49,AI49,AN49,AS49,AX49,BC49,BH49,BM49)</f>
      </c>
      <c r="BR49" s="25">
        <f>SUM(U49,Z49,AE49,AJ49,AO49,AT49,AY49,BD49,BI49,BN49)</f>
      </c>
      <c r="BS49" s="25">
        <f>MAX(BO49:BQ49)</f>
      </c>
      <c r="BT49" s="25">
        <f>MIN(BO49:BQ49)</f>
      </c>
      <c r="BU49" s="32">
        <f>IF(H49&gt;0,(BS49*SQRT(3)*IF(N49&gt;0,N49,IF(O49&gt;0,O49,IF(P49&gt;0,P49,415)))/(H49*1000))*100,0)</f>
      </c>
      <c r="BV49" s="32">
        <f>IF(BU49&gt;70,"Upgrade","OK - No Upgrade")</f>
      </c>
      <c r="BW49" s="32">
        <f>IF(IF(AVERAGE(BO49:BQ49)&gt;0,((BS49-AVERAGE(BO49:BQ49))/AVERAGE(BO49:BQ49))*100,0)&gt;10,"Need to Balance","OK - Balanced")</f>
      </c>
    </row>
    <row r="50" ht="15.75" customHeight="1">
      <c r="A50" s="25" t="str">
        <v>Hijermat</v>
      </c>
      <c r="B50" s="25" t="str">
        <v>AL-ARED</v>
      </c>
      <c r="C50" s="25" t="str">
        <v>K_LN4</v>
      </c>
      <c r="D50" s="25" t="str">
        <v>23.439597, 56.611761</v>
      </c>
      <c r="E50" s="25" t="str">
        <v>1194</v>
      </c>
      <c r="F50" s="25" t="str">
        <v>Pole (PMT)</v>
      </c>
      <c r="G50" s="25" t="str">
        <v/>
      </c>
      <c r="H50" s="25">
        <v>100</v>
      </c>
      <c r="I50" s="25" t="str">
        <v>01/06/2026, 15:08</v>
      </c>
      <c r="J50" s="25">
        <v>1</v>
      </c>
      <c r="K50" s="25">
        <v>243</v>
      </c>
      <c r="L50" s="25">
        <v>242</v>
      </c>
      <c r="M50" s="25">
        <v>241</v>
      </c>
      <c r="N50" s="25">
        <v>420</v>
      </c>
      <c r="O50" s="25">
        <v>420</v>
      </c>
      <c r="P50" s="25">
        <v>420</v>
      </c>
      <c r="Q50" s="26" t="str">
        <v>185 mm²</v>
      </c>
      <c r="R50" s="27">
        <v>21</v>
      </c>
      <c r="S50" s="27">
        <v>10</v>
      </c>
      <c r="T50" s="27">
        <v>44</v>
      </c>
      <c r="U50" s="28">
        <v>29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9" t="str">
        <v/>
      </c>
      <c r="BK50" s="30" t="str">
        <v/>
      </c>
      <c r="BL50" s="30" t="str">
        <v/>
      </c>
      <c r="BM50" s="30" t="str">
        <v/>
      </c>
      <c r="BN50" s="31" t="str">
        <v/>
      </c>
      <c r="BO50" s="25">
        <f>SUM(R50,W50,AB50,AG50,AL50,AQ50,AV50,BA50,BF50,BK50)</f>
      </c>
      <c r="BP50" s="25">
        <f>SUM(S50,X50,AC50,AH50,AM50,AR50,AW50,BB50,BG50,BL50)</f>
      </c>
      <c r="BQ50" s="25">
        <f>SUM(T50,Y50,AD50,AI50,AN50,AS50,AX50,BC50,BH50,BM50)</f>
      </c>
      <c r="BR50" s="25">
        <f>SUM(U50,Z50,AE50,AJ50,AO50,AT50,AY50,BD50,BI50,BN50)</f>
      </c>
      <c r="BS50" s="25">
        <f>MAX(BO50:BQ50)</f>
      </c>
      <c r="BT50" s="25">
        <f>MIN(BO50:BQ50)</f>
      </c>
      <c r="BU50" s="32">
        <f>IF(H50&gt;0,(BS50*SQRT(3)*IF(N50&gt;0,N50,IF(O50&gt;0,O50,IF(P50&gt;0,P50,415)))/(H50*1000))*100,0)</f>
      </c>
      <c r="BV50" s="32">
        <f>IF(BU50&gt;70,"Upgrade","OK - No Upgrade")</f>
      </c>
      <c r="BW50" s="32">
        <f>IF(IF(AVERAGE(BO50:BQ50)&gt;0,((BS50-AVERAGE(BO50:BQ50))/AVERAGE(BO50:BQ50))*100,0)&gt;10,"Need to Balance","OK - Balanced")</f>
      </c>
    </row>
    <row r="51" ht="15.75" customHeight="1">
      <c r="A51" s="25" t="str">
        <v>Hijermat</v>
      </c>
      <c r="B51" s="25" t="str">
        <v>AL-ARED</v>
      </c>
      <c r="C51" s="25" t="str">
        <v>K_LN4</v>
      </c>
      <c r="D51" s="25" t="str">
        <v>23.439583, 56.611752</v>
      </c>
      <c r="E51" s="25" t="str">
        <v>1193</v>
      </c>
      <c r="F51" s="25" t="str">
        <v>Pole (PMT)</v>
      </c>
      <c r="G51" s="25" t="str">
        <v/>
      </c>
      <c r="H51" s="25">
        <v>315</v>
      </c>
      <c r="I51" s="25" t="str">
        <v>01/06/2026, 15:07</v>
      </c>
      <c r="J51" s="25">
        <v>1</v>
      </c>
      <c r="K51" s="25">
        <v>240</v>
      </c>
      <c r="L51" s="25">
        <v>242</v>
      </c>
      <c r="M51" s="25">
        <v>240</v>
      </c>
      <c r="N51" s="25">
        <v>422</v>
      </c>
      <c r="O51" s="25">
        <v>420</v>
      </c>
      <c r="P51" s="25">
        <v>421</v>
      </c>
      <c r="Q51" s="26" t="str">
        <v>120 mm²</v>
      </c>
      <c r="R51" s="27">
        <v>23</v>
      </c>
      <c r="S51" s="27">
        <v>117</v>
      </c>
      <c r="T51" s="27">
        <v>69</v>
      </c>
      <c r="U51" s="28">
        <v>84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9" t="str">
        <v/>
      </c>
      <c r="BK51" s="30" t="str">
        <v/>
      </c>
      <c r="BL51" s="30" t="str">
        <v/>
      </c>
      <c r="BM51" s="30" t="str">
        <v/>
      </c>
      <c r="BN51" s="31" t="str">
        <v/>
      </c>
      <c r="BO51" s="25">
        <f>SUM(R51,W51,AB51,AG51,AL51,AQ51,AV51,BA51,BF51,BK51)</f>
      </c>
      <c r="BP51" s="25">
        <f>SUM(S51,X51,AC51,AH51,AM51,AR51,AW51,BB51,BG51,BL51)</f>
      </c>
      <c r="BQ51" s="25">
        <f>SUM(T51,Y51,AD51,AI51,AN51,AS51,AX51,BC51,BH51,BM51)</f>
      </c>
      <c r="BR51" s="25">
        <f>SUM(U51,Z51,AE51,AJ51,AO51,AT51,AY51,BD51,BI51,BN51)</f>
      </c>
      <c r="BS51" s="25">
        <f>MAX(BO51:BQ51)</f>
      </c>
      <c r="BT51" s="25">
        <f>MIN(BO51:BQ51)</f>
      </c>
      <c r="BU51" s="32">
        <f>IF(H51&gt;0,(BS51*SQRT(3)*IF(N51&gt;0,N51,IF(O51&gt;0,O51,IF(P51&gt;0,P51,415)))/(H51*1000))*100,0)</f>
      </c>
      <c r="BV51" s="32">
        <f>IF(BU51&gt;70,"Upgrade","OK - No Upgrade")</f>
      </c>
      <c r="BW51" s="32">
        <f>IF(IF(AVERAGE(BO51:BQ51)&gt;0,((BS51-AVERAGE(BO51:BQ51))/AVERAGE(BO51:BQ51))*100,0)&gt;10,"Need to Balance","OK - Balanced")</f>
      </c>
    </row>
    <row r="52" ht="15.75" customHeight="1">
      <c r="A52" s="25" t="str">
        <v>Hijermat</v>
      </c>
      <c r="B52" s="25" t="str">
        <v>AL-ARED</v>
      </c>
      <c r="C52" s="25" t="str">
        <v>K_LN4</v>
      </c>
      <c r="D52" s="25" t="str">
        <v>23.439595, 56.611769</v>
      </c>
      <c r="E52" s="25" t="str">
        <v>1192</v>
      </c>
      <c r="F52" s="25" t="str">
        <v>Pole (PMT)</v>
      </c>
      <c r="G52" s="25" t="str">
        <v/>
      </c>
      <c r="H52" s="25">
        <v>315</v>
      </c>
      <c r="I52" s="25" t="str">
        <v>01/06/2026, 15:05</v>
      </c>
      <c r="J52" s="25">
        <v>1</v>
      </c>
      <c r="K52" s="25">
        <v>241</v>
      </c>
      <c r="L52" s="25">
        <v>241</v>
      </c>
      <c r="M52" s="25">
        <v>241</v>
      </c>
      <c r="N52" s="25">
        <v>419</v>
      </c>
      <c r="O52" s="25">
        <v>420</v>
      </c>
      <c r="P52" s="25">
        <v>419</v>
      </c>
      <c r="Q52" s="26" t="str">
        <v/>
      </c>
      <c r="R52" s="27" t="str">
        <v/>
      </c>
      <c r="S52" s="27" t="str">
        <v/>
      </c>
      <c r="T52" s="27" t="str">
        <v/>
      </c>
      <c r="U52" s="28" t="str">
        <v/>
      </c>
      <c r="V52" s="29" t="str">
        <v>120 mm²</v>
      </c>
      <c r="W52" s="30">
        <v>104</v>
      </c>
      <c r="X52" s="30">
        <v>50</v>
      </c>
      <c r="Y52" s="30">
        <v>122</v>
      </c>
      <c r="Z52" s="31">
        <v>64</v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9" t="str">
        <v/>
      </c>
      <c r="BK52" s="30" t="str">
        <v/>
      </c>
      <c r="BL52" s="30" t="str">
        <v/>
      </c>
      <c r="BM52" s="30" t="str">
        <v/>
      </c>
      <c r="BN52" s="31" t="str">
        <v/>
      </c>
      <c r="BO52" s="25">
        <f>SUM(R52,W52,AB52,AG52,AL52,AQ52,AV52,BA52,BF52,BK52)</f>
      </c>
      <c r="BP52" s="25">
        <f>SUM(S52,X52,AC52,AH52,AM52,AR52,AW52,BB52,BG52,BL52)</f>
      </c>
      <c r="BQ52" s="25">
        <f>SUM(T52,Y52,AD52,AI52,AN52,AS52,AX52,BC52,BH52,BM52)</f>
      </c>
      <c r="BR52" s="25">
        <f>SUM(U52,Z52,AE52,AJ52,AO52,AT52,AY52,BD52,BI52,BN52)</f>
      </c>
      <c r="BS52" s="25">
        <f>MAX(BO52:BQ52)</f>
      </c>
      <c r="BT52" s="25">
        <f>MIN(BO52:BQ52)</f>
      </c>
      <c r="BU52" s="32">
        <f>IF(H52&gt;0,(BS52*SQRT(3)*IF(N52&gt;0,N52,IF(O52&gt;0,O52,IF(P52&gt;0,P52,415)))/(H52*1000))*100,0)</f>
      </c>
      <c r="BV52" s="32">
        <f>IF(BU52&gt;70,"Upgrade","OK - No Upgrade")</f>
      </c>
      <c r="BW52" s="32">
        <f>IF(IF(AVERAGE(BO52:BQ52)&gt;0,((BS52-AVERAGE(BO52:BQ52))/AVERAGE(BO52:BQ52))*100,0)&gt;10,"Need to Balance","OK - Balanced")</f>
      </c>
    </row>
    <row r="53" ht="15.75" customHeight="1">
      <c r="A53" s="25" t="str">
        <v>Hijermat</v>
      </c>
      <c r="B53" s="25" t="str">
        <v>AL-ARED</v>
      </c>
      <c r="C53" s="25" t="str">
        <v>K_LN4</v>
      </c>
      <c r="D53" s="25" t="str">
        <v>23.439576, 56.611847</v>
      </c>
      <c r="E53" s="25" t="str">
        <v>4324</v>
      </c>
      <c r="F53" s="25" t="str">
        <v>Pole (PMT)</v>
      </c>
      <c r="G53" s="25" t="str">
        <v/>
      </c>
      <c r="H53" s="25">
        <v>100</v>
      </c>
      <c r="I53" s="25" t="str">
        <v>01/06/2026, 15:03</v>
      </c>
      <c r="J53" s="25">
        <v>1</v>
      </c>
      <c r="K53" s="25">
        <v>240</v>
      </c>
      <c r="L53" s="25">
        <v>241</v>
      </c>
      <c r="M53" s="25">
        <v>210</v>
      </c>
      <c r="N53" s="25">
        <v>420</v>
      </c>
      <c r="O53" s="25">
        <v>419</v>
      </c>
      <c r="P53" s="25">
        <v>419</v>
      </c>
      <c r="Q53" s="26" t="str">
        <v>120 mm²</v>
      </c>
      <c r="R53" s="27">
        <v>0</v>
      </c>
      <c r="S53" s="27">
        <v>0</v>
      </c>
      <c r="T53" s="27">
        <v>0</v>
      </c>
      <c r="U53" s="28">
        <v>0</v>
      </c>
      <c r="V53" s="29" t="str">
        <v>185 mm²</v>
      </c>
      <c r="W53" s="30">
        <v>0</v>
      </c>
      <c r="X53" s="30">
        <v>0</v>
      </c>
      <c r="Y53" s="30">
        <v>0</v>
      </c>
      <c r="Z53" s="31">
        <v>0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9" t="str">
        <v/>
      </c>
      <c r="BK53" s="30" t="str">
        <v/>
      </c>
      <c r="BL53" s="30" t="str">
        <v/>
      </c>
      <c r="BM53" s="30" t="str">
        <v/>
      </c>
      <c r="BN53" s="31" t="str">
        <v/>
      </c>
      <c r="BO53" s="25">
        <f>SUM(R53,W53,AB53,AG53,AL53,AQ53,AV53,BA53,BF53,BK53)</f>
      </c>
      <c r="BP53" s="25">
        <f>SUM(S53,X53,AC53,AH53,AM53,AR53,AW53,BB53,BG53,BL53)</f>
      </c>
      <c r="BQ53" s="25">
        <f>SUM(T53,Y53,AD53,AI53,AN53,AS53,AX53,BC53,BH53,BM53)</f>
      </c>
      <c r="BR53" s="25">
        <f>SUM(U53,Z53,AE53,AJ53,AO53,AT53,AY53,BD53,BI53,BN53)</f>
      </c>
      <c r="BS53" s="25">
        <f>MAX(BO53:BQ53)</f>
      </c>
      <c r="BT53" s="25">
        <f>MIN(BO53:BQ53)</f>
      </c>
      <c r="BU53" s="32">
        <f>IF(H53&gt;0,(BS53*SQRT(3)*IF(N53&gt;0,N53,IF(O53&gt;0,O53,IF(P53&gt;0,P53,415)))/(H53*1000))*100,0)</f>
      </c>
      <c r="BV53" s="32">
        <f>IF(BU53&gt;70,"Upgrade","OK - No Upgrade")</f>
      </c>
      <c r="BW53" s="32">
        <f>IF(IF(AVERAGE(BO53:BQ53)&gt;0,((BS53-AVERAGE(BO53:BQ53))/AVERAGE(BO53:BQ53))*100,0)&gt;10,"Need to Balance","OK - Balanced")</f>
      </c>
    </row>
    <row r="54" ht="15.75" customHeight="1">
      <c r="A54" s="25" t="str">
        <v>Hijermat</v>
      </c>
      <c r="B54" s="25" t="str">
        <v>AL-ARED</v>
      </c>
      <c r="C54" s="25" t="str">
        <v>K_LN4</v>
      </c>
      <c r="D54" s="25" t="str">
        <v>23.441268, 56.614022</v>
      </c>
      <c r="E54" s="25" t="str">
        <v>1191</v>
      </c>
      <c r="F54" s="25" t="str">
        <v>Pole (PMT)</v>
      </c>
      <c r="G54" s="25" t="str">
        <v/>
      </c>
      <c r="H54" s="25">
        <v>315</v>
      </c>
      <c r="I54" s="25" t="str">
        <v>01/06/2026, 14:40</v>
      </c>
      <c r="J54" s="25">
        <v>1</v>
      </c>
      <c r="K54" s="25">
        <v>242</v>
      </c>
      <c r="L54" s="25">
        <v>242</v>
      </c>
      <c r="M54" s="25">
        <v>243</v>
      </c>
      <c r="N54" s="25">
        <v>419</v>
      </c>
      <c r="O54" s="25">
        <v>418</v>
      </c>
      <c r="P54" s="25">
        <v>420</v>
      </c>
      <c r="Q54" s="26" t="str">
        <v>185 mm²</v>
      </c>
      <c r="R54" s="27">
        <v>117</v>
      </c>
      <c r="S54" s="27">
        <v>40</v>
      </c>
      <c r="T54" s="27">
        <v>137</v>
      </c>
      <c r="U54" s="28">
        <v>85</v>
      </c>
      <c r="V54" s="29" t="str">
        <v>120 mm²</v>
      </c>
      <c r="W54" s="30">
        <v>38</v>
      </c>
      <c r="X54" s="30">
        <v>44</v>
      </c>
      <c r="Y54" s="30">
        <v>23</v>
      </c>
      <c r="Z54" s="31">
        <v>12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9" t="str">
        <v/>
      </c>
      <c r="BK54" s="30" t="str">
        <v/>
      </c>
      <c r="BL54" s="30" t="str">
        <v/>
      </c>
      <c r="BM54" s="30" t="str">
        <v/>
      </c>
      <c r="BN54" s="31" t="str">
        <v/>
      </c>
      <c r="BO54" s="25">
        <f>SUM(R54,W54,AB54,AG54,AL54,AQ54,AV54,BA54,BF54,BK54)</f>
      </c>
      <c r="BP54" s="25">
        <f>SUM(S54,X54,AC54,AH54,AM54,AR54,AW54,BB54,BG54,BL54)</f>
      </c>
      <c r="BQ54" s="25">
        <f>SUM(T54,Y54,AD54,AI54,AN54,AS54,AX54,BC54,BH54,BM54)</f>
      </c>
      <c r="BR54" s="25">
        <f>SUM(U54,Z54,AE54,AJ54,AO54,AT54,AY54,BD54,BI54,BN54)</f>
      </c>
      <c r="BS54" s="25">
        <f>MAX(BO54:BQ54)</f>
      </c>
      <c r="BT54" s="25">
        <f>MIN(BO54:BQ54)</f>
      </c>
      <c r="BU54" s="32">
        <f>IF(H54&gt;0,(BS54*SQRT(3)*IF(N54&gt;0,N54,IF(O54&gt;0,O54,IF(P54&gt;0,P54,415)))/(H54*1000))*100,0)</f>
      </c>
      <c r="BV54" s="32">
        <f>IF(BU54&gt;70,"Upgrade","OK - No Upgrade")</f>
      </c>
      <c r="BW54" s="32">
        <f>IF(IF(AVERAGE(BO54:BQ54)&gt;0,((BS54-AVERAGE(BO54:BQ54))/AVERAGE(BO54:BQ54))*100,0)&gt;10,"Need to Balance","OK - Balanced")</f>
      </c>
    </row>
    <row r="55" ht="15.75" customHeight="1">
      <c r="A55" s="25" t="str">
        <v>Hijermat</v>
      </c>
      <c r="B55" s="25" t="str">
        <v>AL-ARED</v>
      </c>
      <c r="C55" s="25" t="str">
        <v>K_LN4</v>
      </c>
      <c r="D55" s="25" t="str">
        <v>23.438542, 56.61748</v>
      </c>
      <c r="E55" s="25" t="str">
        <v>1190</v>
      </c>
      <c r="F55" s="25" t="str">
        <v>Pole (PMT)</v>
      </c>
      <c r="G55" s="25" t="str">
        <v/>
      </c>
      <c r="H55" s="25">
        <v>315</v>
      </c>
      <c r="I55" s="25" t="str">
        <v>01/06/2026, 14:35</v>
      </c>
      <c r="J55" s="25">
        <v>1</v>
      </c>
      <c r="K55" s="25">
        <v>232</v>
      </c>
      <c r="L55" s="25">
        <v>231</v>
      </c>
      <c r="M55" s="25">
        <v>231</v>
      </c>
      <c r="N55" s="25">
        <v>403</v>
      </c>
      <c r="O55" s="25">
        <v>403</v>
      </c>
      <c r="P55" s="25">
        <v>401</v>
      </c>
      <c r="Q55" s="26" t="str">
        <v>120 mm²</v>
      </c>
      <c r="R55" s="27">
        <v>0</v>
      </c>
      <c r="S55" s="27">
        <v>0</v>
      </c>
      <c r="T55" s="27">
        <v>0</v>
      </c>
      <c r="U55" s="28">
        <v>0</v>
      </c>
      <c r="V55" s="29" t="str">
        <v>120 mm²</v>
      </c>
      <c r="W55" s="30">
        <v>145</v>
      </c>
      <c r="X55" s="30">
        <v>108</v>
      </c>
      <c r="Y55" s="30">
        <v>137</v>
      </c>
      <c r="Z55" s="31">
        <v>41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9" t="str">
        <v/>
      </c>
      <c r="BK55" s="30" t="str">
        <v/>
      </c>
      <c r="BL55" s="30" t="str">
        <v/>
      </c>
      <c r="BM55" s="30" t="str">
        <v/>
      </c>
      <c r="BN55" s="31" t="str">
        <v/>
      </c>
      <c r="BO55" s="25">
        <f>SUM(R55,W55,AB55,AG55,AL55,AQ55,AV55,BA55,BF55,BK55)</f>
      </c>
      <c r="BP55" s="25">
        <f>SUM(S55,X55,AC55,AH55,AM55,AR55,AW55,BB55,BG55,BL55)</f>
      </c>
      <c r="BQ55" s="25">
        <f>SUM(T55,Y55,AD55,AI55,AN55,AS55,AX55,BC55,BH55,BM55)</f>
      </c>
      <c r="BR55" s="25">
        <f>SUM(U55,Z55,AE55,AJ55,AO55,AT55,AY55,BD55,BI55,BN55)</f>
      </c>
      <c r="BS55" s="25">
        <f>MAX(BO55:BQ55)</f>
      </c>
      <c r="BT55" s="25">
        <f>MIN(BO55:BQ55)</f>
      </c>
      <c r="BU55" s="32">
        <f>IF(H55&gt;0,(BS55*SQRT(3)*IF(N55&gt;0,N55,IF(O55&gt;0,O55,IF(P55&gt;0,P55,415)))/(H55*1000))*100,0)</f>
      </c>
      <c r="BV55" s="32">
        <f>IF(BU55&gt;70,"Upgrade","OK - No Upgrade")</f>
      </c>
      <c r="BW55" s="32">
        <f>IF(IF(AVERAGE(BO55:BQ55)&gt;0,((BS55-AVERAGE(BO55:BQ55))/AVERAGE(BO55:BQ55))*100,0)&gt;10,"Need to Balance","OK - Balanced")</f>
      </c>
    </row>
    <row r="56" ht="15.75" customHeight="1">
      <c r="A56" s="25" t="str">
        <v>Hijermat</v>
      </c>
      <c r="B56" s="25" t="str">
        <v>AL-ARED</v>
      </c>
      <c r="C56" s="25" t="str">
        <v>K_LN4</v>
      </c>
      <c r="D56" s="25" t="str">
        <v>23.440905, 56.621694</v>
      </c>
      <c r="E56" s="25" t="str">
        <v>2349</v>
      </c>
      <c r="F56" s="25" t="str">
        <v>Pole (PMT)</v>
      </c>
      <c r="G56" s="25" t="str">
        <v/>
      </c>
      <c r="H56" s="25">
        <v>315</v>
      </c>
      <c r="I56" s="25" t="str">
        <v>01/06/2026, 14:31</v>
      </c>
      <c r="J56" s="25">
        <v>1</v>
      </c>
      <c r="K56" s="25">
        <v>244</v>
      </c>
      <c r="L56" s="25">
        <v>245</v>
      </c>
      <c r="M56" s="25">
        <v>243</v>
      </c>
      <c r="N56" s="25">
        <v>420</v>
      </c>
      <c r="O56" s="25">
        <v>421</v>
      </c>
      <c r="P56" s="25">
        <v>421</v>
      </c>
      <c r="Q56" s="26" t="str">
        <v>185 mm²</v>
      </c>
      <c r="R56" s="27">
        <v>10</v>
      </c>
      <c r="S56" s="27">
        <v>50</v>
      </c>
      <c r="T56" s="27">
        <v>10</v>
      </c>
      <c r="U56" s="28">
        <v>40</v>
      </c>
      <c r="V56" s="29" t="str">
        <v>185 mm²</v>
      </c>
      <c r="W56" s="30">
        <v>77</v>
      </c>
      <c r="X56" s="30">
        <v>68</v>
      </c>
      <c r="Y56" s="30">
        <v>60</v>
      </c>
      <c r="Z56" s="31">
        <v>14</v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9" t="str">
        <v/>
      </c>
      <c r="BK56" s="30" t="str">
        <v/>
      </c>
      <c r="BL56" s="30" t="str">
        <v/>
      </c>
      <c r="BM56" s="30" t="str">
        <v/>
      </c>
      <c r="BN56" s="31" t="str">
        <v/>
      </c>
      <c r="BO56" s="25">
        <f>SUM(R56,W56,AB56,AG56,AL56,AQ56,AV56,BA56,BF56,BK56)</f>
      </c>
      <c r="BP56" s="25">
        <f>SUM(S56,X56,AC56,AH56,AM56,AR56,AW56,BB56,BG56,BL56)</f>
      </c>
      <c r="BQ56" s="25">
        <f>SUM(T56,Y56,AD56,AI56,AN56,AS56,AX56,BC56,BH56,BM56)</f>
      </c>
      <c r="BR56" s="25">
        <f>SUM(U56,Z56,AE56,AJ56,AO56,AT56,AY56,BD56,BI56,BN56)</f>
      </c>
      <c r="BS56" s="25">
        <f>MAX(BO56:BQ56)</f>
      </c>
      <c r="BT56" s="25">
        <f>MIN(BO56:BQ56)</f>
      </c>
      <c r="BU56" s="32">
        <f>IF(H56&gt;0,(BS56*SQRT(3)*IF(N56&gt;0,N56,IF(O56&gt;0,O56,IF(P56&gt;0,P56,415)))/(H56*1000))*100,0)</f>
      </c>
      <c r="BV56" s="32">
        <f>IF(BU56&gt;70,"Upgrade","OK - No Upgrade")</f>
      </c>
      <c r="BW56" s="32">
        <f>IF(IF(AVERAGE(BO56:BQ56)&gt;0,((BS56-AVERAGE(BO56:BQ56))/AVERAGE(BO56:BQ56))*100,0)&gt;10,"Need to Balance","OK - Balanced")</f>
      </c>
    </row>
    <row r="57" ht="15.75" customHeight="1">
      <c r="A57" s="25" t="str">
        <v>Hijermat</v>
      </c>
      <c r="B57" s="25" t="str">
        <v>AL-ARED</v>
      </c>
      <c r="C57" s="25" t="str">
        <v>K_LN4</v>
      </c>
      <c r="D57" s="25" t="str">
        <v>23.440093, 56.624749</v>
      </c>
      <c r="E57" s="25" t="str">
        <v>1189</v>
      </c>
      <c r="F57" s="25" t="str">
        <v>Pole (PMT)</v>
      </c>
      <c r="G57" s="25" t="str">
        <v/>
      </c>
      <c r="H57" s="25">
        <v>315</v>
      </c>
      <c r="I57" s="25" t="str">
        <v>01/06/2026, 14:28</v>
      </c>
      <c r="J57" s="25">
        <v>1</v>
      </c>
      <c r="K57" s="25">
        <v>241</v>
      </c>
      <c r="L57" s="25">
        <v>240</v>
      </c>
      <c r="M57" s="25">
        <v>239</v>
      </c>
      <c r="N57" s="25">
        <v>416</v>
      </c>
      <c r="O57" s="25">
        <v>417</v>
      </c>
      <c r="P57" s="25">
        <v>416</v>
      </c>
      <c r="Q57" s="26" t="str">
        <v>185 mm²</v>
      </c>
      <c r="R57" s="27">
        <v>70</v>
      </c>
      <c r="S57" s="27">
        <v>20</v>
      </c>
      <c r="T57" s="27">
        <v>31</v>
      </c>
      <c r="U57" s="28">
        <v>37</v>
      </c>
      <c r="V57" s="29" t="str">
        <v>120 mm²</v>
      </c>
      <c r="W57" s="30">
        <v>195</v>
      </c>
      <c r="X57" s="30">
        <v>206</v>
      </c>
      <c r="Y57" s="30">
        <v>124</v>
      </c>
      <c r="Z57" s="31">
        <v>50</v>
      </c>
      <c r="AA57" s="26" t="str">
        <v>185 mm²</v>
      </c>
      <c r="AB57" s="27">
        <v>48</v>
      </c>
      <c r="AC57" s="27">
        <v>60</v>
      </c>
      <c r="AD57" s="27">
        <v>40</v>
      </c>
      <c r="AE57" s="28">
        <v>21</v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9" t="str">
        <v/>
      </c>
      <c r="BK57" s="30" t="str">
        <v/>
      </c>
      <c r="BL57" s="30" t="str">
        <v/>
      </c>
      <c r="BM57" s="30" t="str">
        <v/>
      </c>
      <c r="BN57" s="31" t="str">
        <v/>
      </c>
      <c r="BO57" s="25">
        <f>SUM(R57,W57,AB57,AG57,AL57,AQ57,AV57,BA57,BF57,BK57)</f>
      </c>
      <c r="BP57" s="25">
        <f>SUM(S57,X57,AC57,AH57,AM57,AR57,AW57,BB57,BG57,BL57)</f>
      </c>
      <c r="BQ57" s="25">
        <f>SUM(T57,Y57,AD57,AI57,AN57,AS57,AX57,BC57,BH57,BM57)</f>
      </c>
      <c r="BR57" s="25">
        <f>SUM(U57,Z57,AE57,AJ57,AO57,AT57,AY57,BD57,BI57,BN57)</f>
      </c>
      <c r="BS57" s="25">
        <f>MAX(BO57:BQ57)</f>
      </c>
      <c r="BT57" s="25">
        <f>MIN(BO57:BQ57)</f>
      </c>
      <c r="BU57" s="32">
        <f>IF(H57&gt;0,(BS57*SQRT(3)*IF(N57&gt;0,N57,IF(O57&gt;0,O57,IF(P57&gt;0,P57,415)))/(H57*1000))*100,0)</f>
      </c>
      <c r="BV57" s="32">
        <f>IF(BU57&gt;70,"Upgrade","OK - No Upgrade")</f>
      </c>
      <c r="BW57" s="32">
        <f>IF(IF(AVERAGE(BO57:BQ57)&gt;0,((BS57-AVERAGE(BO57:BQ57))/AVERAGE(BO57:BQ57))*100,0)&gt;10,"Need to Balance","OK - Balanced")</f>
      </c>
    </row>
    <row r="58" ht="15.75" customHeight="1">
      <c r="A58" s="25" t="str">
        <v>Hijermat</v>
      </c>
      <c r="B58" s="25" t="str">
        <v>AL-ARED</v>
      </c>
      <c r="C58" s="25" t="str">
        <v>K_LN4</v>
      </c>
      <c r="D58" s="25" t="str">
        <v>23.356269, 56.566319</v>
      </c>
      <c r="E58" s="25" t="str">
        <v>2107</v>
      </c>
      <c r="F58" s="25" t="str">
        <v>Pole (PMT)</v>
      </c>
      <c r="G58" s="25" t="str">
        <v/>
      </c>
      <c r="H58" s="25">
        <v>315</v>
      </c>
      <c r="I58" s="25" t="str">
        <v>01/06/2026, 14:19</v>
      </c>
      <c r="J58" s="25">
        <v>1</v>
      </c>
      <c r="K58" s="25">
        <v>242</v>
      </c>
      <c r="L58" s="25">
        <v>243</v>
      </c>
      <c r="M58" s="25">
        <v>240</v>
      </c>
      <c r="N58" s="25">
        <v>422</v>
      </c>
      <c r="O58" s="25">
        <v>423</v>
      </c>
      <c r="P58" s="25">
        <v>421</v>
      </c>
      <c r="Q58" s="26" t="str">
        <v>185 mm²</v>
      </c>
      <c r="R58" s="27">
        <v>90</v>
      </c>
      <c r="S58" s="27">
        <v>80</v>
      </c>
      <c r="T58" s="27">
        <v>83</v>
      </c>
      <c r="U58" s="28">
        <v>11</v>
      </c>
      <c r="V58" s="29" t="str">
        <v>185 mm²</v>
      </c>
      <c r="W58" s="30">
        <v>58</v>
      </c>
      <c r="X58" s="30">
        <v>61</v>
      </c>
      <c r="Y58" s="30">
        <v>40</v>
      </c>
      <c r="Z58" s="31">
        <v>16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9" t="str">
        <v/>
      </c>
      <c r="BK58" s="30" t="str">
        <v/>
      </c>
      <c r="BL58" s="30" t="str">
        <v/>
      </c>
      <c r="BM58" s="30" t="str">
        <v/>
      </c>
      <c r="BN58" s="31" t="str">
        <v/>
      </c>
      <c r="BO58" s="25">
        <f>SUM(R58,W58,AB58,AG58,AL58,AQ58,AV58,BA58,BF58,BK58)</f>
      </c>
      <c r="BP58" s="25">
        <f>SUM(S58,X58,AC58,AH58,AM58,AR58,AW58,BB58,BG58,BL58)</f>
      </c>
      <c r="BQ58" s="25">
        <f>SUM(T58,Y58,AD58,AI58,AN58,AS58,AX58,BC58,BH58,BM58)</f>
      </c>
      <c r="BR58" s="25">
        <f>SUM(U58,Z58,AE58,AJ58,AO58,AT58,AY58,BD58,BI58,BN58)</f>
      </c>
      <c r="BS58" s="25">
        <f>MAX(BO58:BQ58)</f>
      </c>
      <c r="BT58" s="25">
        <f>MIN(BO58:BQ58)</f>
      </c>
      <c r="BU58" s="32">
        <f>IF(H58&gt;0,(BS58*SQRT(3)*IF(N58&gt;0,N58,IF(O58&gt;0,O58,IF(P58&gt;0,P58,415)))/(H58*1000))*100,0)</f>
      </c>
      <c r="BV58" s="32">
        <f>IF(BU58&gt;70,"Upgrade","OK - No Upgrade")</f>
      </c>
      <c r="BW58" s="32">
        <f>IF(IF(AVERAGE(BO58:BQ58)&gt;0,((BS58-AVERAGE(BO58:BQ58))/AVERAGE(BO58:BQ58))*100,0)&gt;10,"Need to Balance","OK - Balanced")</f>
      </c>
    </row>
    <row r="59" ht="15.75" customHeight="1">
      <c r="A59" s="25" t="str">
        <v>Hijermat</v>
      </c>
      <c r="B59" s="25" t="str">
        <v>AL-ARED</v>
      </c>
      <c r="C59" s="25" t="str">
        <v>K_LN4</v>
      </c>
      <c r="D59" s="25" t="str">
        <v>23.252571, 56.538031</v>
      </c>
      <c r="E59" s="25" t="str">
        <v>1197</v>
      </c>
      <c r="F59" s="25" t="str">
        <v>Pole (PMT)</v>
      </c>
      <c r="G59" s="25" t="str">
        <v/>
      </c>
      <c r="H59" s="25">
        <v>315</v>
      </c>
      <c r="I59" s="25" t="str">
        <v>01/06/2026, 14:12</v>
      </c>
      <c r="J59" s="25">
        <v>1</v>
      </c>
      <c r="K59" s="25">
        <v>212</v>
      </c>
      <c r="L59" s="25">
        <v>242</v>
      </c>
      <c r="M59" s="25">
        <v>242</v>
      </c>
      <c r="N59" s="25">
        <v>420</v>
      </c>
      <c r="O59" s="25">
        <v>421</v>
      </c>
      <c r="P59" s="25">
        <v>421</v>
      </c>
      <c r="Q59" s="26" t="str">
        <v>185 mm²</v>
      </c>
      <c r="R59" s="27">
        <v>0</v>
      </c>
      <c r="S59" s="27">
        <v>0</v>
      </c>
      <c r="T59" s="27">
        <v>0</v>
      </c>
      <c r="U59" s="28">
        <v>0</v>
      </c>
      <c r="V59" s="29" t="str">
        <v>120 mm²</v>
      </c>
      <c r="W59" s="30">
        <v>36</v>
      </c>
      <c r="X59" s="30">
        <v>42</v>
      </c>
      <c r="Y59" s="30">
        <v>15</v>
      </c>
      <c r="Z59" s="31">
        <v>27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9" t="str">
        <v/>
      </c>
      <c r="BK59" s="30" t="str">
        <v/>
      </c>
      <c r="BL59" s="30" t="str">
        <v/>
      </c>
      <c r="BM59" s="30" t="str">
        <v/>
      </c>
      <c r="BN59" s="31" t="str">
        <v/>
      </c>
      <c r="BO59" s="25">
        <f>SUM(R59,W59,AB59,AG59,AL59,AQ59,AV59,BA59,BF59,BK59)</f>
      </c>
      <c r="BP59" s="25">
        <f>SUM(S59,X59,AC59,AH59,AM59,AR59,AW59,BB59,BG59,BL59)</f>
      </c>
      <c r="BQ59" s="25">
        <f>SUM(T59,Y59,AD59,AI59,AN59,AS59,AX59,BC59,BH59,BM59)</f>
      </c>
      <c r="BR59" s="25">
        <f>SUM(U59,Z59,AE59,AJ59,AO59,AT59,AY59,BD59,BI59,BN59)</f>
      </c>
      <c r="BS59" s="25">
        <f>MAX(BO59:BQ59)</f>
      </c>
      <c r="BT59" s="25">
        <f>MIN(BO59:BQ59)</f>
      </c>
      <c r="BU59" s="32">
        <f>IF(H59&gt;0,(BS59*SQRT(3)*IF(N59&gt;0,N59,IF(O59&gt;0,O59,IF(P59&gt;0,P59,415)))/(H59*1000))*100,0)</f>
      </c>
      <c r="BV59" s="32">
        <f>IF(BU59&gt;70,"Upgrade","OK - No Upgrade")</f>
      </c>
      <c r="BW59" s="32">
        <f>IF(IF(AVERAGE(BO59:BQ59)&gt;0,((BS59-AVERAGE(BO59:BQ59))/AVERAGE(BO59:BQ59))*100,0)&gt;10,"Need to Balance","OK - Balanced")</f>
      </c>
    </row>
    <row r="60" ht="15.75" customHeight="1">
      <c r="A60" s="25" t="str">
        <v>Hijermat</v>
      </c>
      <c r="B60" s="25" t="str">
        <v>AL-ARED</v>
      </c>
      <c r="C60" s="25" t="str">
        <v>K_LN4</v>
      </c>
      <c r="D60" s="25" t="str">
        <v>23.5, 57.5</v>
      </c>
      <c r="E60" s="25" t="str">
        <v>1198</v>
      </c>
      <c r="F60" s="25" t="str">
        <v>Ground (GMT)</v>
      </c>
      <c r="G60" s="25" t="str">
        <v/>
      </c>
      <c r="H60" s="25">
        <v>1000</v>
      </c>
      <c r="I60" s="25" t="str">
        <v>01/06/2026, 14:03</v>
      </c>
      <c r="J60" s="25">
        <v>1</v>
      </c>
      <c r="K60" s="25">
        <v>242</v>
      </c>
      <c r="L60" s="25">
        <v>243</v>
      </c>
      <c r="M60" s="25">
        <v>242</v>
      </c>
      <c r="N60" s="25">
        <v>420</v>
      </c>
      <c r="O60" s="25">
        <v>421</v>
      </c>
      <c r="P60" s="25">
        <v>419</v>
      </c>
      <c r="Q60" s="26" t="str">
        <v>120 mm²</v>
      </c>
      <c r="R60" s="27" t="str">
        <v/>
      </c>
      <c r="S60" s="27" t="str">
        <v/>
      </c>
      <c r="T60" s="27" t="str">
        <v/>
      </c>
      <c r="U60" s="28" t="str">
        <v/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>120 mm²</v>
      </c>
      <c r="AB60" s="27">
        <v>285</v>
      </c>
      <c r="AC60" s="27">
        <v>288</v>
      </c>
      <c r="AD60" s="27">
        <v>187</v>
      </c>
      <c r="AE60" s="28">
        <v>85</v>
      </c>
      <c r="AF60" s="29" t="str">
        <v>120 mm²</v>
      </c>
      <c r="AG60" s="30">
        <v>51</v>
      </c>
      <c r="AH60" s="30">
        <v>48</v>
      </c>
      <c r="AI60" s="30">
        <v>60</v>
      </c>
      <c r="AJ60" s="31">
        <v>13</v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>185 mm²</v>
      </c>
      <c r="AV60" s="27">
        <v>105</v>
      </c>
      <c r="AW60" s="27">
        <v>126</v>
      </c>
      <c r="AX60" s="27">
        <v>64</v>
      </c>
      <c r="AY60" s="28">
        <v>66</v>
      </c>
      <c r="AZ60" s="29" t="str">
        <v>185 mm²</v>
      </c>
      <c r="BA60" s="30">
        <v>0</v>
      </c>
      <c r="BB60" s="30">
        <v>0</v>
      </c>
      <c r="BC60" s="30">
        <v>0</v>
      </c>
      <c r="BD60" s="31">
        <v>0</v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9" t="str">
        <v/>
      </c>
      <c r="BK60" s="30" t="str">
        <v/>
      </c>
      <c r="BL60" s="30" t="str">
        <v/>
      </c>
      <c r="BM60" s="30" t="str">
        <v/>
      </c>
      <c r="BN60" s="31" t="str">
        <v/>
      </c>
      <c r="BO60" s="25">
        <f>SUM(R60,W60,AB60,AG60,AL60,AQ60,AV60,BA60,BF60,BK60)</f>
      </c>
      <c r="BP60" s="25">
        <f>SUM(S60,X60,AC60,AH60,AM60,AR60,AW60,BB60,BG60,BL60)</f>
      </c>
      <c r="BQ60" s="25">
        <f>SUM(T60,Y60,AD60,AI60,AN60,AS60,AX60,BC60,BH60,BM60)</f>
      </c>
      <c r="BR60" s="25">
        <f>SUM(U60,Z60,AE60,AJ60,AO60,AT60,AY60,BD60,BI60,BN60)</f>
      </c>
      <c r="BS60" s="25">
        <f>MAX(BO60:BQ60)</f>
      </c>
      <c r="BT60" s="25">
        <f>MIN(BO60:BQ60)</f>
      </c>
      <c r="BU60" s="32">
        <f>IF(H60&gt;0,(BS60*SQRT(3)*IF(N60&gt;0,N60,IF(O60&gt;0,O60,IF(P60&gt;0,P60,415)))/(H60*1000))*100,0)</f>
      </c>
      <c r="BV60" s="32">
        <f>IF(BU60&gt;70,"Upgrade","OK - No Upgrade")</f>
      </c>
      <c r="BW60" s="32">
        <f>IF(IF(AVERAGE(BO60:BQ60)&gt;0,((BS60-AVERAGE(BO60:BQ60))/AVERAGE(BO60:BQ60))*100,0)&gt;10,"Need to Balance","OK - Balanced")</f>
      </c>
    </row>
    <row r="61" ht="15.75" customHeight="1">
      <c r="A61" s="25" t="str">
        <v>Hijermat</v>
      </c>
      <c r="B61" s="25" t="str">
        <v>AL-ARED</v>
      </c>
      <c r="C61" s="25" t="str">
        <v>K_LN4</v>
      </c>
      <c r="D61" s="25" t="str">
        <v>23.5, 57.5</v>
      </c>
      <c r="E61" s="25" t="str">
        <v>1209</v>
      </c>
      <c r="F61" s="25" t="str">
        <v>Ground (GMT)</v>
      </c>
      <c r="G61" s="25" t="str">
        <v/>
      </c>
      <c r="H61" s="25">
        <v>1000</v>
      </c>
      <c r="I61" s="25" t="str">
        <v>01/06/2026, 13:58</v>
      </c>
      <c r="J61" s="25">
        <v>1</v>
      </c>
      <c r="K61" s="25">
        <v>244</v>
      </c>
      <c r="L61" s="25">
        <v>245</v>
      </c>
      <c r="M61" s="25">
        <v>244</v>
      </c>
      <c r="N61" s="25">
        <v>421</v>
      </c>
      <c r="O61" s="25">
        <v>420</v>
      </c>
      <c r="P61" s="25">
        <v>421</v>
      </c>
      <c r="Q61" s="26" t="str">
        <v>185 mm²</v>
      </c>
      <c r="R61" s="27">
        <v>10</v>
      </c>
      <c r="S61" s="27">
        <v>34</v>
      </c>
      <c r="T61" s="27">
        <v>15</v>
      </c>
      <c r="U61" s="28">
        <v>28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>120 mm²</v>
      </c>
      <c r="AB61" s="27">
        <v>98</v>
      </c>
      <c r="AC61" s="27">
        <v>89</v>
      </c>
      <c r="AD61" s="27">
        <v>118</v>
      </c>
      <c r="AE61" s="28">
        <v>32</v>
      </c>
      <c r="AF61" s="29" t="str">
        <v>120 mm²</v>
      </c>
      <c r="AG61" s="30">
        <v>62</v>
      </c>
      <c r="AH61" s="30">
        <v>80</v>
      </c>
      <c r="AI61" s="30">
        <v>20</v>
      </c>
      <c r="AJ61" s="31">
        <v>38</v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>120 mm²</v>
      </c>
      <c r="AQ61" s="30">
        <v>37</v>
      </c>
      <c r="AR61" s="30">
        <v>58</v>
      </c>
      <c r="AS61" s="30">
        <v>16</v>
      </c>
      <c r="AT61" s="31">
        <v>18</v>
      </c>
      <c r="AU61" s="26" t="str">
        <v>120 mm²</v>
      </c>
      <c r="AV61" s="27">
        <v>73</v>
      </c>
      <c r="AW61" s="27">
        <v>65</v>
      </c>
      <c r="AX61" s="27">
        <v>90</v>
      </c>
      <c r="AY61" s="28">
        <v>36</v>
      </c>
      <c r="AZ61" s="29" t="str">
        <v>185 mm²</v>
      </c>
      <c r="BA61" s="30">
        <v>64</v>
      </c>
      <c r="BB61" s="30">
        <v>24</v>
      </c>
      <c r="BC61" s="30">
        <v>15</v>
      </c>
      <c r="BD61" s="31">
        <v>40</v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9" t="str">
        <v/>
      </c>
      <c r="BK61" s="30" t="str">
        <v/>
      </c>
      <c r="BL61" s="30" t="str">
        <v/>
      </c>
      <c r="BM61" s="30" t="str">
        <v/>
      </c>
      <c r="BN61" s="31" t="str">
        <v/>
      </c>
      <c r="BO61" s="25">
        <f>SUM(R61,W61,AB61,AG61,AL61,AQ61,AV61,BA61,BF61,BK61)</f>
      </c>
      <c r="BP61" s="25">
        <f>SUM(S61,X61,AC61,AH61,AM61,AR61,AW61,BB61,BG61,BL61)</f>
      </c>
      <c r="BQ61" s="25">
        <f>SUM(T61,Y61,AD61,AI61,AN61,AS61,AX61,BC61,BH61,BM61)</f>
      </c>
      <c r="BR61" s="25">
        <f>SUM(U61,Z61,AE61,AJ61,AO61,AT61,AY61,BD61,BI61,BN61)</f>
      </c>
      <c r="BS61" s="25">
        <f>MAX(BO61:BQ61)</f>
      </c>
      <c r="BT61" s="25">
        <f>MIN(BO61:BQ61)</f>
      </c>
      <c r="BU61" s="32">
        <f>IF(H61&gt;0,(BS61*SQRT(3)*IF(N61&gt;0,N61,IF(O61&gt;0,O61,IF(P61&gt;0,P61,415)))/(H61*1000))*100,0)</f>
      </c>
      <c r="BV61" s="32">
        <f>IF(BU61&gt;70,"Upgrade","OK - No Upgrade")</f>
      </c>
      <c r="BW61" s="32">
        <f>IF(IF(AVERAGE(BO61:BQ61)&gt;0,((BS61-AVERAGE(BO61:BQ61))/AVERAGE(BO61:BQ61))*100,0)&gt;10,"Need to Balance","OK - Balanced")</f>
      </c>
    </row>
    <row r="62" ht="15.75" customHeight="1">
      <c r="A62" s="25" t="str">
        <v>Hijermat</v>
      </c>
      <c r="B62" s="25" t="str">
        <v>AL-ARED</v>
      </c>
      <c r="C62" s="25" t="str">
        <v>K_LN4</v>
      </c>
      <c r="D62" s="25" t="str">
        <v>23.5, 57.5</v>
      </c>
      <c r="E62" s="25" t="str">
        <v>1187</v>
      </c>
      <c r="F62" s="25" t="str">
        <v>Ground (GMT)</v>
      </c>
      <c r="G62" s="25" t="str">
        <v/>
      </c>
      <c r="H62" s="25">
        <v>1000</v>
      </c>
      <c r="I62" s="25" t="str">
        <v>01/06/2026, 13:51</v>
      </c>
      <c r="J62" s="25">
        <v>1</v>
      </c>
      <c r="K62" s="25">
        <v>238</v>
      </c>
      <c r="L62" s="25">
        <v>239</v>
      </c>
      <c r="M62" s="25">
        <v>210</v>
      </c>
      <c r="N62" s="25">
        <v>412</v>
      </c>
      <c r="O62" s="25">
        <v>413</v>
      </c>
      <c r="P62" s="25">
        <v>413</v>
      </c>
      <c r="Q62" s="26" t="str">
        <v>70 mm²</v>
      </c>
      <c r="R62" s="27">
        <v>13</v>
      </c>
      <c r="S62" s="27">
        <v>35</v>
      </c>
      <c r="T62" s="27">
        <v>10</v>
      </c>
      <c r="U62" s="28">
        <v>23</v>
      </c>
      <c r="V62" s="29" t="str">
        <v>120 mm²</v>
      </c>
      <c r="W62" s="30">
        <v>38</v>
      </c>
      <c r="X62" s="30">
        <v>80</v>
      </c>
      <c r="Y62" s="30">
        <v>33</v>
      </c>
      <c r="Z62" s="31">
        <v>38</v>
      </c>
      <c r="AA62" s="26" t="str">
        <v>185 mm²</v>
      </c>
      <c r="AB62" s="27">
        <v>218</v>
      </c>
      <c r="AC62" s="27">
        <v>220</v>
      </c>
      <c r="AD62" s="27">
        <v>217</v>
      </c>
      <c r="AE62" s="28">
        <v>23</v>
      </c>
      <c r="AF62" s="29" t="str">
        <v>185 mm²</v>
      </c>
      <c r="AG62" s="30">
        <v>0</v>
      </c>
      <c r="AH62" s="30">
        <v>0</v>
      </c>
      <c r="AI62" s="30">
        <v>0</v>
      </c>
      <c r="AJ62" s="31">
        <v>0</v>
      </c>
      <c r="AK62" s="26" t="str">
        <v>185 mm²</v>
      </c>
      <c r="AL62" s="27">
        <v>5</v>
      </c>
      <c r="AM62" s="27">
        <v>4</v>
      </c>
      <c r="AN62" s="27">
        <v>4</v>
      </c>
      <c r="AO62" s="28">
        <v>9</v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6" t="str">
        <v/>
      </c>
      <c r="BF62" s="27" t="str">
        <v/>
      </c>
      <c r="BG62" s="27" t="str">
        <v/>
      </c>
      <c r="BH62" s="27" t="str">
        <v/>
      </c>
      <c r="BI62" s="28" t="str">
        <v/>
      </c>
      <c r="BJ62" s="29" t="str">
        <v/>
      </c>
      <c r="BK62" s="30" t="str">
        <v/>
      </c>
      <c r="BL62" s="30" t="str">
        <v/>
      </c>
      <c r="BM62" s="30" t="str">
        <v/>
      </c>
      <c r="BN62" s="31" t="str">
        <v/>
      </c>
      <c r="BO62" s="25">
        <f>SUM(R62,W62,AB62,AG62,AL62,AQ62,AV62,BA62,BF62,BK62)</f>
      </c>
      <c r="BP62" s="25">
        <f>SUM(S62,X62,AC62,AH62,AM62,AR62,AW62,BB62,BG62,BL62)</f>
      </c>
      <c r="BQ62" s="25">
        <f>SUM(T62,Y62,AD62,AI62,AN62,AS62,AX62,BC62,BH62,BM62)</f>
      </c>
      <c r="BR62" s="25">
        <f>SUM(U62,Z62,AE62,AJ62,AO62,AT62,AY62,BD62,BI62,BN62)</f>
      </c>
      <c r="BS62" s="25">
        <f>MAX(BO62:BQ62)</f>
      </c>
      <c r="BT62" s="25">
        <f>MIN(BO62:BQ62)</f>
      </c>
      <c r="BU62" s="32">
        <f>IF(H62&gt;0,(BS62*SQRT(3)*IF(N62&gt;0,N62,IF(O62&gt;0,O62,IF(P62&gt;0,P62,415)))/(H62*1000))*100,0)</f>
      </c>
      <c r="BV62" s="32">
        <f>IF(BU62&gt;70,"Upgrade","OK - No Upgrade")</f>
      </c>
      <c r="BW62" s="32">
        <f>IF(IF(AVERAGE(BO62:BQ62)&gt;0,((BS62-AVERAGE(BO62:BQ62))/AVERAGE(BO62:BQ62))*100,0)&gt;10,"Need to Balance","OK - Balanced")</f>
      </c>
    </row>
    <row r="63" ht="15.75" customHeight="1">
      <c r="A63" s="25" t="str">
        <v>Hijermat</v>
      </c>
      <c r="B63" s="25" t="str">
        <v>AL-ARED</v>
      </c>
      <c r="C63" s="25" t="str">
        <v>K_LN5</v>
      </c>
      <c r="D63" s="25" t="str">
        <v>23.5, 57.5</v>
      </c>
      <c r="E63" s="25" t="str">
        <v>1202</v>
      </c>
      <c r="F63" s="25" t="str">
        <v>Ground (GMT)</v>
      </c>
      <c r="G63" s="25" t="str">
        <v/>
      </c>
      <c r="H63" s="25">
        <v>1000</v>
      </c>
      <c r="I63" s="25" t="str">
        <v>01/06/2026, 13:42</v>
      </c>
      <c r="J63" s="25">
        <v>1</v>
      </c>
      <c r="K63" s="25">
        <v>239</v>
      </c>
      <c r="L63" s="25">
        <v>239</v>
      </c>
      <c r="M63" s="25">
        <v>240</v>
      </c>
      <c r="N63" s="25">
        <v>415</v>
      </c>
      <c r="O63" s="25">
        <v>416</v>
      </c>
      <c r="P63" s="25">
        <v>417</v>
      </c>
      <c r="Q63" s="26" t="str">
        <v>185 mm²</v>
      </c>
      <c r="R63" s="27">
        <v>71</v>
      </c>
      <c r="S63" s="27">
        <v>90</v>
      </c>
      <c r="T63" s="27">
        <v>89</v>
      </c>
      <c r="U63" s="28">
        <v>17</v>
      </c>
      <c r="V63" s="29" t="str">
        <v>185 mm²</v>
      </c>
      <c r="W63" s="30">
        <v>80</v>
      </c>
      <c r="X63" s="30">
        <v>50</v>
      </c>
      <c r="Y63" s="30">
        <v>66</v>
      </c>
      <c r="Z63" s="31">
        <v>18</v>
      </c>
      <c r="AA63" s="26" t="str">
        <v>185 mm²</v>
      </c>
      <c r="AB63" s="27">
        <v>33</v>
      </c>
      <c r="AC63" s="27">
        <v>30</v>
      </c>
      <c r="AD63" s="27">
        <v>20</v>
      </c>
      <c r="AE63" s="28">
        <v>13</v>
      </c>
      <c r="AF63" s="29" t="str">
        <v>185 mm²</v>
      </c>
      <c r="AG63" s="30">
        <v>109</v>
      </c>
      <c r="AH63" s="30">
        <v>98</v>
      </c>
      <c r="AI63" s="30">
        <v>34</v>
      </c>
      <c r="AJ63" s="31">
        <v>57</v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6" t="str">
        <v/>
      </c>
      <c r="BF63" s="27" t="str">
        <v/>
      </c>
      <c r="BG63" s="27" t="str">
        <v/>
      </c>
      <c r="BH63" s="27" t="str">
        <v/>
      </c>
      <c r="BI63" s="28" t="str">
        <v/>
      </c>
      <c r="BJ63" s="29" t="str">
        <v/>
      </c>
      <c r="BK63" s="30" t="str">
        <v/>
      </c>
      <c r="BL63" s="30" t="str">
        <v/>
      </c>
      <c r="BM63" s="30" t="str">
        <v/>
      </c>
      <c r="BN63" s="31" t="str">
        <v/>
      </c>
      <c r="BO63" s="25">
        <f>SUM(R63,W63,AB63,AG63,AL63,AQ63,AV63,BA63,BF63,BK63)</f>
      </c>
      <c r="BP63" s="25">
        <f>SUM(S63,X63,AC63,AH63,AM63,AR63,AW63,BB63,BG63,BL63)</f>
      </c>
      <c r="BQ63" s="25">
        <f>SUM(T63,Y63,AD63,AI63,AN63,AS63,AX63,BC63,BH63,BM63)</f>
      </c>
      <c r="BR63" s="25">
        <f>SUM(U63,Z63,AE63,AJ63,AO63,AT63,AY63,BD63,BI63,BN63)</f>
      </c>
      <c r="BS63" s="25">
        <f>MAX(BO63:BQ63)</f>
      </c>
      <c r="BT63" s="25">
        <f>MIN(BO63:BQ63)</f>
      </c>
      <c r="BU63" s="32">
        <f>IF(H63&gt;0,(BS63*SQRT(3)*IF(N63&gt;0,N63,IF(O63&gt;0,O63,IF(P63&gt;0,P63,415)))/(H63*1000))*100,0)</f>
      </c>
      <c r="BV63" s="32">
        <f>IF(BU63&gt;70,"Upgrade","OK - No Upgrade")</f>
      </c>
      <c r="BW63" s="32">
        <f>IF(IF(AVERAGE(BO63:BQ63)&gt;0,((BS63-AVERAGE(BO63:BQ63))/AVERAGE(BO63:BQ63))*100,0)&gt;10,"Need to Balance","OK - Balanced")</f>
      </c>
    </row>
    <row r="64" ht="15.75" customHeight="1">
      <c r="A64" s="25" t="str">
        <v>Hijermat</v>
      </c>
      <c r="B64" s="25" t="str">
        <v>AL-ARED</v>
      </c>
      <c r="C64" s="25" t="str">
        <v>K_LN4</v>
      </c>
      <c r="D64" s="25" t="str">
        <v>23.495297, 57.470531</v>
      </c>
      <c r="E64" s="25" t="str">
        <v>1210</v>
      </c>
      <c r="F64" s="25" t="str">
        <v>Ground (GMT)</v>
      </c>
      <c r="G64" s="25" t="str">
        <v/>
      </c>
      <c r="H64" s="25">
        <v>1000</v>
      </c>
      <c r="I64" s="25" t="str">
        <v>01/06/2026, 13:36</v>
      </c>
      <c r="J64" s="25">
        <v>1</v>
      </c>
      <c r="K64" s="25">
        <v>246</v>
      </c>
      <c r="L64" s="25">
        <v>244</v>
      </c>
      <c r="M64" s="25">
        <v>245</v>
      </c>
      <c r="N64" s="25">
        <v>435</v>
      </c>
      <c r="O64" s="25">
        <v>426</v>
      </c>
      <c r="P64" s="25">
        <v>426</v>
      </c>
      <c r="Q64" s="26" t="str">
        <v>185 mm²</v>
      </c>
      <c r="R64" s="27">
        <v>34</v>
      </c>
      <c r="S64" s="27">
        <v>49</v>
      </c>
      <c r="T64" s="27">
        <v>63</v>
      </c>
      <c r="U64" s="28">
        <v>22</v>
      </c>
      <c r="V64" s="29" t="str">
        <v>120 mm²</v>
      </c>
      <c r="W64" s="30">
        <v>26</v>
      </c>
      <c r="X64" s="30">
        <v>28</v>
      </c>
      <c r="Y64" s="30">
        <v>66</v>
      </c>
      <c r="Z64" s="31">
        <v>30</v>
      </c>
      <c r="AA64" s="26" t="str">
        <v>120 mm²</v>
      </c>
      <c r="AB64" s="27">
        <v>0</v>
      </c>
      <c r="AC64" s="27">
        <v>0</v>
      </c>
      <c r="AD64" s="27">
        <v>0</v>
      </c>
      <c r="AE64" s="28">
        <v>0</v>
      </c>
      <c r="AF64" s="29" t="str">
        <v>120 mm²</v>
      </c>
      <c r="AG64" s="30">
        <v>63</v>
      </c>
      <c r="AH64" s="30">
        <v>81</v>
      </c>
      <c r="AI64" s="30">
        <v>165</v>
      </c>
      <c r="AJ64" s="31">
        <v>30</v>
      </c>
      <c r="AK64" s="26" t="str">
        <v>120 mm²</v>
      </c>
      <c r="AL64" s="27">
        <v>61</v>
      </c>
      <c r="AM64" s="27">
        <v>74</v>
      </c>
      <c r="AN64" s="27">
        <v>98</v>
      </c>
      <c r="AO64" s="28">
        <v>36</v>
      </c>
      <c r="AP64" s="29" t="str">
        <v>185 mm²</v>
      </c>
      <c r="AQ64" s="30">
        <v>120</v>
      </c>
      <c r="AR64" s="30">
        <v>118</v>
      </c>
      <c r="AS64" s="30">
        <v>70</v>
      </c>
      <c r="AT64" s="31">
        <v>51</v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6" t="str">
        <v/>
      </c>
      <c r="BF64" s="27" t="str">
        <v/>
      </c>
      <c r="BG64" s="27" t="str">
        <v/>
      </c>
      <c r="BH64" s="27" t="str">
        <v/>
      </c>
      <c r="BI64" s="28" t="str">
        <v/>
      </c>
      <c r="BJ64" s="29" t="str">
        <v/>
      </c>
      <c r="BK64" s="30" t="str">
        <v/>
      </c>
      <c r="BL64" s="30" t="str">
        <v/>
      </c>
      <c r="BM64" s="30" t="str">
        <v/>
      </c>
      <c r="BN64" s="31" t="str">
        <v/>
      </c>
      <c r="BO64" s="25">
        <f>SUM(R64,W64,AB64,AG64,AL64,AQ64,AV64,BA64,BF64,BK64)</f>
      </c>
      <c r="BP64" s="25">
        <f>SUM(S64,X64,AC64,AH64,AM64,AR64,AW64,BB64,BG64,BL64)</f>
      </c>
      <c r="BQ64" s="25">
        <f>SUM(T64,Y64,AD64,AI64,AN64,AS64,AX64,BC64,BH64,BM64)</f>
      </c>
      <c r="BR64" s="25">
        <f>SUM(U64,Z64,AE64,AJ64,AO64,AT64,AY64,BD64,BI64,BN64)</f>
      </c>
      <c r="BS64" s="25">
        <f>MAX(BO64:BQ64)</f>
      </c>
      <c r="BT64" s="25">
        <f>MIN(BO64:BQ64)</f>
      </c>
      <c r="BU64" s="32">
        <f>IF(H64&gt;0,(BS64*SQRT(3)*IF(N64&gt;0,N64,IF(O64&gt;0,O64,IF(P64&gt;0,P64,415)))/(H64*1000))*100,0)</f>
      </c>
      <c r="BV64" s="32">
        <f>IF(BU64&gt;70,"Upgrade","OK - No Upgrade")</f>
      </c>
      <c r="BW64" s="32">
        <f>IF(IF(AVERAGE(BO64:BQ64)&gt;0,((BS64-AVERAGE(BO64:BQ64))/AVERAGE(BO64:BQ64))*100,0)&gt;10,"Need to Balance","OK - Balanced")</f>
      </c>
    </row>
    <row r="65" ht="15.75" customHeight="1">
      <c r="A65" s="25" t="str">
        <v>Hijermat</v>
      </c>
      <c r="B65" s="25" t="str">
        <v>AL-ARED</v>
      </c>
      <c r="C65" s="25" t="str">
        <v>K_LN4</v>
      </c>
      <c r="D65" s="25" t="str">
        <v>23.5, 57.5</v>
      </c>
      <c r="E65" s="25" t="str">
        <v>1183</v>
      </c>
      <c r="F65" s="25" t="str">
        <v>Pole (PMT)</v>
      </c>
      <c r="G65" s="25" t="str">
        <v/>
      </c>
      <c r="H65" s="25">
        <v>315</v>
      </c>
      <c r="I65" s="25" t="str">
        <v>01/06/2026, 13:29</v>
      </c>
      <c r="J65" s="25">
        <v>1</v>
      </c>
      <c r="K65" s="25">
        <v>246</v>
      </c>
      <c r="L65" s="25">
        <v>244</v>
      </c>
      <c r="M65" s="25">
        <v>248</v>
      </c>
      <c r="N65" s="25">
        <v>427</v>
      </c>
      <c r="O65" s="25">
        <v>430</v>
      </c>
      <c r="P65" s="25">
        <v>429</v>
      </c>
      <c r="Q65" s="26" t="str">
        <v>185 mm²</v>
      </c>
      <c r="R65" s="27">
        <v>40</v>
      </c>
      <c r="S65" s="27">
        <v>15</v>
      </c>
      <c r="T65" s="27">
        <v>17</v>
      </c>
      <c r="U65" s="28">
        <v>26</v>
      </c>
      <c r="V65" s="29" t="str">
        <v/>
      </c>
      <c r="W65" s="30">
        <v>26</v>
      </c>
      <c r="X65" s="30">
        <v>26</v>
      </c>
      <c r="Y65" s="30">
        <v>52</v>
      </c>
      <c r="Z65" s="31">
        <v>20</v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6" t="str">
        <v/>
      </c>
      <c r="BF65" s="27" t="str">
        <v/>
      </c>
      <c r="BG65" s="27" t="str">
        <v/>
      </c>
      <c r="BH65" s="27" t="str">
        <v/>
      </c>
      <c r="BI65" s="28" t="str">
        <v/>
      </c>
      <c r="BJ65" s="29" t="str">
        <v/>
      </c>
      <c r="BK65" s="30" t="str">
        <v/>
      </c>
      <c r="BL65" s="30" t="str">
        <v/>
      </c>
      <c r="BM65" s="30" t="str">
        <v/>
      </c>
      <c r="BN65" s="31" t="str">
        <v/>
      </c>
      <c r="BO65" s="25">
        <f>SUM(R65,W65,AB65,AG65,AL65,AQ65,AV65,BA65,BF65,BK65)</f>
      </c>
      <c r="BP65" s="25">
        <f>SUM(S65,X65,AC65,AH65,AM65,AR65,AW65,BB65,BG65,BL65)</f>
      </c>
      <c r="BQ65" s="25">
        <f>SUM(T65,Y65,AD65,AI65,AN65,AS65,AX65,BC65,BH65,BM65)</f>
      </c>
      <c r="BR65" s="25">
        <f>SUM(U65,Z65,AE65,AJ65,AO65,AT65,AY65,BD65,BI65,BN65)</f>
      </c>
      <c r="BS65" s="25">
        <f>MAX(BO65:BQ65)</f>
      </c>
      <c r="BT65" s="25">
        <f>MIN(BO65:BQ65)</f>
      </c>
      <c r="BU65" s="32">
        <f>IF(H65&gt;0,(BS65*SQRT(3)*IF(N65&gt;0,N65,IF(O65&gt;0,O65,IF(P65&gt;0,P65,415)))/(H65*1000))*100,0)</f>
      </c>
      <c r="BV65" s="32">
        <f>IF(BU65&gt;70,"Upgrade","OK - No Upgrade")</f>
      </c>
      <c r="BW65" s="32">
        <f>IF(IF(AVERAGE(BO65:BQ65)&gt;0,((BS65-AVERAGE(BO65:BQ65))/AVERAGE(BO65:BQ65))*100,0)&gt;10,"Need to Balance","OK - Balanced")</f>
      </c>
    </row>
    <row r="66" ht="15.75" customHeight="1">
      <c r="A66" s="25" t="str">
        <v>Hijermat</v>
      </c>
      <c r="B66" s="25" t="str">
        <v>AL-ARED</v>
      </c>
      <c r="C66" s="25" t="str">
        <v>K_LN4</v>
      </c>
      <c r="D66" s="25" t="str">
        <v>23.5, 57.5</v>
      </c>
      <c r="E66" s="25" t="str">
        <v>1184</v>
      </c>
      <c r="F66" s="25" t="str">
        <v>Pole (PMT)</v>
      </c>
      <c r="G66" s="25" t="str">
        <v/>
      </c>
      <c r="H66" s="25">
        <v>100</v>
      </c>
      <c r="I66" s="25" t="str">
        <v>01/06/2026, 13:25</v>
      </c>
      <c r="J66" s="25">
        <v>1</v>
      </c>
      <c r="K66" s="25">
        <v>247</v>
      </c>
      <c r="L66" s="25">
        <v>249</v>
      </c>
      <c r="M66" s="25">
        <v>250</v>
      </c>
      <c r="N66" s="25">
        <v>431</v>
      </c>
      <c r="O66" s="25">
        <v>433</v>
      </c>
      <c r="P66" s="25">
        <v>433</v>
      </c>
      <c r="Q66" s="26" t="str">
        <v>120 mm²</v>
      </c>
      <c r="R66" s="27">
        <v>18</v>
      </c>
      <c r="S66" s="27">
        <v>0</v>
      </c>
      <c r="T66" s="27">
        <v>8</v>
      </c>
      <c r="U66" s="28">
        <v>9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6" t="str">
        <v/>
      </c>
      <c r="BF66" s="27" t="str">
        <v/>
      </c>
      <c r="BG66" s="27" t="str">
        <v/>
      </c>
      <c r="BH66" s="27" t="str">
        <v/>
      </c>
      <c r="BI66" s="28" t="str">
        <v/>
      </c>
      <c r="BJ66" s="29" t="str">
        <v/>
      </c>
      <c r="BK66" s="30" t="str">
        <v/>
      </c>
      <c r="BL66" s="30" t="str">
        <v/>
      </c>
      <c r="BM66" s="30" t="str">
        <v/>
      </c>
      <c r="BN66" s="31" t="str">
        <v/>
      </c>
      <c r="BO66" s="25">
        <f>SUM(R66,W66,AB66,AG66,AL66,AQ66,AV66,BA66,BF66,BK66)</f>
      </c>
      <c r="BP66" s="25">
        <f>SUM(S66,X66,AC66,AH66,AM66,AR66,AW66,BB66,BG66,BL66)</f>
      </c>
      <c r="BQ66" s="25">
        <f>SUM(T66,Y66,AD66,AI66,AN66,AS66,AX66,BC66,BH66,BM66)</f>
      </c>
      <c r="BR66" s="25">
        <f>SUM(U66,Z66,AE66,AJ66,AO66,AT66,AY66,BD66,BI66,BN66)</f>
      </c>
      <c r="BS66" s="25">
        <f>MAX(BO66:BQ66)</f>
      </c>
      <c r="BT66" s="25">
        <f>MIN(BO66:BQ66)</f>
      </c>
      <c r="BU66" s="32">
        <f>IF(H66&gt;0,(BS66*SQRT(3)*IF(N66&gt;0,N66,IF(O66&gt;0,O66,IF(P66&gt;0,P66,415)))/(H66*1000))*100,0)</f>
      </c>
      <c r="BV66" s="32">
        <f>IF(BU66&gt;70,"Upgrade","OK - No Upgrade")</f>
      </c>
      <c r="BW66" s="32">
        <f>IF(IF(AVERAGE(BO66:BQ66)&gt;0,((BS66-AVERAGE(BO66:BQ66))/AVERAGE(BO66:BQ66))*100,0)&gt;10,"Need to Balance","OK - Balanced")</f>
      </c>
    </row>
    <row r="67" ht="15.75" customHeight="1">
      <c r="A67" s="25" t="str">
        <v>Hijermat</v>
      </c>
      <c r="B67" s="25" t="str">
        <v>AL-ARED</v>
      </c>
      <c r="C67" s="25" t="str">
        <v>K_LN4</v>
      </c>
      <c r="D67" s="25" t="str">
        <v>23.5, 57.5</v>
      </c>
      <c r="E67" s="25" t="str">
        <v>1182</v>
      </c>
      <c r="F67" s="25" t="str">
        <v>Pole (PMT)</v>
      </c>
      <c r="G67" s="25" t="str">
        <v/>
      </c>
      <c r="H67" s="25">
        <v>315</v>
      </c>
      <c r="I67" s="25" t="str">
        <v>01/06/2026, 13:22</v>
      </c>
      <c r="J67" s="25">
        <v>1</v>
      </c>
      <c r="K67" s="25">
        <v>246</v>
      </c>
      <c r="L67" s="25">
        <v>245</v>
      </c>
      <c r="M67" s="25">
        <v>248</v>
      </c>
      <c r="N67" s="25">
        <v>427</v>
      </c>
      <c r="O67" s="25">
        <v>4230</v>
      </c>
      <c r="P67" s="25">
        <v>424</v>
      </c>
      <c r="Q67" s="26" t="str">
        <v>185 mm²</v>
      </c>
      <c r="R67" s="27">
        <v>27</v>
      </c>
      <c r="S67" s="27">
        <v>15</v>
      </c>
      <c r="T67" s="27">
        <v>25</v>
      </c>
      <c r="U67" s="28">
        <v>17</v>
      </c>
      <c r="V67" s="29" t="str">
        <v>185 mm²</v>
      </c>
      <c r="W67" s="30">
        <v>189</v>
      </c>
      <c r="X67" s="30">
        <v>155</v>
      </c>
      <c r="Y67" s="30">
        <v>126</v>
      </c>
      <c r="Z67" s="31">
        <v>41</v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6" t="str">
        <v/>
      </c>
      <c r="BF67" s="27" t="str">
        <v/>
      </c>
      <c r="BG67" s="27" t="str">
        <v/>
      </c>
      <c r="BH67" s="27" t="str">
        <v/>
      </c>
      <c r="BI67" s="28" t="str">
        <v/>
      </c>
      <c r="BJ67" s="29" t="str">
        <v/>
      </c>
      <c r="BK67" s="30" t="str">
        <v/>
      </c>
      <c r="BL67" s="30" t="str">
        <v/>
      </c>
      <c r="BM67" s="30" t="str">
        <v/>
      </c>
      <c r="BN67" s="31" t="str">
        <v/>
      </c>
      <c r="BO67" s="25">
        <f>SUM(R67,W67,AB67,AG67,AL67,AQ67,AV67,BA67,BF67,BK67)</f>
      </c>
      <c r="BP67" s="25">
        <f>SUM(S67,X67,AC67,AH67,AM67,AR67,AW67,BB67,BG67,BL67)</f>
      </c>
      <c r="BQ67" s="25">
        <f>SUM(T67,Y67,AD67,AI67,AN67,AS67,AX67,BC67,BH67,BM67)</f>
      </c>
      <c r="BR67" s="25">
        <f>SUM(U67,Z67,AE67,AJ67,AO67,AT67,AY67,BD67,BI67,BN67)</f>
      </c>
      <c r="BS67" s="25">
        <f>MAX(BO67:BQ67)</f>
      </c>
      <c r="BT67" s="25">
        <f>MIN(BO67:BQ67)</f>
      </c>
      <c r="BU67" s="32">
        <f>IF(H67&gt;0,(BS67*SQRT(3)*IF(N67&gt;0,N67,IF(O67&gt;0,O67,IF(P67&gt;0,P67,415)))/(H67*1000))*100,0)</f>
      </c>
      <c r="BV67" s="32">
        <f>IF(BU67&gt;70,"Upgrade","OK - No Upgrade")</f>
      </c>
      <c r="BW67" s="32">
        <f>IF(IF(AVERAGE(BO67:BQ67)&gt;0,((BS67-AVERAGE(BO67:BQ67))/AVERAGE(BO67:BQ67))*100,0)&gt;10,"Need to Balance","OK - Balanced")</f>
      </c>
    </row>
    <row r="68" ht="15.75" customHeight="1">
      <c r="A68" s="25" t="str">
        <v>Hijermat</v>
      </c>
      <c r="B68" s="25" t="str">
        <v>AL-ARED</v>
      </c>
      <c r="C68" s="25" t="str">
        <v>K_LN3</v>
      </c>
      <c r="D68" s="25" t="str">
        <v>23.44823, 56.637189</v>
      </c>
      <c r="E68" s="25" t="str">
        <v>2047</v>
      </c>
      <c r="F68" s="25" t="str">
        <v>Ground (GMT)</v>
      </c>
      <c r="G68" s="25" t="str">
        <v/>
      </c>
      <c r="H68" s="25">
        <v>1000</v>
      </c>
      <c r="I68" s="25" t="str">
        <v>21/05/2026, 14:59</v>
      </c>
      <c r="J68" s="25">
        <v>1</v>
      </c>
      <c r="K68" s="25">
        <v>245</v>
      </c>
      <c r="L68" s="25">
        <v>244</v>
      </c>
      <c r="M68" s="25">
        <v>244</v>
      </c>
      <c r="N68" s="25">
        <v>425</v>
      </c>
      <c r="O68" s="25">
        <v>427</v>
      </c>
      <c r="P68" s="25">
        <v>426</v>
      </c>
      <c r="Q68" s="26" t="str">
        <v/>
      </c>
      <c r="R68" s="27" t="str">
        <v/>
      </c>
      <c r="S68" s="27" t="str">
        <v/>
      </c>
      <c r="T68" s="27" t="str">
        <v/>
      </c>
      <c r="U68" s="28" t="str">
        <v/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>185 mm²</v>
      </c>
      <c r="AL68" s="27">
        <v>0</v>
      </c>
      <c r="AM68" s="27">
        <v>24</v>
      </c>
      <c r="AN68" s="27">
        <v>13</v>
      </c>
      <c r="AO68" s="28">
        <v>16</v>
      </c>
      <c r="AP68" s="29" t="str">
        <v>185 mm²</v>
      </c>
      <c r="AQ68" s="30">
        <v>45</v>
      </c>
      <c r="AR68" s="30">
        <v>52</v>
      </c>
      <c r="AS68" s="30">
        <v>35</v>
      </c>
      <c r="AT68" s="31">
        <v>32</v>
      </c>
      <c r="AU68" s="26" t="str">
        <v>185 mm²</v>
      </c>
      <c r="AV68" s="27">
        <v>57</v>
      </c>
      <c r="AW68" s="27">
        <v>54</v>
      </c>
      <c r="AX68" s="27">
        <v>74</v>
      </c>
      <c r="AY68" s="28">
        <v>22</v>
      </c>
      <c r="AZ68" s="29" t="str">
        <v>185 mm²</v>
      </c>
      <c r="BA68" s="30">
        <v>49</v>
      </c>
      <c r="BB68" s="30">
        <v>44</v>
      </c>
      <c r="BC68" s="30">
        <v>17</v>
      </c>
      <c r="BD68" s="31">
        <v>18</v>
      </c>
      <c r="BE68" s="26" t="str">
        <v/>
      </c>
      <c r="BF68" s="27" t="str">
        <v/>
      </c>
      <c r="BG68" s="27" t="str">
        <v/>
      </c>
      <c r="BH68" s="27" t="str">
        <v/>
      </c>
      <c r="BI68" s="28" t="str">
        <v/>
      </c>
      <c r="BJ68" s="29" t="str">
        <v/>
      </c>
      <c r="BK68" s="30" t="str">
        <v/>
      </c>
      <c r="BL68" s="30" t="str">
        <v/>
      </c>
      <c r="BM68" s="30" t="str">
        <v/>
      </c>
      <c r="BN68" s="31" t="str">
        <v/>
      </c>
      <c r="BO68" s="25">
        <f>SUM(R68,W68,AB68,AG68,AL68,AQ68,AV68,BA68,BF68,BK68)</f>
      </c>
      <c r="BP68" s="25">
        <f>SUM(S68,X68,AC68,AH68,AM68,AR68,AW68,BB68,BG68,BL68)</f>
      </c>
      <c r="BQ68" s="25">
        <f>SUM(T68,Y68,AD68,AI68,AN68,AS68,AX68,BC68,BH68,BM68)</f>
      </c>
      <c r="BR68" s="25">
        <f>SUM(U68,Z68,AE68,AJ68,AO68,AT68,AY68,BD68,BI68,BN68)</f>
      </c>
      <c r="BS68" s="25">
        <f>MAX(BO68:BQ68)</f>
      </c>
      <c r="BT68" s="25">
        <f>MIN(BO68:BQ68)</f>
      </c>
      <c r="BU68" s="32">
        <f>IF(H68&gt;0,(BS68*SQRT(3)*IF(N68&gt;0,N68,IF(O68&gt;0,O68,IF(P68&gt;0,P68,415)))/(H68*1000))*100,0)</f>
      </c>
      <c r="BV68" s="32">
        <f>IF(BU68&gt;70,"Upgrade","OK - No Upgrade")</f>
      </c>
      <c r="BW68" s="32">
        <f>IF(IF(AVERAGE(BO68:BQ68)&gt;0,((BS68-AVERAGE(BO68:BQ68))/AVERAGE(BO68:BQ68))*100,0)&gt;10,"Need to Balance","OK - Balanced")</f>
      </c>
    </row>
    <row r="69" ht="15.75" customHeight="1">
      <c r="A69" s="25" t="str">
        <v>Hijermat</v>
      </c>
      <c r="B69" s="25" t="str">
        <v>AL-ARED</v>
      </c>
      <c r="C69" s="25" t="str">
        <v>K_LN3</v>
      </c>
      <c r="D69" s="25" t="str">
        <v>23.448169, 56.639704</v>
      </c>
      <c r="E69" s="25" t="str">
        <v>1413</v>
      </c>
      <c r="F69" s="25" t="str">
        <v>Pole (PMT)</v>
      </c>
      <c r="G69" s="25" t="str">
        <v/>
      </c>
      <c r="H69" s="25">
        <v>100</v>
      </c>
      <c r="I69" s="25" t="str">
        <v>21/05/2026, 14:53</v>
      </c>
      <c r="J69" s="25">
        <v>1</v>
      </c>
      <c r="K69" s="25">
        <v>243</v>
      </c>
      <c r="L69" s="25">
        <v>243</v>
      </c>
      <c r="M69" s="25">
        <v>244</v>
      </c>
      <c r="N69" s="25">
        <v>418</v>
      </c>
      <c r="O69" s="25">
        <v>419</v>
      </c>
      <c r="P69" s="25">
        <v>423</v>
      </c>
      <c r="Q69" s="26" t="str">
        <v>185 mm²</v>
      </c>
      <c r="R69" s="27">
        <v>0</v>
      </c>
      <c r="S69" s="27">
        <v>22</v>
      </c>
      <c r="T69" s="27">
        <v>0</v>
      </c>
      <c r="U69" s="28">
        <v>12</v>
      </c>
      <c r="V69" s="29" t="str">
        <v>185 mm²</v>
      </c>
      <c r="W69" s="30">
        <v>79</v>
      </c>
      <c r="X69" s="30">
        <v>51</v>
      </c>
      <c r="Y69" s="30">
        <v>40</v>
      </c>
      <c r="Z69" s="31">
        <v>25</v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6" t="str">
        <v/>
      </c>
      <c r="BF69" s="27" t="str">
        <v/>
      </c>
      <c r="BG69" s="27" t="str">
        <v/>
      </c>
      <c r="BH69" s="27" t="str">
        <v/>
      </c>
      <c r="BI69" s="28" t="str">
        <v/>
      </c>
      <c r="BJ69" s="29" t="str">
        <v/>
      </c>
      <c r="BK69" s="30" t="str">
        <v/>
      </c>
      <c r="BL69" s="30" t="str">
        <v/>
      </c>
      <c r="BM69" s="30" t="str">
        <v/>
      </c>
      <c r="BN69" s="31" t="str">
        <v/>
      </c>
      <c r="BO69" s="25">
        <f>SUM(R69,W69,AB69,AG69,AL69,AQ69,AV69,BA69,BF69,BK69)</f>
      </c>
      <c r="BP69" s="25">
        <f>SUM(S69,X69,AC69,AH69,AM69,AR69,AW69,BB69,BG69,BL69)</f>
      </c>
      <c r="BQ69" s="25">
        <f>SUM(T69,Y69,AD69,AI69,AN69,AS69,AX69,BC69,BH69,BM69)</f>
      </c>
      <c r="BR69" s="25">
        <f>SUM(U69,Z69,AE69,AJ69,AO69,AT69,AY69,BD69,BI69,BN69)</f>
      </c>
      <c r="BS69" s="25">
        <f>MAX(BO69:BQ69)</f>
      </c>
      <c r="BT69" s="25">
        <f>MIN(BO69:BQ69)</f>
      </c>
      <c r="BU69" s="32">
        <f>IF(H69&gt;0,(BS69*SQRT(3)*IF(N69&gt;0,N69,IF(O69&gt;0,O69,IF(P69&gt;0,P69,415)))/(H69*1000))*100,0)</f>
      </c>
      <c r="BV69" s="32">
        <f>IF(BU69&gt;70,"Upgrade","OK - No Upgrade")</f>
      </c>
      <c r="BW69" s="32">
        <f>IF(IF(AVERAGE(BO69:BQ69)&gt;0,((BS69-AVERAGE(BO69:BQ69))/AVERAGE(BO69:BQ69))*100,0)&gt;10,"Need to Balance","OK - Balanced")</f>
      </c>
    </row>
    <row r="70" ht="15.75" customHeight="1">
      <c r="A70" s="25" t="str">
        <v>Hijermat</v>
      </c>
      <c r="B70" s="25" t="str">
        <v>AL-ARED</v>
      </c>
      <c r="C70" s="25" t="str">
        <v>K_LN3</v>
      </c>
      <c r="D70" s="25" t="str">
        <v>23.44752, 56.642406</v>
      </c>
      <c r="E70" s="25" t="str">
        <v>1226</v>
      </c>
      <c r="F70" s="25" t="str">
        <v>Pole (PMT)</v>
      </c>
      <c r="G70" s="25" t="str">
        <v/>
      </c>
      <c r="H70" s="25">
        <v>315</v>
      </c>
      <c r="I70" s="25" t="str">
        <v>21/05/2026, 14:49</v>
      </c>
      <c r="J70" s="25">
        <v>1</v>
      </c>
      <c r="K70" s="25">
        <v>245</v>
      </c>
      <c r="L70" s="25">
        <v>244</v>
      </c>
      <c r="M70" s="25">
        <v>244</v>
      </c>
      <c r="N70" s="25">
        <v>424</v>
      </c>
      <c r="O70" s="25">
        <v>424</v>
      </c>
      <c r="P70" s="25">
        <v>427</v>
      </c>
      <c r="Q70" s="26" t="str">
        <v>120 mm²</v>
      </c>
      <c r="R70" s="27">
        <v>0</v>
      </c>
      <c r="S70" s="27">
        <v>0</v>
      </c>
      <c r="T70" s="27">
        <v>0</v>
      </c>
      <c r="U70" s="28">
        <v>0</v>
      </c>
      <c r="V70" s="29" t="str">
        <v>120 mm²</v>
      </c>
      <c r="W70" s="30">
        <v>25</v>
      </c>
      <c r="X70" s="30">
        <v>13</v>
      </c>
      <c r="Y70" s="30">
        <v>0</v>
      </c>
      <c r="Z70" s="31">
        <v>21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6" t="str">
        <v/>
      </c>
      <c r="BF70" s="27" t="str">
        <v/>
      </c>
      <c r="BG70" s="27" t="str">
        <v/>
      </c>
      <c r="BH70" s="27" t="str">
        <v/>
      </c>
      <c r="BI70" s="28" t="str">
        <v/>
      </c>
      <c r="BJ70" s="29" t="str">
        <v/>
      </c>
      <c r="BK70" s="30" t="str">
        <v/>
      </c>
      <c r="BL70" s="30" t="str">
        <v/>
      </c>
      <c r="BM70" s="30" t="str">
        <v/>
      </c>
      <c r="BN70" s="31" t="str">
        <v/>
      </c>
      <c r="BO70" s="25">
        <f>SUM(R70,W70,AB70,AG70,AL70,AQ70,AV70,BA70,BF70,BK70)</f>
      </c>
      <c r="BP70" s="25">
        <f>SUM(S70,X70,AC70,AH70,AM70,AR70,AW70,BB70,BG70,BL70)</f>
      </c>
      <c r="BQ70" s="25">
        <f>SUM(T70,Y70,AD70,AI70,AN70,AS70,AX70,BC70,BH70,BM70)</f>
      </c>
      <c r="BR70" s="25">
        <f>SUM(U70,Z70,AE70,AJ70,AO70,AT70,AY70,BD70,BI70,BN70)</f>
      </c>
      <c r="BS70" s="25">
        <f>MAX(BO70:BQ70)</f>
      </c>
      <c r="BT70" s="25">
        <f>MIN(BO70:BQ70)</f>
      </c>
      <c r="BU70" s="32">
        <f>IF(H70&gt;0,(BS70*SQRT(3)*IF(N70&gt;0,N70,IF(O70&gt;0,O70,IF(P70&gt;0,P70,415)))/(H70*1000))*100,0)</f>
      </c>
      <c r="BV70" s="32">
        <f>IF(BU70&gt;70,"Upgrade","OK - No Upgrade")</f>
      </c>
      <c r="BW70" s="32">
        <f>IF(IF(AVERAGE(BO70:BQ70)&gt;0,((BS70-AVERAGE(BO70:BQ70))/AVERAGE(BO70:BQ70))*100,0)&gt;10,"Need to Balance","OK - Balanced")</f>
      </c>
    </row>
    <row r="71" ht="15.75" customHeight="1">
      <c r="A71" s="25" t="str">
        <v>Hijermat</v>
      </c>
      <c r="B71" s="25" t="str">
        <v>AL-ARED</v>
      </c>
      <c r="C71" s="25" t="str">
        <v>K_LN3</v>
      </c>
      <c r="D71" s="25" t="str">
        <v>23.473803, 56.648219</v>
      </c>
      <c r="E71" s="25" t="str">
        <v>2152</v>
      </c>
      <c r="F71" s="25" t="str">
        <v>Pole (PMT)</v>
      </c>
      <c r="G71" s="25" t="str">
        <v/>
      </c>
      <c r="H71" s="25">
        <v>315</v>
      </c>
      <c r="I71" s="25" t="str">
        <v>21/05/2026, 14:41</v>
      </c>
      <c r="J71" s="25">
        <v>1</v>
      </c>
      <c r="K71" s="25">
        <v>240</v>
      </c>
      <c r="L71" s="25">
        <v>240</v>
      </c>
      <c r="M71" s="25">
        <v>241</v>
      </c>
      <c r="N71" s="25">
        <v>416</v>
      </c>
      <c r="O71" s="25">
        <v>417</v>
      </c>
      <c r="P71" s="25">
        <v>416</v>
      </c>
      <c r="Q71" s="26" t="str">
        <v/>
      </c>
      <c r="R71" s="27" t="str">
        <v/>
      </c>
      <c r="S71" s="27" t="str">
        <v/>
      </c>
      <c r="T71" s="27" t="str">
        <v/>
      </c>
      <c r="U71" s="28" t="str">
        <v/>
      </c>
      <c r="V71" s="29" t="str">
        <v/>
      </c>
      <c r="W71" s="30" t="str">
        <v/>
      </c>
      <c r="X71" s="30" t="str">
        <v/>
      </c>
      <c r="Y71" s="30" t="str">
        <v/>
      </c>
      <c r="Z71" s="31" t="str">
        <v/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>185 mm²</v>
      </c>
      <c r="AG71" s="30">
        <v>0</v>
      </c>
      <c r="AH71" s="30">
        <v>0</v>
      </c>
      <c r="AI71" s="30">
        <v>12</v>
      </c>
      <c r="AJ71" s="31">
        <v>12</v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6" t="str">
        <v/>
      </c>
      <c r="BF71" s="27" t="str">
        <v/>
      </c>
      <c r="BG71" s="27" t="str">
        <v/>
      </c>
      <c r="BH71" s="27" t="str">
        <v/>
      </c>
      <c r="BI71" s="28" t="str">
        <v/>
      </c>
      <c r="BJ71" s="29" t="str">
        <v/>
      </c>
      <c r="BK71" s="30" t="str">
        <v/>
      </c>
      <c r="BL71" s="30" t="str">
        <v/>
      </c>
      <c r="BM71" s="30" t="str">
        <v/>
      </c>
      <c r="BN71" s="31" t="str">
        <v/>
      </c>
      <c r="BO71" s="25">
        <f>SUM(R71,W71,AB71,AG71,AL71,AQ71,AV71,BA71,BF71,BK71)</f>
      </c>
      <c r="BP71" s="25">
        <f>SUM(S71,X71,AC71,AH71,AM71,AR71,AW71,BB71,BG71,BL71)</f>
      </c>
      <c r="BQ71" s="25">
        <f>SUM(T71,Y71,AD71,AI71,AN71,AS71,AX71,BC71,BH71,BM71)</f>
      </c>
      <c r="BR71" s="25">
        <f>SUM(U71,Z71,AE71,AJ71,AO71,AT71,AY71,BD71,BI71,BN71)</f>
      </c>
      <c r="BS71" s="25">
        <f>MAX(BO71:BQ71)</f>
      </c>
      <c r="BT71" s="25">
        <f>MIN(BO71:BQ71)</f>
      </c>
      <c r="BU71" s="32">
        <f>IF(H71&gt;0,(BS71*SQRT(3)*IF(N71&gt;0,N71,IF(O71&gt;0,O71,IF(P71&gt;0,P71,415)))/(H71*1000))*100,0)</f>
      </c>
      <c r="BV71" s="32">
        <f>IF(BU71&gt;70,"Upgrade","OK - No Upgrade")</f>
      </c>
      <c r="BW71" s="32">
        <f>IF(IF(AVERAGE(BO71:BQ71)&gt;0,((BS71-AVERAGE(BO71:BQ71))/AVERAGE(BO71:BQ71))*100,0)&gt;10,"Need to Balance","OK - Balanced")</f>
      </c>
    </row>
    <row r="72" ht="15.75" customHeight="1">
      <c r="A72" s="25" t="str">
        <v>Hijermat</v>
      </c>
      <c r="B72" s="25" t="str">
        <v>AL-ARED</v>
      </c>
      <c r="C72" s="25" t="str">
        <v>K_LN3</v>
      </c>
      <c r="D72" s="25" t="str">
        <v>23.477783, 56.646593</v>
      </c>
      <c r="E72" s="25" t="str">
        <v>2322</v>
      </c>
      <c r="F72" s="25" t="str">
        <v>Pole (PMT)</v>
      </c>
      <c r="G72" s="25" t="str">
        <v/>
      </c>
      <c r="H72" s="25">
        <v>100</v>
      </c>
      <c r="I72" s="25" t="str">
        <v>21/05/2026, 14:36</v>
      </c>
      <c r="J72" s="25">
        <v>1</v>
      </c>
      <c r="K72" s="25">
        <v>240</v>
      </c>
      <c r="L72" s="25">
        <v>240</v>
      </c>
      <c r="M72" s="25">
        <v>242</v>
      </c>
      <c r="N72" s="25">
        <v>417</v>
      </c>
      <c r="O72" s="25">
        <v>416</v>
      </c>
      <c r="P72" s="25">
        <v>417</v>
      </c>
      <c r="Q72" s="26" t="str">
        <v>70 mm²</v>
      </c>
      <c r="R72" s="27">
        <v>0</v>
      </c>
      <c r="S72" s="27">
        <v>0</v>
      </c>
      <c r="T72" s="27">
        <v>0</v>
      </c>
      <c r="U72" s="28">
        <v>0</v>
      </c>
      <c r="V72" s="29" t="str">
        <v/>
      </c>
      <c r="W72" s="30" t="str">
        <v/>
      </c>
      <c r="X72" s="30" t="str">
        <v/>
      </c>
      <c r="Y72" s="30" t="str">
        <v/>
      </c>
      <c r="Z72" s="31" t="str">
        <v/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6" t="str">
        <v/>
      </c>
      <c r="BF72" s="27" t="str">
        <v/>
      </c>
      <c r="BG72" s="27" t="str">
        <v/>
      </c>
      <c r="BH72" s="27" t="str">
        <v/>
      </c>
      <c r="BI72" s="28" t="str">
        <v/>
      </c>
      <c r="BJ72" s="29" t="str">
        <v/>
      </c>
      <c r="BK72" s="30" t="str">
        <v/>
      </c>
      <c r="BL72" s="30" t="str">
        <v/>
      </c>
      <c r="BM72" s="30" t="str">
        <v/>
      </c>
      <c r="BN72" s="31" t="str">
        <v/>
      </c>
      <c r="BO72" s="25">
        <f>SUM(R72,W72,AB72,AG72,AL72,AQ72,AV72,BA72,BF72,BK72)</f>
      </c>
      <c r="BP72" s="25">
        <f>SUM(S72,X72,AC72,AH72,AM72,AR72,AW72,BB72,BG72,BL72)</f>
      </c>
      <c r="BQ72" s="25">
        <f>SUM(T72,Y72,AD72,AI72,AN72,AS72,AX72,BC72,BH72,BM72)</f>
      </c>
      <c r="BR72" s="25">
        <f>SUM(U72,Z72,AE72,AJ72,AO72,AT72,AY72,BD72,BI72,BN72)</f>
      </c>
      <c r="BS72" s="25">
        <f>MAX(BO72:BQ72)</f>
      </c>
      <c r="BT72" s="25">
        <f>MIN(BO72:BQ72)</f>
      </c>
      <c r="BU72" s="32">
        <f>IF(H72&gt;0,(BS72*SQRT(3)*IF(N72&gt;0,N72,IF(O72&gt;0,O72,IF(P72&gt;0,P72,415)))/(H72*1000))*100,0)</f>
      </c>
      <c r="BV72" s="32">
        <f>IF(BU72&gt;70,"Upgrade","OK - No Upgrade")</f>
      </c>
      <c r="BW72" s="32">
        <f>IF(IF(AVERAGE(BO72:BQ72)&gt;0,((BS72-AVERAGE(BO72:BQ72))/AVERAGE(BO72:BQ72))*100,0)&gt;10,"Need to Balance","OK - Balanced")</f>
      </c>
    </row>
    <row r="73" ht="15.75" customHeight="1">
      <c r="A73" s="25" t="str">
        <v>Hijermat</v>
      </c>
      <c r="B73" s="25" t="str">
        <v>AL-ARED</v>
      </c>
      <c r="C73" s="25" t="str">
        <v>K_LN3</v>
      </c>
      <c r="D73" s="25" t="str">
        <v>23.480013, 56.641074</v>
      </c>
      <c r="E73" s="25" t="str">
        <v>1241</v>
      </c>
      <c r="F73" s="25" t="str">
        <v>Pole (PMT)</v>
      </c>
      <c r="G73" s="25" t="str">
        <v/>
      </c>
      <c r="H73" s="25">
        <v>315</v>
      </c>
      <c r="I73" s="25" t="str">
        <v>21/05/2026, 14:33</v>
      </c>
      <c r="J73" s="25">
        <v>1</v>
      </c>
      <c r="K73" s="25">
        <v>237</v>
      </c>
      <c r="L73" s="25">
        <v>236</v>
      </c>
      <c r="M73" s="25">
        <v>238</v>
      </c>
      <c r="N73" s="25">
        <v>412</v>
      </c>
      <c r="O73" s="25">
        <v>413</v>
      </c>
      <c r="P73" s="25">
        <v>412</v>
      </c>
      <c r="Q73" s="26" t="str">
        <v>120 mm²</v>
      </c>
      <c r="R73" s="27">
        <v>131</v>
      </c>
      <c r="S73" s="27">
        <v>147</v>
      </c>
      <c r="T73" s="27">
        <v>120</v>
      </c>
      <c r="U73" s="28">
        <v>0</v>
      </c>
      <c r="V73" s="29" t="str">
        <v>120 mm²</v>
      </c>
      <c r="W73" s="30">
        <v>38</v>
      </c>
      <c r="X73" s="30">
        <v>31</v>
      </c>
      <c r="Y73" s="30">
        <v>26</v>
      </c>
      <c r="Z73" s="31">
        <v>11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6" t="str">
        <v/>
      </c>
      <c r="BF73" s="27" t="str">
        <v/>
      </c>
      <c r="BG73" s="27" t="str">
        <v/>
      </c>
      <c r="BH73" s="27" t="str">
        <v/>
      </c>
      <c r="BI73" s="28" t="str">
        <v/>
      </c>
      <c r="BJ73" s="29" t="str">
        <v/>
      </c>
      <c r="BK73" s="30" t="str">
        <v/>
      </c>
      <c r="BL73" s="30" t="str">
        <v/>
      </c>
      <c r="BM73" s="30" t="str">
        <v/>
      </c>
      <c r="BN73" s="31" t="str">
        <v/>
      </c>
      <c r="BO73" s="25">
        <f>SUM(R73,W73,AB73,AG73,AL73,AQ73,AV73,BA73,BF73,BK73)</f>
      </c>
      <c r="BP73" s="25">
        <f>SUM(S73,X73,AC73,AH73,AM73,AR73,AW73,BB73,BG73,BL73)</f>
      </c>
      <c r="BQ73" s="25">
        <f>SUM(T73,Y73,AD73,AI73,AN73,AS73,AX73,BC73,BH73,BM73)</f>
      </c>
      <c r="BR73" s="25">
        <f>SUM(U73,Z73,AE73,AJ73,AO73,AT73,AY73,BD73,BI73,BN73)</f>
      </c>
      <c r="BS73" s="25">
        <f>MAX(BO73:BQ73)</f>
      </c>
      <c r="BT73" s="25">
        <f>MIN(BO73:BQ73)</f>
      </c>
      <c r="BU73" s="32">
        <f>IF(H73&gt;0,(BS73*SQRT(3)*IF(N73&gt;0,N73,IF(O73&gt;0,O73,IF(P73&gt;0,P73,415)))/(H73*1000))*100,0)</f>
      </c>
      <c r="BV73" s="32">
        <f>IF(BU73&gt;70,"Upgrade","OK - No Upgrade")</f>
      </c>
      <c r="BW73" s="32">
        <f>IF(IF(AVERAGE(BO73:BQ73)&gt;0,((BS73-AVERAGE(BO73:BQ73))/AVERAGE(BO73:BQ73))*100,0)&gt;10,"Need to Balance","OK - Balanced")</f>
      </c>
    </row>
    <row r="74" ht="15.75" customHeight="1">
      <c r="A74" s="25" t="str">
        <v>Hijermat</v>
      </c>
      <c r="B74" s="25" t="str">
        <v>AL-ARED</v>
      </c>
      <c r="C74" s="25" t="str">
        <v>K_LN3</v>
      </c>
      <c r="D74" s="25" t="str">
        <v>23.48404, 56.637406</v>
      </c>
      <c r="E74" s="25" t="str">
        <v>1242</v>
      </c>
      <c r="F74" s="25" t="str">
        <v>Pole (PMT)</v>
      </c>
      <c r="G74" s="25" t="str">
        <v/>
      </c>
      <c r="H74" s="25">
        <v>200</v>
      </c>
      <c r="I74" s="25" t="str">
        <v>21/05/2026, 14:29</v>
      </c>
      <c r="J74" s="25">
        <v>1</v>
      </c>
      <c r="K74" s="25">
        <v>237</v>
      </c>
      <c r="L74" s="25">
        <v>238</v>
      </c>
      <c r="M74" s="25">
        <v>237</v>
      </c>
      <c r="N74" s="25">
        <v>412</v>
      </c>
      <c r="O74" s="25">
        <v>413</v>
      </c>
      <c r="P74" s="25">
        <v>412</v>
      </c>
      <c r="Q74" s="26" t="str">
        <v>120 mm²</v>
      </c>
      <c r="R74" s="27">
        <v>66</v>
      </c>
      <c r="S74" s="27">
        <v>51</v>
      </c>
      <c r="T74" s="27">
        <v>59</v>
      </c>
      <c r="U74" s="28">
        <v>24</v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6" t="str">
        <v/>
      </c>
      <c r="BF74" s="27" t="str">
        <v/>
      </c>
      <c r="BG74" s="27" t="str">
        <v/>
      </c>
      <c r="BH74" s="27" t="str">
        <v/>
      </c>
      <c r="BI74" s="28" t="str">
        <v/>
      </c>
      <c r="BJ74" s="29" t="str">
        <v/>
      </c>
      <c r="BK74" s="30" t="str">
        <v/>
      </c>
      <c r="BL74" s="30" t="str">
        <v/>
      </c>
      <c r="BM74" s="30" t="str">
        <v/>
      </c>
      <c r="BN74" s="31" t="str">
        <v/>
      </c>
      <c r="BO74" s="25">
        <f>SUM(R74,W74,AB74,AG74,AL74,AQ74,AV74,BA74,BF74,BK74)</f>
      </c>
      <c r="BP74" s="25">
        <f>SUM(S74,X74,AC74,AH74,AM74,AR74,AW74,BB74,BG74,BL74)</f>
      </c>
      <c r="BQ74" s="25">
        <f>SUM(T74,Y74,AD74,AI74,AN74,AS74,AX74,BC74,BH74,BM74)</f>
      </c>
      <c r="BR74" s="25">
        <f>SUM(U74,Z74,AE74,AJ74,AO74,AT74,AY74,BD74,BI74,BN74)</f>
      </c>
      <c r="BS74" s="25">
        <f>MAX(BO74:BQ74)</f>
      </c>
      <c r="BT74" s="25">
        <f>MIN(BO74:BQ74)</f>
      </c>
      <c r="BU74" s="32">
        <f>IF(H74&gt;0,(BS74*SQRT(3)*IF(N74&gt;0,N74,IF(O74&gt;0,O74,IF(P74&gt;0,P74,415)))/(H74*1000))*100,0)</f>
      </c>
      <c r="BV74" s="32">
        <f>IF(BU74&gt;70,"Upgrade","OK - No Upgrade")</f>
      </c>
      <c r="BW74" s="32">
        <f>IF(IF(AVERAGE(BO74:BQ74)&gt;0,((BS74-AVERAGE(BO74:BQ74))/AVERAGE(BO74:BQ74))*100,0)&gt;10,"Need to Balance","OK - Balanced")</f>
      </c>
    </row>
    <row r="75" ht="15.75" customHeight="1">
      <c r="A75" s="25" t="str">
        <v>Hijermat</v>
      </c>
      <c r="B75" s="25" t="str">
        <v>AL-ARED</v>
      </c>
      <c r="C75" s="25" t="str">
        <v>K_LN3</v>
      </c>
      <c r="D75" s="25" t="str">
        <v>23.468895, 56.654902</v>
      </c>
      <c r="E75" s="25" t="str">
        <v>2166</v>
      </c>
      <c r="F75" s="25" t="str">
        <v>Pole (PMT)</v>
      </c>
      <c r="G75" s="25" t="str">
        <v/>
      </c>
      <c r="H75" s="25">
        <v>315</v>
      </c>
      <c r="I75" s="25" t="str">
        <v>21/05/2026, 14:21</v>
      </c>
      <c r="J75" s="25">
        <v>1</v>
      </c>
      <c r="K75" s="25">
        <v>239</v>
      </c>
      <c r="L75" s="25">
        <v>239</v>
      </c>
      <c r="M75" s="25">
        <v>234</v>
      </c>
      <c r="N75" s="25">
        <v>416</v>
      </c>
      <c r="O75" s="25">
        <v>415</v>
      </c>
      <c r="P75" s="25">
        <v>416</v>
      </c>
      <c r="Q75" s="26" t="str">
        <v>240 mm²</v>
      </c>
      <c r="R75" s="27">
        <v>74</v>
      </c>
      <c r="S75" s="27">
        <v>47</v>
      </c>
      <c r="T75" s="27">
        <v>44</v>
      </c>
      <c r="U75" s="28">
        <v>31</v>
      </c>
      <c r="V75" s="29" t="str">
        <v>240 mm²</v>
      </c>
      <c r="W75" s="30">
        <v>0</v>
      </c>
      <c r="X75" s="30">
        <v>16</v>
      </c>
      <c r="Y75" s="30">
        <v>38</v>
      </c>
      <c r="Z75" s="31">
        <v>19</v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6" t="str">
        <v/>
      </c>
      <c r="BF75" s="27" t="str">
        <v/>
      </c>
      <c r="BG75" s="27" t="str">
        <v/>
      </c>
      <c r="BH75" s="27" t="str">
        <v/>
      </c>
      <c r="BI75" s="28" t="str">
        <v/>
      </c>
      <c r="BJ75" s="29" t="str">
        <v/>
      </c>
      <c r="BK75" s="30" t="str">
        <v/>
      </c>
      <c r="BL75" s="30" t="str">
        <v/>
      </c>
      <c r="BM75" s="30" t="str">
        <v/>
      </c>
      <c r="BN75" s="31" t="str">
        <v/>
      </c>
      <c r="BO75" s="25">
        <f>SUM(R75,W75,AB75,AG75,AL75,AQ75,AV75,BA75,BF75,BK75)</f>
      </c>
      <c r="BP75" s="25">
        <f>SUM(S75,X75,AC75,AH75,AM75,AR75,AW75,BB75,BG75,BL75)</f>
      </c>
      <c r="BQ75" s="25">
        <f>SUM(T75,Y75,AD75,AI75,AN75,AS75,AX75,BC75,BH75,BM75)</f>
      </c>
      <c r="BR75" s="25">
        <f>SUM(U75,Z75,AE75,AJ75,AO75,AT75,AY75,BD75,BI75,BN75)</f>
      </c>
      <c r="BS75" s="25">
        <f>MAX(BO75:BQ75)</f>
      </c>
      <c r="BT75" s="25">
        <f>MIN(BO75:BQ75)</f>
      </c>
      <c r="BU75" s="32">
        <f>IF(H75&gt;0,(BS75*SQRT(3)*IF(N75&gt;0,N75,IF(O75&gt;0,O75,IF(P75&gt;0,P75,415)))/(H75*1000))*100,0)</f>
      </c>
      <c r="BV75" s="32">
        <f>IF(BU75&gt;70,"Upgrade","OK - No Upgrade")</f>
      </c>
      <c r="BW75" s="32">
        <f>IF(IF(AVERAGE(BO75:BQ75)&gt;0,((BS75-AVERAGE(BO75:BQ75))/AVERAGE(BO75:BQ75))*100,0)&gt;10,"Need to Balance","OK - Balanced")</f>
      </c>
    </row>
    <row r="76" ht="15.75" customHeight="1">
      <c r="A76" s="25" t="str">
        <v>Hijermat</v>
      </c>
      <c r="B76" s="25" t="str">
        <v>AL-ARED</v>
      </c>
      <c r="C76" s="25" t="str">
        <v>K_LN3</v>
      </c>
      <c r="D76" s="25" t="str">
        <v>23.466899, 56.655862</v>
      </c>
      <c r="E76" s="25" t="str">
        <v>1239</v>
      </c>
      <c r="F76" s="25" t="str">
        <v>Pole (PMT)</v>
      </c>
      <c r="G76" s="25" t="str">
        <v/>
      </c>
      <c r="H76" s="25">
        <v>315</v>
      </c>
      <c r="I76" s="25" t="str">
        <v>21/05/2026, 14:13</v>
      </c>
      <c r="J76" s="25">
        <v>1</v>
      </c>
      <c r="K76" s="25">
        <v>247</v>
      </c>
      <c r="L76" s="25">
        <v>249</v>
      </c>
      <c r="M76" s="25">
        <v>278</v>
      </c>
      <c r="N76" s="25">
        <v>429</v>
      </c>
      <c r="O76" s="25">
        <v>430</v>
      </c>
      <c r="P76" s="25">
        <v>427</v>
      </c>
      <c r="Q76" s="26" t="str">
        <v>120 mm²</v>
      </c>
      <c r="R76" s="27">
        <v>57</v>
      </c>
      <c r="S76" s="27">
        <v>16</v>
      </c>
      <c r="T76" s="27">
        <v>27</v>
      </c>
      <c r="U76" s="28">
        <v>33</v>
      </c>
      <c r="V76" s="29" t="str">
        <v>120 mm²</v>
      </c>
      <c r="W76" s="30">
        <v>177</v>
      </c>
      <c r="X76" s="30">
        <v>159</v>
      </c>
      <c r="Y76" s="30">
        <v>281</v>
      </c>
      <c r="Z76" s="31">
        <v>74</v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6" t="str">
        <v/>
      </c>
      <c r="BF76" s="27" t="str">
        <v/>
      </c>
      <c r="BG76" s="27" t="str">
        <v/>
      </c>
      <c r="BH76" s="27" t="str">
        <v/>
      </c>
      <c r="BI76" s="28" t="str">
        <v/>
      </c>
      <c r="BJ76" s="29" t="str">
        <v/>
      </c>
      <c r="BK76" s="30" t="str">
        <v/>
      </c>
      <c r="BL76" s="30" t="str">
        <v/>
      </c>
      <c r="BM76" s="30" t="str">
        <v/>
      </c>
      <c r="BN76" s="31" t="str">
        <v/>
      </c>
      <c r="BO76" s="25">
        <f>SUM(R76,W76,AB76,AG76,AL76,AQ76,AV76,BA76,BF76,BK76)</f>
      </c>
      <c r="BP76" s="25">
        <f>SUM(S76,X76,AC76,AH76,AM76,AR76,AW76,BB76,BG76,BL76)</f>
      </c>
      <c r="BQ76" s="25">
        <f>SUM(T76,Y76,AD76,AI76,AN76,AS76,AX76,BC76,BH76,BM76)</f>
      </c>
      <c r="BR76" s="25">
        <f>SUM(U76,Z76,AE76,AJ76,AO76,AT76,AY76,BD76,BI76,BN76)</f>
      </c>
      <c r="BS76" s="25">
        <f>MAX(BO76:BQ76)</f>
      </c>
      <c r="BT76" s="25">
        <f>MIN(BO76:BQ76)</f>
      </c>
      <c r="BU76" s="32">
        <f>IF(H76&gt;0,(BS76*SQRT(3)*IF(N76&gt;0,N76,IF(O76&gt;0,O76,IF(P76&gt;0,P76,415)))/(H76*1000))*100,0)</f>
      </c>
      <c r="BV76" s="32">
        <f>IF(BU76&gt;70,"Upgrade","OK - No Upgrade")</f>
      </c>
      <c r="BW76" s="32">
        <f>IF(IF(AVERAGE(BO76:BQ76)&gt;0,((BS76-AVERAGE(BO76:BQ76))/AVERAGE(BO76:BQ76))*100,0)&gt;10,"Need to Balance","OK - Balanced")</f>
      </c>
    </row>
    <row r="77" ht="15.75" customHeight="1">
      <c r="A77" s="25" t="str">
        <v>Hijermat</v>
      </c>
      <c r="B77" s="25" t="str">
        <v>AL-ARED</v>
      </c>
      <c r="C77" s="25" t="str">
        <v>K_LN3</v>
      </c>
      <c r="D77" s="25" t="str">
        <v>23.460382, 56.658466</v>
      </c>
      <c r="E77" s="25" t="str">
        <v>01147</v>
      </c>
      <c r="F77" s="25" t="str">
        <v>Ground (GMT)</v>
      </c>
      <c r="G77" s="25" t="str">
        <v/>
      </c>
      <c r="H77" s="25">
        <v>1000</v>
      </c>
      <c r="I77" s="25" t="str">
        <v>21/05/2026, 13:59</v>
      </c>
      <c r="J77" s="25">
        <v>1</v>
      </c>
      <c r="K77" s="25">
        <v>242</v>
      </c>
      <c r="L77" s="25">
        <v>241</v>
      </c>
      <c r="M77" s="25">
        <v>241</v>
      </c>
      <c r="N77" s="25">
        <v>418</v>
      </c>
      <c r="O77" s="25">
        <v>419</v>
      </c>
      <c r="P77" s="25">
        <v>420</v>
      </c>
      <c r="Q77" s="26" t="str">
        <v>185 mm²</v>
      </c>
      <c r="R77" s="27">
        <v>0</v>
      </c>
      <c r="S77" s="27">
        <v>62</v>
      </c>
      <c r="T77" s="27">
        <v>16</v>
      </c>
      <c r="U77" s="28">
        <v>46</v>
      </c>
      <c r="V77" s="29" t="str">
        <v>185 mm²</v>
      </c>
      <c r="W77" s="30">
        <v>271</v>
      </c>
      <c r="X77" s="30">
        <v>195</v>
      </c>
      <c r="Y77" s="30">
        <v>196</v>
      </c>
      <c r="Z77" s="31">
        <v>55</v>
      </c>
      <c r="AA77" s="26" t="str">
        <v>185 mm²</v>
      </c>
      <c r="AB77" s="27">
        <v>21</v>
      </c>
      <c r="AC77" s="27">
        <v>15</v>
      </c>
      <c r="AD77" s="27">
        <v>13</v>
      </c>
      <c r="AE77" s="28">
        <v>0</v>
      </c>
      <c r="AF77" s="29" t="str">
        <v>185 mm²</v>
      </c>
      <c r="AG77" s="30">
        <v>13</v>
      </c>
      <c r="AH77" s="30">
        <v>0</v>
      </c>
      <c r="AI77" s="30">
        <v>10</v>
      </c>
      <c r="AJ77" s="31">
        <v>0</v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6" t="str">
        <v/>
      </c>
      <c r="BF77" s="27" t="str">
        <v/>
      </c>
      <c r="BG77" s="27" t="str">
        <v/>
      </c>
      <c r="BH77" s="27" t="str">
        <v/>
      </c>
      <c r="BI77" s="28" t="str">
        <v/>
      </c>
      <c r="BJ77" s="29" t="str">
        <v/>
      </c>
      <c r="BK77" s="30" t="str">
        <v/>
      </c>
      <c r="BL77" s="30" t="str">
        <v/>
      </c>
      <c r="BM77" s="30" t="str">
        <v/>
      </c>
      <c r="BN77" s="31" t="str">
        <v/>
      </c>
      <c r="BO77" s="25">
        <f>SUM(R77,W77,AB77,AG77,AL77,AQ77,AV77,BA77,BF77,BK77)</f>
      </c>
      <c r="BP77" s="25">
        <f>SUM(S77,X77,AC77,AH77,AM77,AR77,AW77,BB77,BG77,BL77)</f>
      </c>
      <c r="BQ77" s="25">
        <f>SUM(T77,Y77,AD77,AI77,AN77,AS77,AX77,BC77,BH77,BM77)</f>
      </c>
      <c r="BR77" s="25">
        <f>SUM(U77,Z77,AE77,AJ77,AO77,AT77,AY77,BD77,BI77,BN77)</f>
      </c>
      <c r="BS77" s="25">
        <f>MAX(BO77:BQ77)</f>
      </c>
      <c r="BT77" s="25">
        <f>MIN(BO77:BQ77)</f>
      </c>
      <c r="BU77" s="32">
        <f>IF(H77&gt;0,(BS77*SQRT(3)*IF(N77&gt;0,N77,IF(O77&gt;0,O77,IF(P77&gt;0,P77,415)))/(H77*1000))*100,0)</f>
      </c>
      <c r="BV77" s="32">
        <f>IF(BU77&gt;70,"Upgrade","OK - No Upgrade")</f>
      </c>
      <c r="BW77" s="32">
        <f>IF(IF(AVERAGE(BO77:BQ77)&gt;0,((BS77-AVERAGE(BO77:BQ77))/AVERAGE(BO77:BQ77))*100,0)&gt;10,"Need to Balance","OK - Balanced")</f>
      </c>
    </row>
    <row r="78" ht="15.75" customHeight="1">
      <c r="A78" s="25" t="str">
        <v>Hijermat</v>
      </c>
      <c r="B78" s="25" t="str">
        <v>AL-ARED</v>
      </c>
      <c r="C78" s="25" t="str">
        <v>K_LN3</v>
      </c>
      <c r="D78" s="25" t="str">
        <v>23.457702, 56.660464</v>
      </c>
      <c r="E78" s="25" t="str">
        <v>2151</v>
      </c>
      <c r="F78" s="25" t="str">
        <v>Pole (PMT)</v>
      </c>
      <c r="G78" s="25" t="str">
        <v/>
      </c>
      <c r="H78" s="25">
        <v>315</v>
      </c>
      <c r="I78" s="25" t="str">
        <v>21/05/2026, 13:53</v>
      </c>
      <c r="J78" s="25">
        <v>1</v>
      </c>
      <c r="K78" s="25">
        <v>238</v>
      </c>
      <c r="L78" s="25">
        <v>239</v>
      </c>
      <c r="M78" s="25">
        <v>238</v>
      </c>
      <c r="N78" s="25">
        <v>414</v>
      </c>
      <c r="O78" s="25">
        <v>414</v>
      </c>
      <c r="P78" s="25">
        <v>416</v>
      </c>
      <c r="Q78" s="26" t="str">
        <v>185 mm²</v>
      </c>
      <c r="R78" s="27">
        <v>13</v>
      </c>
      <c r="S78" s="27">
        <v>23</v>
      </c>
      <c r="T78" s="27">
        <v>27</v>
      </c>
      <c r="U78" s="28">
        <v>10</v>
      </c>
      <c r="V78" s="29" t="str">
        <v>185 mm²</v>
      </c>
      <c r="W78" s="30">
        <v>116</v>
      </c>
      <c r="X78" s="30">
        <v>66</v>
      </c>
      <c r="Y78" s="30">
        <v>136</v>
      </c>
      <c r="Z78" s="31">
        <v>43</v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6" t="str">
        <v/>
      </c>
      <c r="BF78" s="27" t="str">
        <v/>
      </c>
      <c r="BG78" s="27" t="str">
        <v/>
      </c>
      <c r="BH78" s="27" t="str">
        <v/>
      </c>
      <c r="BI78" s="28" t="str">
        <v/>
      </c>
      <c r="BJ78" s="29" t="str">
        <v/>
      </c>
      <c r="BK78" s="30" t="str">
        <v/>
      </c>
      <c r="BL78" s="30" t="str">
        <v/>
      </c>
      <c r="BM78" s="30" t="str">
        <v/>
      </c>
      <c r="BN78" s="31" t="str">
        <v/>
      </c>
      <c r="BO78" s="25">
        <f>SUM(R78,W78,AB78,AG78,AL78,AQ78,AV78,BA78,BF78,BK78)</f>
      </c>
      <c r="BP78" s="25">
        <f>SUM(S78,X78,AC78,AH78,AM78,AR78,AW78,BB78,BG78,BL78)</f>
      </c>
      <c r="BQ78" s="25">
        <f>SUM(T78,Y78,AD78,AI78,AN78,AS78,AX78,BC78,BH78,BM78)</f>
      </c>
      <c r="BR78" s="25">
        <f>SUM(U78,Z78,AE78,AJ78,AO78,AT78,AY78,BD78,BI78,BN78)</f>
      </c>
      <c r="BS78" s="25">
        <f>MAX(BO78:BQ78)</f>
      </c>
      <c r="BT78" s="25">
        <f>MIN(BO78:BQ78)</f>
      </c>
      <c r="BU78" s="32">
        <f>IF(H78&gt;0,(BS78*SQRT(3)*IF(N78&gt;0,N78,IF(O78&gt;0,O78,IF(P78&gt;0,P78,415)))/(H78*1000))*100,0)</f>
      </c>
      <c r="BV78" s="32">
        <f>IF(BU78&gt;70,"Upgrade","OK - No Upgrade")</f>
      </c>
      <c r="BW78" s="32">
        <f>IF(IF(AVERAGE(BO78:BQ78)&gt;0,((BS78-AVERAGE(BO78:BQ78))/AVERAGE(BO78:BQ78))*100,0)&gt;10,"Need to Balance","OK - Balanced")</f>
      </c>
    </row>
    <row r="79" ht="15.75" customHeight="1">
      <c r="A79" s="25" t="str">
        <v>Hijermat</v>
      </c>
      <c r="B79" s="25" t="str">
        <v>AL-ARED</v>
      </c>
      <c r="C79" s="25" t="str">
        <v>K_LN3</v>
      </c>
      <c r="D79" s="25" t="str">
        <v>23.453286, 56.66199</v>
      </c>
      <c r="E79" s="25" t="str">
        <v>1229</v>
      </c>
      <c r="F79" s="25" t="str">
        <v>Pole (PMT)</v>
      </c>
      <c r="G79" s="25" t="str">
        <v/>
      </c>
      <c r="H79" s="25">
        <v>100</v>
      </c>
      <c r="I79" s="25" t="str">
        <v>21/05/2026, 13:46</v>
      </c>
      <c r="J79" s="25">
        <v>1</v>
      </c>
      <c r="K79" s="25">
        <v>235</v>
      </c>
      <c r="L79" s="25">
        <v>235</v>
      </c>
      <c r="M79" s="25">
        <v>236</v>
      </c>
      <c r="N79" s="25">
        <v>407</v>
      </c>
      <c r="O79" s="25">
        <v>408</v>
      </c>
      <c r="P79" s="25">
        <v>407</v>
      </c>
      <c r="Q79" s="26" t="str">
        <v>120 mm²</v>
      </c>
      <c r="R79" s="27">
        <v>0</v>
      </c>
      <c r="S79" s="27">
        <v>0</v>
      </c>
      <c r="T79" s="27">
        <v>0</v>
      </c>
      <c r="U79" s="28">
        <v>0</v>
      </c>
      <c r="V79" s="29" t="str">
        <v>120 mm²</v>
      </c>
      <c r="W79" s="30">
        <v>0</v>
      </c>
      <c r="X79" s="30">
        <v>0</v>
      </c>
      <c r="Y79" s="30">
        <v>0</v>
      </c>
      <c r="Z79" s="31">
        <v>0</v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6" t="str">
        <v/>
      </c>
      <c r="BF79" s="27" t="str">
        <v/>
      </c>
      <c r="BG79" s="27" t="str">
        <v/>
      </c>
      <c r="BH79" s="27" t="str">
        <v/>
      </c>
      <c r="BI79" s="28" t="str">
        <v/>
      </c>
      <c r="BJ79" s="29" t="str">
        <v/>
      </c>
      <c r="BK79" s="30" t="str">
        <v/>
      </c>
      <c r="BL79" s="30" t="str">
        <v/>
      </c>
      <c r="BM79" s="30" t="str">
        <v/>
      </c>
      <c r="BN79" s="31" t="str">
        <v/>
      </c>
      <c r="BO79" s="25">
        <f>SUM(R79,W79,AB79,AG79,AL79,AQ79,AV79,BA79,BF79,BK79)</f>
      </c>
      <c r="BP79" s="25">
        <f>SUM(S79,X79,AC79,AH79,AM79,AR79,AW79,BB79,BG79,BL79)</f>
      </c>
      <c r="BQ79" s="25">
        <f>SUM(T79,Y79,AD79,AI79,AN79,AS79,AX79,BC79,BH79,BM79)</f>
      </c>
      <c r="BR79" s="25">
        <f>SUM(U79,Z79,AE79,AJ79,AO79,AT79,AY79,BD79,BI79,BN79)</f>
      </c>
      <c r="BS79" s="25">
        <f>MAX(BO79:BQ79)</f>
      </c>
      <c r="BT79" s="25">
        <f>MIN(BO79:BQ79)</f>
      </c>
      <c r="BU79" s="32">
        <f>IF(H79&gt;0,(BS79*SQRT(3)*IF(N79&gt;0,N79,IF(O79&gt;0,O79,IF(P79&gt;0,P79,415)))/(H79*1000))*100,0)</f>
      </c>
      <c r="BV79" s="32">
        <f>IF(BU79&gt;70,"Upgrade","OK - No Upgrade")</f>
      </c>
      <c r="BW79" s="32">
        <f>IF(IF(AVERAGE(BO79:BQ79)&gt;0,((BS79-AVERAGE(BO79:BQ79))/AVERAGE(BO79:BQ79))*100,0)&gt;10,"Need to Balance","OK - Balanced")</f>
      </c>
    </row>
    <row r="80" ht="15.75" customHeight="1">
      <c r="A80" s="25" t="str">
        <v>Hijermat</v>
      </c>
      <c r="B80" s="25" t="str">
        <v>AL-ARED</v>
      </c>
      <c r="C80" s="25" t="str">
        <v>K_LN1</v>
      </c>
      <c r="D80" s="25" t="str">
        <v>23.447336, 56.627494</v>
      </c>
      <c r="E80" s="25" t="str">
        <v>1249</v>
      </c>
      <c r="F80" s="25" t="str">
        <v>Ground (GMT)</v>
      </c>
      <c r="G80" s="25" t="str">
        <v/>
      </c>
      <c r="H80" s="25">
        <v>1000</v>
      </c>
      <c r="I80" s="25" t="str">
        <v>21/05/2026, 09:41</v>
      </c>
      <c r="J80" s="25">
        <v>1</v>
      </c>
      <c r="K80" s="25">
        <v>244</v>
      </c>
      <c r="L80" s="25">
        <v>243</v>
      </c>
      <c r="M80" s="25">
        <v>244</v>
      </c>
      <c r="N80" s="25">
        <v>423</v>
      </c>
      <c r="O80" s="25">
        <v>424</v>
      </c>
      <c r="P80" s="25">
        <v>422</v>
      </c>
      <c r="Q80" s="26" t="str">
        <v>300 mm²</v>
      </c>
      <c r="R80" s="27">
        <v>300</v>
      </c>
      <c r="S80" s="27">
        <v>220</v>
      </c>
      <c r="T80" s="27">
        <v>210</v>
      </c>
      <c r="U80" s="28">
        <v>8</v>
      </c>
      <c r="V80" s="29" t="str">
        <v>300 mm²</v>
      </c>
      <c r="W80" s="30">
        <v>90</v>
      </c>
      <c r="X80" s="30">
        <v>80</v>
      </c>
      <c r="Y80" s="30">
        <v>78</v>
      </c>
      <c r="Z80" s="31">
        <v>10</v>
      </c>
      <c r="AA80" s="26" t="str">
        <v>240 mm²</v>
      </c>
      <c r="AB80" s="27">
        <v>90</v>
      </c>
      <c r="AC80" s="27">
        <v>70</v>
      </c>
      <c r="AD80" s="27">
        <v>94</v>
      </c>
      <c r="AE80" s="28">
        <v>3</v>
      </c>
      <c r="AF80" s="29" t="str">
        <v>240 mm²</v>
      </c>
      <c r="AG80" s="30">
        <v>34</v>
      </c>
      <c r="AH80" s="30">
        <v>33</v>
      </c>
      <c r="AI80" s="30">
        <v>34</v>
      </c>
      <c r="AJ80" s="31">
        <v>2</v>
      </c>
      <c r="AK80" s="26" t="str">
        <v>300 mm²</v>
      </c>
      <c r="AL80" s="27">
        <v>270</v>
      </c>
      <c r="AM80" s="27">
        <v>270</v>
      </c>
      <c r="AN80" s="27">
        <v>220</v>
      </c>
      <c r="AO80" s="28">
        <v>8</v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6" t="str">
        <v/>
      </c>
      <c r="BF80" s="27" t="str">
        <v/>
      </c>
      <c r="BG80" s="27" t="str">
        <v/>
      </c>
      <c r="BH80" s="27" t="str">
        <v/>
      </c>
      <c r="BI80" s="28" t="str">
        <v/>
      </c>
      <c r="BJ80" s="29" t="str">
        <v/>
      </c>
      <c r="BK80" s="30" t="str">
        <v/>
      </c>
      <c r="BL80" s="30" t="str">
        <v/>
      </c>
      <c r="BM80" s="30" t="str">
        <v/>
      </c>
      <c r="BN80" s="31" t="str">
        <v/>
      </c>
      <c r="BO80" s="25">
        <f>SUM(R80,W80,AB80,AG80,AL80,AQ80,AV80,BA80,BF80,BK80)</f>
      </c>
      <c r="BP80" s="25">
        <f>SUM(S80,X80,AC80,AH80,AM80,AR80,AW80,BB80,BG80,BL80)</f>
      </c>
      <c r="BQ80" s="25">
        <f>SUM(T80,Y80,AD80,AI80,AN80,AS80,AX80,BC80,BH80,BM80)</f>
      </c>
      <c r="BR80" s="25">
        <f>SUM(U80,Z80,AE80,AJ80,AO80,AT80,AY80,BD80,BI80,BN80)</f>
      </c>
      <c r="BS80" s="25">
        <f>MAX(BO80:BQ80)</f>
      </c>
      <c r="BT80" s="25">
        <f>MIN(BO80:BQ80)</f>
      </c>
      <c r="BU80" s="32">
        <f>IF(H80&gt;0,(BS80*SQRT(3)*IF(N80&gt;0,N80,IF(O80&gt;0,O80,IF(P80&gt;0,P80,415)))/(H80*1000))*100,0)</f>
      </c>
      <c r="BV80" s="32">
        <f>IF(BU80&gt;70,"Upgrade","OK - No Upgrade")</f>
      </c>
      <c r="BW80" s="32">
        <f>IF(IF(AVERAGE(BO80:BQ80)&gt;0,((BS80-AVERAGE(BO80:BQ80))/AVERAGE(BO80:BQ80))*100,0)&gt;10,"Need to Balance","OK - Balanced")</f>
      </c>
    </row>
    <row r="81" ht="15.75" customHeight="1">
      <c r="A81" s="25" t="str">
        <v>Hijermat</v>
      </c>
      <c r="B81" s="25" t="str">
        <v>AL-ARED</v>
      </c>
      <c r="C81" s="25" t="str">
        <v>K_LN3</v>
      </c>
      <c r="D81" s="25" t="str">
        <v>23.490414, 56.646474</v>
      </c>
      <c r="E81" s="25" t="str">
        <v>1660</v>
      </c>
      <c r="F81" s="25" t="str">
        <v>Ground (GMT)</v>
      </c>
      <c r="G81" s="25" t="str">
        <v/>
      </c>
      <c r="H81" s="25">
        <v>500</v>
      </c>
      <c r="I81" s="25" t="str">
        <v>20/05/2026, 15:10</v>
      </c>
      <c r="J81" s="25">
        <v>1</v>
      </c>
      <c r="K81" s="25">
        <v>239</v>
      </c>
      <c r="L81" s="25">
        <v>238</v>
      </c>
      <c r="M81" s="25">
        <v>210</v>
      </c>
      <c r="N81" s="25">
        <v>416</v>
      </c>
      <c r="O81" s="25">
        <v>416</v>
      </c>
      <c r="P81" s="25">
        <v>416</v>
      </c>
      <c r="Q81" s="26" t="str">
        <v>185 mm²</v>
      </c>
      <c r="R81" s="27">
        <v>10</v>
      </c>
      <c r="S81" s="27">
        <v>10</v>
      </c>
      <c r="T81" s="27">
        <v>10</v>
      </c>
      <c r="U81" s="28">
        <v>9</v>
      </c>
      <c r="V81" s="29" t="str">
        <v>185 mm²</v>
      </c>
      <c r="W81" s="30">
        <v>76</v>
      </c>
      <c r="X81" s="30">
        <v>55</v>
      </c>
      <c r="Y81" s="30">
        <v>35</v>
      </c>
      <c r="Z81" s="31">
        <v>29</v>
      </c>
      <c r="AA81" s="26" t="str">
        <v>185 mm²</v>
      </c>
      <c r="AB81" s="27">
        <v>8</v>
      </c>
      <c r="AC81" s="27">
        <v>6</v>
      </c>
      <c r="AD81" s="27">
        <v>5</v>
      </c>
      <c r="AE81" s="28">
        <v>5</v>
      </c>
      <c r="AF81" s="29" t="str">
        <v/>
      </c>
      <c r="AG81" s="30">
        <v>20</v>
      </c>
      <c r="AH81" s="30">
        <v>18</v>
      </c>
      <c r="AI81" s="30">
        <v>15</v>
      </c>
      <c r="AJ81" s="31">
        <v>8</v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6" t="str">
        <v/>
      </c>
      <c r="BF81" s="27" t="str">
        <v/>
      </c>
      <c r="BG81" s="27" t="str">
        <v/>
      </c>
      <c r="BH81" s="27" t="str">
        <v/>
      </c>
      <c r="BI81" s="28" t="str">
        <v/>
      </c>
      <c r="BJ81" s="29" t="str">
        <v/>
      </c>
      <c r="BK81" s="30" t="str">
        <v/>
      </c>
      <c r="BL81" s="30" t="str">
        <v/>
      </c>
      <c r="BM81" s="30" t="str">
        <v/>
      </c>
      <c r="BN81" s="31" t="str">
        <v/>
      </c>
      <c r="BO81" s="25">
        <f>SUM(R81,W81,AB81,AG81,AL81,AQ81,AV81,BA81,BF81,BK81)</f>
      </c>
      <c r="BP81" s="25">
        <f>SUM(S81,X81,AC81,AH81,AM81,AR81,AW81,BB81,BG81,BL81)</f>
      </c>
      <c r="BQ81" s="25">
        <f>SUM(T81,Y81,AD81,AI81,AN81,AS81,AX81,BC81,BH81,BM81)</f>
      </c>
      <c r="BR81" s="25">
        <f>SUM(U81,Z81,AE81,AJ81,AO81,AT81,AY81,BD81,BI81,BN81)</f>
      </c>
      <c r="BS81" s="25">
        <f>MAX(BO81:BQ81)</f>
      </c>
      <c r="BT81" s="25">
        <f>MIN(BO81:BQ81)</f>
      </c>
      <c r="BU81" s="32">
        <f>IF(H81&gt;0,(BS81*SQRT(3)*IF(N81&gt;0,N81,IF(O81&gt;0,O81,IF(P81&gt;0,P81,415)))/(H81*1000))*100,0)</f>
      </c>
      <c r="BV81" s="32">
        <f>IF(BU81&gt;70,"Upgrade","OK - No Upgrade")</f>
      </c>
      <c r="BW81" s="32">
        <f>IF(IF(AVERAGE(BO81:BQ81)&gt;0,((BS81-AVERAGE(BO81:BQ81))/AVERAGE(BO81:BQ81))*100,0)&gt;10,"Need to Balance","OK - Balanced")</f>
      </c>
    </row>
    <row r="82" ht="15.75" customHeight="1">
      <c r="A82" s="25" t="str">
        <v>Hijermat</v>
      </c>
      <c r="B82" s="25" t="str">
        <v>AL-ARED</v>
      </c>
      <c r="C82" s="25" t="str">
        <v>K_LN3</v>
      </c>
      <c r="D82" s="25" t="str">
        <v>23.486618, 56.649182</v>
      </c>
      <c r="E82" s="25" t="str">
        <v>2169</v>
      </c>
      <c r="F82" s="25" t="str">
        <v>Pole (PMT)</v>
      </c>
      <c r="G82" s="25" t="str">
        <v/>
      </c>
      <c r="H82" s="25">
        <v>315</v>
      </c>
      <c r="I82" s="25" t="str">
        <v>20/05/2026, 14:50</v>
      </c>
      <c r="J82" s="25">
        <v>1</v>
      </c>
      <c r="K82" s="25">
        <v>239</v>
      </c>
      <c r="L82" s="25">
        <v>239</v>
      </c>
      <c r="M82" s="25">
        <v>240</v>
      </c>
      <c r="N82" s="25">
        <v>416</v>
      </c>
      <c r="O82" s="25">
        <v>416</v>
      </c>
      <c r="P82" s="25">
        <v>417</v>
      </c>
      <c r="Q82" s="26" t="str">
        <v>185 mm²</v>
      </c>
      <c r="R82" s="27">
        <v>52</v>
      </c>
      <c r="S82" s="27">
        <v>59</v>
      </c>
      <c r="T82" s="27">
        <v>49</v>
      </c>
      <c r="U82" s="28">
        <v>12</v>
      </c>
      <c r="V82" s="29" t="str">
        <v/>
      </c>
      <c r="W82" s="30" t="str">
        <v/>
      </c>
      <c r="X82" s="30" t="str">
        <v/>
      </c>
      <c r="Y82" s="30" t="str">
        <v/>
      </c>
      <c r="Z82" s="31" t="str">
        <v/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6" t="str">
        <v/>
      </c>
      <c r="BF82" s="27" t="str">
        <v/>
      </c>
      <c r="BG82" s="27" t="str">
        <v/>
      </c>
      <c r="BH82" s="27" t="str">
        <v/>
      </c>
      <c r="BI82" s="28" t="str">
        <v/>
      </c>
      <c r="BJ82" s="29" t="str">
        <v/>
      </c>
      <c r="BK82" s="30" t="str">
        <v/>
      </c>
      <c r="BL82" s="30" t="str">
        <v/>
      </c>
      <c r="BM82" s="30" t="str">
        <v/>
      </c>
      <c r="BN82" s="31" t="str">
        <v/>
      </c>
      <c r="BO82" s="25">
        <f>SUM(R82,W82,AB82,AG82,AL82,AQ82,AV82,BA82,BF82,BK82)</f>
      </c>
      <c r="BP82" s="25">
        <f>SUM(S82,X82,AC82,AH82,AM82,AR82,AW82,BB82,BG82,BL82)</f>
      </c>
      <c r="BQ82" s="25">
        <f>SUM(T82,Y82,AD82,AI82,AN82,AS82,AX82,BC82,BH82,BM82)</f>
      </c>
      <c r="BR82" s="25">
        <f>SUM(U82,Z82,AE82,AJ82,AO82,AT82,AY82,BD82,BI82,BN82)</f>
      </c>
      <c r="BS82" s="25">
        <f>MAX(BO82:BQ82)</f>
      </c>
      <c r="BT82" s="25">
        <f>MIN(BO82:BQ82)</f>
      </c>
      <c r="BU82" s="32">
        <f>IF(H82&gt;0,(BS82*SQRT(3)*IF(N82&gt;0,N82,IF(O82&gt;0,O82,IF(P82&gt;0,P82,415)))/(H82*1000))*100,0)</f>
      </c>
      <c r="BV82" s="32">
        <f>IF(BU82&gt;70,"Upgrade","OK - No Upgrade")</f>
      </c>
      <c r="BW82" s="32">
        <f>IF(IF(AVERAGE(BO82:BQ82)&gt;0,((BS82-AVERAGE(BO82:BQ82))/AVERAGE(BO82:BQ82))*100,0)&gt;10,"Need to Balance","OK - Balanced")</f>
      </c>
    </row>
    <row r="83" ht="15.75" customHeight="1">
      <c r="A83" s="25" t="str">
        <v>Hijermat</v>
      </c>
      <c r="B83" s="25" t="str">
        <v>AL-ARED</v>
      </c>
      <c r="C83" s="25" t="str">
        <v>K_LN3</v>
      </c>
      <c r="D83" s="25" t="str">
        <v>23.485716, 56.657836</v>
      </c>
      <c r="E83" s="25" t="str">
        <v>1246</v>
      </c>
      <c r="F83" s="25" t="str">
        <v>Pole (PMT)</v>
      </c>
      <c r="G83" s="25" t="str">
        <v/>
      </c>
      <c r="H83" s="25">
        <v>315</v>
      </c>
      <c r="I83" s="25" t="str">
        <v>20/05/2026, 15:00</v>
      </c>
      <c r="J83" s="25">
        <v>1</v>
      </c>
      <c r="K83" s="25">
        <v>239</v>
      </c>
      <c r="L83" s="25">
        <v>239</v>
      </c>
      <c r="M83" s="25">
        <v>238</v>
      </c>
      <c r="N83" s="25">
        <v>417</v>
      </c>
      <c r="O83" s="25">
        <v>418</v>
      </c>
      <c r="P83" s="25">
        <v>418</v>
      </c>
      <c r="Q83" s="26" t="str">
        <v>120 mm²</v>
      </c>
      <c r="R83" s="27">
        <v>45</v>
      </c>
      <c r="S83" s="27">
        <v>63</v>
      </c>
      <c r="T83" s="27">
        <v>158</v>
      </c>
      <c r="U83" s="28">
        <v>95</v>
      </c>
      <c r="V83" s="29" t="str">
        <v>185 mm²</v>
      </c>
      <c r="W83" s="30">
        <v>12</v>
      </c>
      <c r="X83" s="30">
        <v>10</v>
      </c>
      <c r="Y83" s="30">
        <v>8</v>
      </c>
      <c r="Z83" s="31">
        <v>3</v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6" t="str">
        <v/>
      </c>
      <c r="BF83" s="27" t="str">
        <v/>
      </c>
      <c r="BG83" s="27" t="str">
        <v/>
      </c>
      <c r="BH83" s="27" t="str">
        <v/>
      </c>
      <c r="BI83" s="28" t="str">
        <v/>
      </c>
      <c r="BJ83" s="29" t="str">
        <v/>
      </c>
      <c r="BK83" s="30" t="str">
        <v/>
      </c>
      <c r="BL83" s="30" t="str">
        <v/>
      </c>
      <c r="BM83" s="30" t="str">
        <v/>
      </c>
      <c r="BN83" s="31" t="str">
        <v/>
      </c>
      <c r="BO83" s="25">
        <f>SUM(R83,W83,AB83,AG83,AL83,AQ83,AV83,BA83,BF83,BK83)</f>
      </c>
      <c r="BP83" s="25">
        <f>SUM(S83,X83,AC83,AH83,AM83,AR83,AW83,BB83,BG83,BL83)</f>
      </c>
      <c r="BQ83" s="25">
        <f>SUM(T83,Y83,AD83,AI83,AN83,AS83,AX83,BC83,BH83,BM83)</f>
      </c>
      <c r="BR83" s="25">
        <f>SUM(U83,Z83,AE83,AJ83,AO83,AT83,AY83,BD83,BI83,BN83)</f>
      </c>
      <c r="BS83" s="25">
        <f>MAX(BO83:BQ83)</f>
      </c>
      <c r="BT83" s="25">
        <f>MIN(BO83:BQ83)</f>
      </c>
      <c r="BU83" s="32">
        <f>IF(H83&gt;0,(BS83*SQRT(3)*IF(N83&gt;0,N83,IF(O83&gt;0,O83,IF(P83&gt;0,P83,415)))/(H83*1000))*100,0)</f>
      </c>
      <c r="BV83" s="32">
        <f>IF(BU83&gt;70,"Upgrade","OK - No Upgrade")</f>
      </c>
      <c r="BW83" s="32">
        <f>IF(IF(AVERAGE(BO83:BQ83)&gt;0,((BS83-AVERAGE(BO83:BQ83))/AVERAGE(BO83:BQ83))*100,0)&gt;10,"Need to Balance","OK - Balanced")</f>
      </c>
    </row>
    <row r="84" ht="15.75" customHeight="1">
      <c r="A84" s="25" t="str">
        <v>Hijermat</v>
      </c>
      <c r="B84" s="25" t="str">
        <v>AL-ARED</v>
      </c>
      <c r="C84" s="25" t="str">
        <v>K_LN3</v>
      </c>
      <c r="D84" s="25" t="str">
        <v>23.483472, 56.654029</v>
      </c>
      <c r="E84" s="25" t="str">
        <v>1248</v>
      </c>
      <c r="F84" s="25" t="str">
        <v>Pole (PMT)</v>
      </c>
      <c r="G84" s="25" t="str">
        <v/>
      </c>
      <c r="H84" s="25">
        <v>315</v>
      </c>
      <c r="I84" s="25" t="str">
        <v>20/05/2026, 15:00</v>
      </c>
      <c r="J84" s="25">
        <v>1</v>
      </c>
      <c r="K84" s="25">
        <v>238</v>
      </c>
      <c r="L84" s="25">
        <v>236</v>
      </c>
      <c r="M84" s="25">
        <v>237</v>
      </c>
      <c r="N84" s="25">
        <v>410</v>
      </c>
      <c r="O84" s="25">
        <v>413</v>
      </c>
      <c r="P84" s="25">
        <v>411</v>
      </c>
      <c r="Q84" s="26" t="str">
        <v>120 mm²</v>
      </c>
      <c r="R84" s="27">
        <v>94</v>
      </c>
      <c r="S84" s="27">
        <v>95</v>
      </c>
      <c r="T84" s="27">
        <v>55</v>
      </c>
      <c r="U84" s="28">
        <v>44</v>
      </c>
      <c r="V84" s="29" t="str">
        <v>120 mm²</v>
      </c>
      <c r="W84" s="30">
        <v>10</v>
      </c>
      <c r="X84" s="30">
        <v>24</v>
      </c>
      <c r="Y84" s="30">
        <v>15</v>
      </c>
      <c r="Z84" s="31">
        <v>20</v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6" t="str">
        <v/>
      </c>
      <c r="BF84" s="27" t="str">
        <v/>
      </c>
      <c r="BG84" s="27" t="str">
        <v/>
      </c>
      <c r="BH84" s="27" t="str">
        <v/>
      </c>
      <c r="BI84" s="28" t="str">
        <v/>
      </c>
      <c r="BJ84" s="29" t="str">
        <v/>
      </c>
      <c r="BK84" s="30" t="str">
        <v/>
      </c>
      <c r="BL84" s="30" t="str">
        <v/>
      </c>
      <c r="BM84" s="30" t="str">
        <v/>
      </c>
      <c r="BN84" s="31" t="str">
        <v/>
      </c>
      <c r="BO84" s="25">
        <f>SUM(R84,W84,AB84,AG84,AL84,AQ84,AV84,BA84,BF84,BK84)</f>
      </c>
      <c r="BP84" s="25">
        <f>SUM(S84,X84,AC84,AH84,AM84,AR84,AW84,BB84,BG84,BL84)</f>
      </c>
      <c r="BQ84" s="25">
        <f>SUM(T84,Y84,AD84,AI84,AN84,AS84,AX84,BC84,BH84,BM84)</f>
      </c>
      <c r="BR84" s="25">
        <f>SUM(U84,Z84,AE84,AJ84,AO84,AT84,AY84,BD84,BI84,BN84)</f>
      </c>
      <c r="BS84" s="25">
        <f>MAX(BO84:BQ84)</f>
      </c>
      <c r="BT84" s="25">
        <f>MIN(BO84:BQ84)</f>
      </c>
      <c r="BU84" s="32">
        <f>IF(H84&gt;0,(BS84*SQRT(3)*IF(N84&gt;0,N84,IF(O84&gt;0,O84,IF(P84&gt;0,P84,415)))/(H84*1000))*100,0)</f>
      </c>
      <c r="BV84" s="32">
        <f>IF(BU84&gt;70,"Upgrade","OK - No Upgrade")</f>
      </c>
      <c r="BW84" s="32">
        <f>IF(IF(AVERAGE(BO84:BQ84)&gt;0,((BS84-AVERAGE(BO84:BQ84))/AVERAGE(BO84:BQ84))*100,0)&gt;10,"Need to Balance","OK - Balanced")</f>
      </c>
    </row>
    <row r="85" ht="15.75" customHeight="1">
      <c r="A85" s="25" t="str">
        <v>Hijermat</v>
      </c>
      <c r="B85" s="25" t="str">
        <v>AL-ARED</v>
      </c>
      <c r="C85" s="25" t="str">
        <v>K_LN3</v>
      </c>
      <c r="D85" s="25" t="str">
        <v>23.473744, 56.652179</v>
      </c>
      <c r="E85" s="25" t="str">
        <v>1240</v>
      </c>
      <c r="F85" s="25" t="str">
        <v>Pole (PMT)</v>
      </c>
      <c r="G85" s="25" t="str">
        <v/>
      </c>
      <c r="H85" s="25">
        <v>100</v>
      </c>
      <c r="I85" s="25" t="str">
        <v>20/05/2026, 14:59</v>
      </c>
      <c r="J85" s="25">
        <v>1</v>
      </c>
      <c r="K85" s="25">
        <v>238</v>
      </c>
      <c r="L85" s="25">
        <v>238</v>
      </c>
      <c r="M85" s="25">
        <v>239</v>
      </c>
      <c r="N85" s="25">
        <v>417</v>
      </c>
      <c r="O85" s="25">
        <v>417</v>
      </c>
      <c r="P85" s="25">
        <v>416</v>
      </c>
      <c r="Q85" s="26" t="str">
        <v>120 mm²</v>
      </c>
      <c r="R85" s="27">
        <v>0</v>
      </c>
      <c r="S85" s="27">
        <v>0</v>
      </c>
      <c r="T85" s="27">
        <v>0</v>
      </c>
      <c r="U85" s="28">
        <v>0</v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6" t="str">
        <v/>
      </c>
      <c r="BF85" s="27" t="str">
        <v/>
      </c>
      <c r="BG85" s="27" t="str">
        <v/>
      </c>
      <c r="BH85" s="27" t="str">
        <v/>
      </c>
      <c r="BI85" s="28" t="str">
        <v/>
      </c>
      <c r="BJ85" s="29" t="str">
        <v/>
      </c>
      <c r="BK85" s="30" t="str">
        <v/>
      </c>
      <c r="BL85" s="30" t="str">
        <v/>
      </c>
      <c r="BM85" s="30" t="str">
        <v/>
      </c>
      <c r="BN85" s="31" t="str">
        <v/>
      </c>
      <c r="BO85" s="25">
        <f>SUM(R85,W85,AB85,AG85,AL85,AQ85,AV85,BA85,BF85,BK85)</f>
      </c>
      <c r="BP85" s="25">
        <f>SUM(S85,X85,AC85,AH85,AM85,AR85,AW85,BB85,BG85,BL85)</f>
      </c>
      <c r="BQ85" s="25">
        <f>SUM(T85,Y85,AD85,AI85,AN85,AS85,AX85,BC85,BH85,BM85)</f>
      </c>
      <c r="BR85" s="25">
        <f>SUM(U85,Z85,AE85,AJ85,AO85,AT85,AY85,BD85,BI85,BN85)</f>
      </c>
      <c r="BS85" s="25">
        <f>MAX(BO85:BQ85)</f>
      </c>
      <c r="BT85" s="25">
        <f>MIN(BO85:BQ85)</f>
      </c>
      <c r="BU85" s="32">
        <f>IF(H85&gt;0,(BS85*SQRT(3)*IF(N85&gt;0,N85,IF(O85&gt;0,O85,IF(P85&gt;0,P85,415)))/(H85*1000))*100,0)</f>
      </c>
      <c r="BV85" s="32">
        <f>IF(BU85&gt;70,"Upgrade","OK - No Upgrade")</f>
      </c>
      <c r="BW85" s="32">
        <f>IF(IF(AVERAGE(BO85:BQ85)&gt;0,((BS85-AVERAGE(BO85:BQ85))/AVERAGE(BO85:BQ85))*100,0)&gt;10,"Need to Balance","OK - Balanced")</f>
      </c>
    </row>
    <row r="86" ht="15.75" customHeight="1">
      <c r="A86" s="25" t="str">
        <v>Hijermat</v>
      </c>
      <c r="B86" s="25" t="str">
        <v>AL-ARED</v>
      </c>
      <c r="C86" s="25" t="str">
        <v>K_LN3</v>
      </c>
      <c r="D86" s="25" t="str">
        <v>23.474546, 56.655063</v>
      </c>
      <c r="E86" s="25" t="str">
        <v>1243</v>
      </c>
      <c r="F86" s="25" t="str">
        <v>Pole (PMT)</v>
      </c>
      <c r="G86" s="25" t="str">
        <v/>
      </c>
      <c r="H86" s="25">
        <v>315</v>
      </c>
      <c r="I86" s="25" t="str">
        <v>20/05/2026, 14:59</v>
      </c>
      <c r="J86" s="25">
        <v>1</v>
      </c>
      <c r="K86" s="25">
        <v>233</v>
      </c>
      <c r="L86" s="25">
        <v>233</v>
      </c>
      <c r="M86" s="25">
        <v>236</v>
      </c>
      <c r="N86" s="25">
        <v>404</v>
      </c>
      <c r="O86" s="25">
        <v>408</v>
      </c>
      <c r="P86" s="25">
        <v>409</v>
      </c>
      <c r="Q86" s="26" t="str">
        <v>120 mm²</v>
      </c>
      <c r="R86" s="27">
        <v>65</v>
      </c>
      <c r="S86" s="27">
        <v>76</v>
      </c>
      <c r="T86" s="27">
        <v>27</v>
      </c>
      <c r="U86" s="28">
        <v>45</v>
      </c>
      <c r="V86" s="29" t="str">
        <v>185 mm²</v>
      </c>
      <c r="W86" s="30">
        <v>20</v>
      </c>
      <c r="X86" s="30">
        <v>29</v>
      </c>
      <c r="Y86" s="30">
        <v>20</v>
      </c>
      <c r="Z86" s="31">
        <v>6</v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6" t="str">
        <v/>
      </c>
      <c r="BF86" s="27" t="str">
        <v/>
      </c>
      <c r="BG86" s="27" t="str">
        <v/>
      </c>
      <c r="BH86" s="27" t="str">
        <v/>
      </c>
      <c r="BI86" s="28" t="str">
        <v/>
      </c>
      <c r="BJ86" s="29" t="str">
        <v/>
      </c>
      <c r="BK86" s="30" t="str">
        <v/>
      </c>
      <c r="BL86" s="30" t="str">
        <v/>
      </c>
      <c r="BM86" s="30" t="str">
        <v/>
      </c>
      <c r="BN86" s="31" t="str">
        <v/>
      </c>
      <c r="BO86" s="25">
        <f>SUM(R86,W86,AB86,AG86,AL86,AQ86,AV86,BA86,BF86,BK86)</f>
      </c>
      <c r="BP86" s="25">
        <f>SUM(S86,X86,AC86,AH86,AM86,AR86,AW86,BB86,BG86,BL86)</f>
      </c>
      <c r="BQ86" s="25">
        <f>SUM(T86,Y86,AD86,AI86,AN86,AS86,AX86,BC86,BH86,BM86)</f>
      </c>
      <c r="BR86" s="25">
        <f>SUM(U86,Z86,AE86,AJ86,AO86,AT86,AY86,BD86,BI86,BN86)</f>
      </c>
      <c r="BS86" s="25">
        <f>MAX(BO86:BQ86)</f>
      </c>
      <c r="BT86" s="25">
        <f>MIN(BO86:BQ86)</f>
      </c>
      <c r="BU86" s="32">
        <f>IF(H86&gt;0,(BS86*SQRT(3)*IF(N86&gt;0,N86,IF(O86&gt;0,O86,IF(P86&gt;0,P86,415)))/(H86*1000))*100,0)</f>
      </c>
      <c r="BV86" s="32">
        <f>IF(BU86&gt;70,"Upgrade","OK - No Upgrade")</f>
      </c>
      <c r="BW86" s="32">
        <f>IF(IF(AVERAGE(BO86:BQ86)&gt;0,((BS86-AVERAGE(BO86:BQ86))/AVERAGE(BO86:BQ86))*100,0)&gt;10,"Need to Balance","OK - Balanced")</f>
      </c>
    </row>
    <row r="87" ht="15.75" customHeight="1">
      <c r="A87" s="25" t="str">
        <v>Hijermat</v>
      </c>
      <c r="B87" s="25" t="str">
        <v>AL-ARED</v>
      </c>
      <c r="C87" s="25" t="str">
        <v>K_LN3</v>
      </c>
      <c r="D87" s="25" t="str">
        <v>23.474752, 56.6574</v>
      </c>
      <c r="E87" s="25" t="str">
        <v>1244</v>
      </c>
      <c r="F87" s="25" t="str">
        <v>Ground (GMT)</v>
      </c>
      <c r="G87" s="25" t="str">
        <v/>
      </c>
      <c r="H87" s="25">
        <v>1000</v>
      </c>
      <c r="I87" s="25" t="str">
        <v>20/05/2026, 14:52</v>
      </c>
      <c r="J87" s="25">
        <v>1</v>
      </c>
      <c r="K87" s="25">
        <v>238</v>
      </c>
      <c r="L87" s="25">
        <v>239</v>
      </c>
      <c r="M87" s="25">
        <v>240</v>
      </c>
      <c r="N87" s="25">
        <v>413</v>
      </c>
      <c r="O87" s="25">
        <v>414</v>
      </c>
      <c r="P87" s="25">
        <v>413</v>
      </c>
      <c r="Q87" s="26" t="str">
        <v>185 mm²</v>
      </c>
      <c r="R87" s="27">
        <v>80</v>
      </c>
      <c r="S87" s="27">
        <v>91</v>
      </c>
      <c r="T87" s="27">
        <v>85</v>
      </c>
      <c r="U87" s="28">
        <v>18</v>
      </c>
      <c r="V87" s="29" t="str">
        <v/>
      </c>
      <c r="W87" s="30">
        <v>63</v>
      </c>
      <c r="X87" s="30">
        <v>49</v>
      </c>
      <c r="Y87" s="30">
        <v>61</v>
      </c>
      <c r="Z87" s="31">
        <v>10</v>
      </c>
      <c r="AA87" s="26" t="str">
        <v/>
      </c>
      <c r="AB87" s="27">
        <v>80</v>
      </c>
      <c r="AC87" s="27">
        <v>60</v>
      </c>
      <c r="AD87" s="27">
        <v>78</v>
      </c>
      <c r="AE87" s="28">
        <v>14</v>
      </c>
      <c r="AF87" s="29" t="str">
        <v/>
      </c>
      <c r="AG87" s="30">
        <v>80</v>
      </c>
      <c r="AH87" s="30">
        <v>72</v>
      </c>
      <c r="AI87" s="30">
        <v>89</v>
      </c>
      <c r="AJ87" s="31">
        <v>16</v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6" t="str">
        <v/>
      </c>
      <c r="BF87" s="27" t="str">
        <v/>
      </c>
      <c r="BG87" s="27" t="str">
        <v/>
      </c>
      <c r="BH87" s="27" t="str">
        <v/>
      </c>
      <c r="BI87" s="28" t="str">
        <v/>
      </c>
      <c r="BJ87" s="29" t="str">
        <v/>
      </c>
      <c r="BK87" s="30" t="str">
        <v/>
      </c>
      <c r="BL87" s="30" t="str">
        <v/>
      </c>
      <c r="BM87" s="30" t="str">
        <v/>
      </c>
      <c r="BN87" s="31" t="str">
        <v/>
      </c>
      <c r="BO87" s="25">
        <f>SUM(R87,W87,AB87,AG87,AL87,AQ87,AV87,BA87,BF87,BK87)</f>
      </c>
      <c r="BP87" s="25">
        <f>SUM(S87,X87,AC87,AH87,AM87,AR87,AW87,BB87,BG87,BL87)</f>
      </c>
      <c r="BQ87" s="25">
        <f>SUM(T87,Y87,AD87,AI87,AN87,AS87,AX87,BC87,BH87,BM87)</f>
      </c>
      <c r="BR87" s="25">
        <f>SUM(U87,Z87,AE87,AJ87,AO87,AT87,AY87,BD87,BI87,BN87)</f>
      </c>
      <c r="BS87" s="25">
        <f>MAX(BO87:BQ87)</f>
      </c>
      <c r="BT87" s="25">
        <f>MIN(BO87:BQ87)</f>
      </c>
      <c r="BU87" s="32">
        <f>IF(H87&gt;0,(BS87*SQRT(3)*IF(N87&gt;0,N87,IF(O87&gt;0,O87,IF(P87&gt;0,P87,415)))/(H87*1000))*100,0)</f>
      </c>
      <c r="BV87" s="32">
        <f>IF(BU87&gt;70,"Upgrade","OK - No Upgrade")</f>
      </c>
      <c r="BW87" s="32">
        <f>IF(IF(AVERAGE(BO87:BQ87)&gt;0,((BS87-AVERAGE(BO87:BQ87))/AVERAGE(BO87:BQ87))*100,0)&gt;10,"Need to Balance","OK - Balanced")</f>
      </c>
    </row>
    <row r="88" ht="15.75" customHeight="1">
      <c r="A88" s="25" t="str">
        <v>Hijermat</v>
      </c>
      <c r="B88" s="25" t="str">
        <v>AL-ARED</v>
      </c>
      <c r="C88" s="25" t="str">
        <v>K_LN3</v>
      </c>
      <c r="D88" s="25" t="str">
        <v>23.475582, 56.658475</v>
      </c>
      <c r="E88" s="25" t="str">
        <v>2221</v>
      </c>
      <c r="F88" s="25" t="str">
        <v>Pole (PMT)</v>
      </c>
      <c r="G88" s="25" t="str">
        <v/>
      </c>
      <c r="H88" s="25">
        <v>315</v>
      </c>
      <c r="I88" s="25" t="str">
        <v>20/05/2026, 14:58</v>
      </c>
      <c r="J88" s="25">
        <v>1</v>
      </c>
      <c r="K88" s="25">
        <v>238</v>
      </c>
      <c r="L88" s="25">
        <v>238</v>
      </c>
      <c r="M88" s="25">
        <v>239</v>
      </c>
      <c r="N88" s="25">
        <v>414</v>
      </c>
      <c r="O88" s="25">
        <v>416</v>
      </c>
      <c r="P88" s="25">
        <v>413</v>
      </c>
      <c r="Q88" s="26" t="str">
        <v>185 mm²</v>
      </c>
      <c r="R88" s="27">
        <v>53</v>
      </c>
      <c r="S88" s="27">
        <v>30</v>
      </c>
      <c r="T88" s="27">
        <v>20</v>
      </c>
      <c r="U88" s="28">
        <v>46</v>
      </c>
      <c r="V88" s="29" t="str">
        <v>185 mm²</v>
      </c>
      <c r="W88" s="30">
        <v>22</v>
      </c>
      <c r="X88" s="30">
        <v>19</v>
      </c>
      <c r="Y88" s="30">
        <v>13</v>
      </c>
      <c r="Z88" s="31">
        <v>13</v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6" t="str">
        <v/>
      </c>
      <c r="BF88" s="27" t="str">
        <v/>
      </c>
      <c r="BG88" s="27" t="str">
        <v/>
      </c>
      <c r="BH88" s="27" t="str">
        <v/>
      </c>
      <c r="BI88" s="28" t="str">
        <v/>
      </c>
      <c r="BJ88" s="29" t="str">
        <v/>
      </c>
      <c r="BK88" s="30" t="str">
        <v/>
      </c>
      <c r="BL88" s="30" t="str">
        <v/>
      </c>
      <c r="BM88" s="30" t="str">
        <v/>
      </c>
      <c r="BN88" s="31" t="str">
        <v/>
      </c>
      <c r="BO88" s="25">
        <f>SUM(R88,W88,AB88,AG88,AL88,AQ88,AV88,BA88,BF88,BK88)</f>
      </c>
      <c r="BP88" s="25">
        <f>SUM(S88,X88,AC88,AH88,AM88,AR88,AW88,BB88,BG88,BL88)</f>
      </c>
      <c r="BQ88" s="25">
        <f>SUM(T88,Y88,AD88,AI88,AN88,AS88,AX88,BC88,BH88,BM88)</f>
      </c>
      <c r="BR88" s="25">
        <f>SUM(U88,Z88,AE88,AJ88,AO88,AT88,AY88,BD88,BI88,BN88)</f>
      </c>
      <c r="BS88" s="25">
        <f>MAX(BO88:BQ88)</f>
      </c>
      <c r="BT88" s="25">
        <f>MIN(BO88:BQ88)</f>
      </c>
      <c r="BU88" s="32">
        <f>IF(H88&gt;0,(BS88*SQRT(3)*IF(N88&gt;0,N88,IF(O88&gt;0,O88,IF(P88&gt;0,P88,415)))/(H88*1000))*100,0)</f>
      </c>
      <c r="BV88" s="32">
        <f>IF(BU88&gt;70,"Upgrade","OK - No Upgrade")</f>
      </c>
      <c r="BW88" s="32">
        <f>IF(IF(AVERAGE(BO88:BQ88)&gt;0,((BS88-AVERAGE(BO88:BQ88))/AVERAGE(BO88:BQ88))*100,0)&gt;10,"Need to Balance","OK - Balanced")</f>
      </c>
    </row>
    <row r="89" ht="15.75" customHeight="1">
      <c r="A89" s="25" t="str">
        <v>Hijermat</v>
      </c>
      <c r="B89" s="25" t="str">
        <v>AL-ARED</v>
      </c>
      <c r="C89" s="25" t="str">
        <v>K_LN3</v>
      </c>
      <c r="D89" s="25" t="str">
        <v>23.47189, 56.662023</v>
      </c>
      <c r="E89" s="25" t="str">
        <v>1245</v>
      </c>
      <c r="F89" s="25" t="str">
        <v>Pole (PMT)</v>
      </c>
      <c r="G89" s="25" t="str">
        <v/>
      </c>
      <c r="H89" s="25">
        <v>315</v>
      </c>
      <c r="I89" s="25" t="str">
        <v>20/05/2026, 14:58</v>
      </c>
      <c r="J89" s="25">
        <v>1</v>
      </c>
      <c r="K89" s="25">
        <v>237</v>
      </c>
      <c r="L89" s="25">
        <v>238</v>
      </c>
      <c r="M89" s="25">
        <v>238</v>
      </c>
      <c r="N89" s="25">
        <v>412</v>
      </c>
      <c r="O89" s="25">
        <v>410</v>
      </c>
      <c r="P89" s="25">
        <v>412</v>
      </c>
      <c r="Q89" s="26" t="str">
        <v>185 mm²</v>
      </c>
      <c r="R89" s="27">
        <v>102</v>
      </c>
      <c r="S89" s="27">
        <v>95</v>
      </c>
      <c r="T89" s="27">
        <v>145</v>
      </c>
      <c r="U89" s="28">
        <v>22</v>
      </c>
      <c r="V89" s="29" t="str">
        <v/>
      </c>
      <c r="W89" s="30">
        <v>13</v>
      </c>
      <c r="X89" s="30">
        <v>11</v>
      </c>
      <c r="Y89" s="30">
        <v>11</v>
      </c>
      <c r="Z89" s="31">
        <v>5</v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6" t="str">
        <v/>
      </c>
      <c r="BF89" s="27" t="str">
        <v/>
      </c>
      <c r="BG89" s="27" t="str">
        <v/>
      </c>
      <c r="BH89" s="27" t="str">
        <v/>
      </c>
      <c r="BI89" s="28" t="str">
        <v/>
      </c>
      <c r="BJ89" s="29" t="str">
        <v/>
      </c>
      <c r="BK89" s="30" t="str">
        <v/>
      </c>
      <c r="BL89" s="30" t="str">
        <v/>
      </c>
      <c r="BM89" s="30" t="str">
        <v/>
      </c>
      <c r="BN89" s="31" t="str">
        <v/>
      </c>
      <c r="BO89" s="25">
        <f>SUM(R89,W89,AB89,AG89,AL89,AQ89,AV89,BA89,BF89,BK89)</f>
      </c>
      <c r="BP89" s="25">
        <f>SUM(S89,X89,AC89,AH89,AM89,AR89,AW89,BB89,BG89,BL89)</f>
      </c>
      <c r="BQ89" s="25">
        <f>SUM(T89,Y89,AD89,AI89,AN89,AS89,AX89,BC89,BH89,BM89)</f>
      </c>
      <c r="BR89" s="25">
        <f>SUM(U89,Z89,AE89,AJ89,AO89,AT89,AY89,BD89,BI89,BN89)</f>
      </c>
      <c r="BS89" s="25">
        <f>MAX(BO89:BQ89)</f>
      </c>
      <c r="BT89" s="25">
        <f>MIN(BO89:BQ89)</f>
      </c>
      <c r="BU89" s="32">
        <f>IF(H89&gt;0,(BS89*SQRT(3)*IF(N89&gt;0,N89,IF(O89&gt;0,O89,IF(P89&gt;0,P89,415)))/(H89*1000))*100,0)</f>
      </c>
      <c r="BV89" s="32">
        <f>IF(BU89&gt;70,"Upgrade","OK - No Upgrade")</f>
      </c>
      <c r="BW89" s="32">
        <f>IF(IF(AVERAGE(BO89:BQ89)&gt;0,((BS89-AVERAGE(BO89:BQ89))/AVERAGE(BO89:BQ89))*100,0)&gt;10,"Need to Balance","OK - Balanced")</f>
      </c>
    </row>
    <row r="90" ht="15.75" customHeight="1">
      <c r="A90" s="25" t="str">
        <v>Hijermat</v>
      </c>
      <c r="B90" s="25" t="str">
        <v>AL-ARED</v>
      </c>
      <c r="C90" s="25" t="str">
        <v>K_LN3</v>
      </c>
      <c r="D90" s="25" t="str">
        <v>23.489851, 56.672164</v>
      </c>
      <c r="E90" s="25" t="str">
        <v>1895</v>
      </c>
      <c r="F90" s="25" t="str">
        <v>Pole (PMT)</v>
      </c>
      <c r="G90" s="25" t="str">
        <v/>
      </c>
      <c r="H90" s="25">
        <v>100</v>
      </c>
      <c r="I90" s="25" t="str">
        <v>20/05/2026, 14:57</v>
      </c>
      <c r="J90" s="25">
        <v>1</v>
      </c>
      <c r="K90" s="25">
        <v>239</v>
      </c>
      <c r="L90" s="25">
        <v>239</v>
      </c>
      <c r="M90" s="25">
        <v>240</v>
      </c>
      <c r="N90" s="25">
        <v>418</v>
      </c>
      <c r="O90" s="25">
        <v>418</v>
      </c>
      <c r="P90" s="25">
        <v>417</v>
      </c>
      <c r="Q90" s="26" t="str">
        <v>120 mm²</v>
      </c>
      <c r="R90" s="27">
        <v>0</v>
      </c>
      <c r="S90" s="27">
        <v>0</v>
      </c>
      <c r="T90" s="27">
        <v>0</v>
      </c>
      <c r="U90" s="28">
        <v>0</v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6" t="str">
        <v/>
      </c>
      <c r="BF90" s="27" t="str">
        <v/>
      </c>
      <c r="BG90" s="27" t="str">
        <v/>
      </c>
      <c r="BH90" s="27" t="str">
        <v/>
      </c>
      <c r="BI90" s="28" t="str">
        <v/>
      </c>
      <c r="BJ90" s="29" t="str">
        <v/>
      </c>
      <c r="BK90" s="30" t="str">
        <v/>
      </c>
      <c r="BL90" s="30" t="str">
        <v/>
      </c>
      <c r="BM90" s="30" t="str">
        <v/>
      </c>
      <c r="BN90" s="31" t="str">
        <v/>
      </c>
      <c r="BO90" s="25">
        <f>SUM(R90,W90,AB90,AG90,AL90,AQ90,AV90,BA90,BF90,BK90)</f>
      </c>
      <c r="BP90" s="25">
        <f>SUM(S90,X90,AC90,AH90,AM90,AR90,AW90,BB90,BG90,BL90)</f>
      </c>
      <c r="BQ90" s="25">
        <f>SUM(T90,Y90,AD90,AI90,AN90,AS90,AX90,BC90,BH90,BM90)</f>
      </c>
      <c r="BR90" s="25">
        <f>SUM(U90,Z90,AE90,AJ90,AO90,AT90,AY90,BD90,BI90,BN90)</f>
      </c>
      <c r="BS90" s="25">
        <f>MAX(BO90:BQ90)</f>
      </c>
      <c r="BT90" s="25">
        <f>MIN(BO90:BQ90)</f>
      </c>
      <c r="BU90" s="32">
        <f>IF(H90&gt;0,(BS90*SQRT(3)*IF(N90&gt;0,N90,IF(O90&gt;0,O90,IF(P90&gt;0,P90,415)))/(H90*1000))*100,0)</f>
      </c>
      <c r="BV90" s="32">
        <f>IF(BU90&gt;70,"Upgrade","OK - No Upgrade")</f>
      </c>
      <c r="BW90" s="32">
        <f>IF(IF(AVERAGE(BO90:BQ90)&gt;0,((BS90-AVERAGE(BO90:BQ90))/AVERAGE(BO90:BQ90))*100,0)&gt;10,"Need to Balance","OK - Balanced")</f>
      </c>
    </row>
    <row r="91" ht="15.75" customHeight="1">
      <c r="A91" s="25" t="str">
        <v>Hijermat</v>
      </c>
      <c r="B91" s="25" t="str">
        <v>AL-ARED</v>
      </c>
      <c r="C91" s="25" t="str">
        <v>K_LN3</v>
      </c>
      <c r="D91" s="25" t="str">
        <v>23.486333, 56.672459</v>
      </c>
      <c r="E91" s="25" t="str">
        <v>1496</v>
      </c>
      <c r="F91" s="25" t="str">
        <v>Pole (PMT)</v>
      </c>
      <c r="G91" s="25" t="str">
        <v/>
      </c>
      <c r="H91" s="25">
        <v>100</v>
      </c>
      <c r="I91" s="25" t="str">
        <v>20/05/2026, 14:57</v>
      </c>
      <c r="J91" s="25">
        <v>1</v>
      </c>
      <c r="K91" s="25">
        <v>239</v>
      </c>
      <c r="L91" s="25">
        <v>239</v>
      </c>
      <c r="M91" s="25">
        <v>240</v>
      </c>
      <c r="N91" s="25">
        <v>417</v>
      </c>
      <c r="O91" s="25">
        <v>416</v>
      </c>
      <c r="P91" s="25">
        <v>416</v>
      </c>
      <c r="Q91" s="26" t="str">
        <v>120 mm²</v>
      </c>
      <c r="R91" s="27">
        <v>0</v>
      </c>
      <c r="S91" s="27">
        <v>0</v>
      </c>
      <c r="T91" s="27">
        <v>0</v>
      </c>
      <c r="U91" s="28">
        <v>0</v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/>
      </c>
      <c r="AB91" s="27" t="str">
        <v/>
      </c>
      <c r="AC91" s="27" t="str">
        <v/>
      </c>
      <c r="AD91" s="27" t="str">
        <v/>
      </c>
      <c r="AE91" s="28" t="str">
        <v/>
      </c>
      <c r="AF91" s="29" t="str">
        <v/>
      </c>
      <c r="AG91" s="30" t="str">
        <v/>
      </c>
      <c r="AH91" s="30" t="str">
        <v/>
      </c>
      <c r="AI91" s="30" t="str">
        <v/>
      </c>
      <c r="AJ91" s="31" t="str">
        <v/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6" t="str">
        <v/>
      </c>
      <c r="BF91" s="27" t="str">
        <v/>
      </c>
      <c r="BG91" s="27" t="str">
        <v/>
      </c>
      <c r="BH91" s="27" t="str">
        <v/>
      </c>
      <c r="BI91" s="28" t="str">
        <v/>
      </c>
      <c r="BJ91" s="29" t="str">
        <v/>
      </c>
      <c r="BK91" s="30" t="str">
        <v/>
      </c>
      <c r="BL91" s="30" t="str">
        <v/>
      </c>
      <c r="BM91" s="30" t="str">
        <v/>
      </c>
      <c r="BN91" s="31" t="str">
        <v/>
      </c>
      <c r="BO91" s="25">
        <f>SUM(R91,W91,AB91,AG91,AL91,AQ91,AV91,BA91,BF91,BK91)</f>
      </c>
      <c r="BP91" s="25">
        <f>SUM(S91,X91,AC91,AH91,AM91,AR91,AW91,BB91,BG91,BL91)</f>
      </c>
      <c r="BQ91" s="25">
        <f>SUM(T91,Y91,AD91,AI91,AN91,AS91,AX91,BC91,BH91,BM91)</f>
      </c>
      <c r="BR91" s="25">
        <f>SUM(U91,Z91,AE91,AJ91,AO91,AT91,AY91,BD91,BI91,BN91)</f>
      </c>
      <c r="BS91" s="25">
        <f>MAX(BO91:BQ91)</f>
      </c>
      <c r="BT91" s="25">
        <f>MIN(BO91:BQ91)</f>
      </c>
      <c r="BU91" s="32">
        <f>IF(H91&gt;0,(BS91*SQRT(3)*IF(N91&gt;0,N91,IF(O91&gt;0,O91,IF(P91&gt;0,P91,415)))/(H91*1000))*100,0)</f>
      </c>
      <c r="BV91" s="32">
        <f>IF(BU91&gt;70,"Upgrade","OK - No Upgrade")</f>
      </c>
      <c r="BW91" s="32">
        <f>IF(IF(AVERAGE(BO91:BQ91)&gt;0,((BS91-AVERAGE(BO91:BQ91))/AVERAGE(BO91:BQ91))*100,0)&gt;10,"Need to Balance","OK - Balanced")</f>
      </c>
    </row>
    <row r="92" ht="15.75" customHeight="1">
      <c r="A92" s="25" t="str">
        <v>Hijermat</v>
      </c>
      <c r="B92" s="25" t="str">
        <v>AL-ARED</v>
      </c>
      <c r="C92" s="25" t="str">
        <v>K_LN3</v>
      </c>
      <c r="D92" s="25" t="str">
        <v>23.484955, 56.670698</v>
      </c>
      <c r="E92" s="25" t="str">
        <v>4133</v>
      </c>
      <c r="F92" s="25" t="str">
        <v>Pole (PMT)</v>
      </c>
      <c r="G92" s="25" t="str">
        <v/>
      </c>
      <c r="H92" s="25">
        <v>315</v>
      </c>
      <c r="I92" s="25" t="str">
        <v>20/05/2026, 14:55</v>
      </c>
      <c r="J92" s="25">
        <v>1</v>
      </c>
      <c r="K92" s="25">
        <v>239</v>
      </c>
      <c r="L92" s="25">
        <v>239</v>
      </c>
      <c r="M92" s="25">
        <v>240</v>
      </c>
      <c r="N92" s="25">
        <v>419</v>
      </c>
      <c r="O92" s="25">
        <v>418</v>
      </c>
      <c r="P92" s="25">
        <v>419</v>
      </c>
      <c r="Q92" s="26" t="str">
        <v>185 mm²</v>
      </c>
      <c r="R92" s="27">
        <v>28</v>
      </c>
      <c r="S92" s="27">
        <v>20</v>
      </c>
      <c r="T92" s="27">
        <v>8</v>
      </c>
      <c r="U92" s="28">
        <v>15</v>
      </c>
      <c r="V92" s="29" t="str">
        <v/>
      </c>
      <c r="W92" s="30" t="str">
        <v/>
      </c>
      <c r="X92" s="30" t="str">
        <v/>
      </c>
      <c r="Y92" s="30" t="str">
        <v/>
      </c>
      <c r="Z92" s="31" t="str">
        <v/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6" t="str">
        <v/>
      </c>
      <c r="BF92" s="27" t="str">
        <v/>
      </c>
      <c r="BG92" s="27" t="str">
        <v/>
      </c>
      <c r="BH92" s="27" t="str">
        <v/>
      </c>
      <c r="BI92" s="28" t="str">
        <v/>
      </c>
      <c r="BJ92" s="29" t="str">
        <v/>
      </c>
      <c r="BK92" s="30" t="str">
        <v/>
      </c>
      <c r="BL92" s="30" t="str">
        <v/>
      </c>
      <c r="BM92" s="30" t="str">
        <v/>
      </c>
      <c r="BN92" s="31" t="str">
        <v/>
      </c>
      <c r="BO92" s="25">
        <f>SUM(R92,W92,AB92,AG92,AL92,AQ92,AV92,BA92,BF92,BK92)</f>
      </c>
      <c r="BP92" s="25">
        <f>SUM(S92,X92,AC92,AH92,AM92,AR92,AW92,BB92,BG92,BL92)</f>
      </c>
      <c r="BQ92" s="25">
        <f>SUM(T92,Y92,AD92,AI92,AN92,AS92,AX92,BC92,BH92,BM92)</f>
      </c>
      <c r="BR92" s="25">
        <f>SUM(U92,Z92,AE92,AJ92,AO92,AT92,AY92,BD92,BI92,BN92)</f>
      </c>
      <c r="BS92" s="25">
        <f>MAX(BO92:BQ92)</f>
      </c>
      <c r="BT92" s="25">
        <f>MIN(BO92:BQ92)</f>
      </c>
      <c r="BU92" s="32">
        <f>IF(H92&gt;0,(BS92*SQRT(3)*IF(N92&gt;0,N92,IF(O92&gt;0,O92,IF(P92&gt;0,P92,415)))/(H92*1000))*100,0)</f>
      </c>
      <c r="BV92" s="32">
        <f>IF(BU92&gt;70,"Upgrade","OK - No Upgrade")</f>
      </c>
      <c r="BW92" s="32">
        <f>IF(IF(AVERAGE(BO92:BQ92)&gt;0,((BS92-AVERAGE(BO92:BQ92))/AVERAGE(BO92:BQ92))*100,0)&gt;10,"Need to Balance","OK - Balanced")</f>
      </c>
    </row>
    <row r="93" ht="15.75" customHeight="1">
      <c r="A93" s="25" t="str">
        <v>Hijermat</v>
      </c>
      <c r="B93" s="25" t="str">
        <v>AL-ARED</v>
      </c>
      <c r="C93" s="25" t="str">
        <v>K_LN3</v>
      </c>
      <c r="D93" s="25" t="str">
        <v>23.480261, 56.670035</v>
      </c>
      <c r="E93" s="25" t="str">
        <v>4770</v>
      </c>
      <c r="F93" s="25" t="str">
        <v>Pole (PMT)</v>
      </c>
      <c r="G93" s="25" t="str">
        <v/>
      </c>
      <c r="H93" s="25">
        <v>100</v>
      </c>
      <c r="I93" s="25" t="str">
        <v>20/05/2026, 14:55</v>
      </c>
      <c r="J93" s="25">
        <v>1</v>
      </c>
      <c r="K93" s="25">
        <v>241</v>
      </c>
      <c r="L93" s="25">
        <v>240</v>
      </c>
      <c r="M93" s="25">
        <v>239</v>
      </c>
      <c r="N93" s="25">
        <v>418</v>
      </c>
      <c r="O93" s="25">
        <v>3419</v>
      </c>
      <c r="P93" s="25">
        <v>421</v>
      </c>
      <c r="Q93" s="26" t="str">
        <v>185 mm²</v>
      </c>
      <c r="R93" s="27">
        <v>0</v>
      </c>
      <c r="S93" s="27">
        <v>0</v>
      </c>
      <c r="T93" s="27">
        <v>0</v>
      </c>
      <c r="U93" s="28">
        <v>0</v>
      </c>
      <c r="V93" s="29" t="str">
        <v/>
      </c>
      <c r="W93" s="30" t="str">
        <v/>
      </c>
      <c r="X93" s="30" t="str">
        <v/>
      </c>
      <c r="Y93" s="30" t="str">
        <v/>
      </c>
      <c r="Z93" s="31" t="str">
        <v/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6" t="str">
        <v/>
      </c>
      <c r="BF93" s="27" t="str">
        <v/>
      </c>
      <c r="BG93" s="27" t="str">
        <v/>
      </c>
      <c r="BH93" s="27" t="str">
        <v/>
      </c>
      <c r="BI93" s="28" t="str">
        <v/>
      </c>
      <c r="BJ93" s="29" t="str">
        <v/>
      </c>
      <c r="BK93" s="30" t="str">
        <v/>
      </c>
      <c r="BL93" s="30" t="str">
        <v/>
      </c>
      <c r="BM93" s="30" t="str">
        <v/>
      </c>
      <c r="BN93" s="31" t="str">
        <v/>
      </c>
      <c r="BO93" s="25">
        <f>SUM(R93,W93,AB93,AG93,AL93,AQ93,AV93,BA93,BF93,BK93)</f>
      </c>
      <c r="BP93" s="25">
        <f>SUM(S93,X93,AC93,AH93,AM93,AR93,AW93,BB93,BG93,BL93)</f>
      </c>
      <c r="BQ93" s="25">
        <f>SUM(T93,Y93,AD93,AI93,AN93,AS93,AX93,BC93,BH93,BM93)</f>
      </c>
      <c r="BR93" s="25">
        <f>SUM(U93,Z93,AE93,AJ93,AO93,AT93,AY93,BD93,BI93,BN93)</f>
      </c>
      <c r="BS93" s="25">
        <f>MAX(BO93:BQ93)</f>
      </c>
      <c r="BT93" s="25">
        <f>MIN(BO93:BQ93)</f>
      </c>
      <c r="BU93" s="32">
        <f>IF(H93&gt;0,(BS93*SQRT(3)*IF(N93&gt;0,N93,IF(O93&gt;0,O93,IF(P93&gt;0,P93,415)))/(H93*1000))*100,0)</f>
      </c>
      <c r="BV93" s="32">
        <f>IF(BU93&gt;70,"Upgrade","OK - No Upgrade")</f>
      </c>
      <c r="BW93" s="32">
        <f>IF(IF(AVERAGE(BO93:BQ93)&gt;0,((BS93-AVERAGE(BO93:BQ93))/AVERAGE(BO93:BQ93))*100,0)&gt;10,"Need to Balance","OK - Balanced")</f>
      </c>
    </row>
    <row r="94" ht="15.75" customHeight="1">
      <c r="A94" s="25" t="str">
        <v>Hijermat</v>
      </c>
      <c r="B94" s="25" t="str">
        <v>AL-ARED</v>
      </c>
      <c r="C94" s="25" t="str">
        <v>K_LN3</v>
      </c>
      <c r="D94" s="25" t="str">
        <v>23.475811, 56.668733</v>
      </c>
      <c r="E94" s="25" t="str">
        <v>1236</v>
      </c>
      <c r="F94" s="25" t="str">
        <v>Pole (PMT)</v>
      </c>
      <c r="G94" s="25" t="str">
        <v/>
      </c>
      <c r="H94" s="25">
        <v>100</v>
      </c>
      <c r="I94" s="25" t="str">
        <v>20/05/2026, 14:55</v>
      </c>
      <c r="J94" s="25">
        <v>1</v>
      </c>
      <c r="K94" s="25">
        <v>240</v>
      </c>
      <c r="L94" s="25">
        <v>239</v>
      </c>
      <c r="M94" s="25">
        <v>241</v>
      </c>
      <c r="N94" s="25">
        <v>416</v>
      </c>
      <c r="O94" s="25">
        <v>418</v>
      </c>
      <c r="P94" s="25">
        <v>416</v>
      </c>
      <c r="Q94" s="26" t="str">
        <v>120 mm²</v>
      </c>
      <c r="R94" s="27">
        <v>18</v>
      </c>
      <c r="S94" s="27">
        <v>38</v>
      </c>
      <c r="T94" s="27">
        <v>27</v>
      </c>
      <c r="U94" s="28">
        <v>21</v>
      </c>
      <c r="V94" s="29" t="str">
        <v/>
      </c>
      <c r="W94" s="30">
        <v>0</v>
      </c>
      <c r="X94" s="30">
        <v>0</v>
      </c>
      <c r="Y94" s="30">
        <v>0</v>
      </c>
      <c r="Z94" s="31">
        <v>0</v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6" t="str">
        <v/>
      </c>
      <c r="BF94" s="27" t="str">
        <v/>
      </c>
      <c r="BG94" s="27" t="str">
        <v/>
      </c>
      <c r="BH94" s="27" t="str">
        <v/>
      </c>
      <c r="BI94" s="28" t="str">
        <v/>
      </c>
      <c r="BJ94" s="29" t="str">
        <v/>
      </c>
      <c r="BK94" s="30" t="str">
        <v/>
      </c>
      <c r="BL94" s="30" t="str">
        <v/>
      </c>
      <c r="BM94" s="30" t="str">
        <v/>
      </c>
      <c r="BN94" s="31" t="str">
        <v/>
      </c>
      <c r="BO94" s="25">
        <f>SUM(R94,W94,AB94,AG94,AL94,AQ94,AV94,BA94,BF94,BK94)</f>
      </c>
      <c r="BP94" s="25">
        <f>SUM(S94,X94,AC94,AH94,AM94,AR94,AW94,BB94,BG94,BL94)</f>
      </c>
      <c r="BQ94" s="25">
        <f>SUM(T94,Y94,AD94,AI94,AN94,AS94,AX94,BC94,BH94,BM94)</f>
      </c>
      <c r="BR94" s="25">
        <f>SUM(U94,Z94,AE94,AJ94,AO94,AT94,AY94,BD94,BI94,BN94)</f>
      </c>
      <c r="BS94" s="25">
        <f>MAX(BO94:BQ94)</f>
      </c>
      <c r="BT94" s="25">
        <f>MIN(BO94:BQ94)</f>
      </c>
      <c r="BU94" s="32">
        <f>IF(H94&gt;0,(BS94*SQRT(3)*IF(N94&gt;0,N94,IF(O94&gt;0,O94,IF(P94&gt;0,P94,415)))/(H94*1000))*100,0)</f>
      </c>
      <c r="BV94" s="32">
        <f>IF(BU94&gt;70,"Upgrade","OK - No Upgrade")</f>
      </c>
      <c r="BW94" s="32">
        <f>IF(IF(AVERAGE(BO94:BQ94)&gt;0,((BS94-AVERAGE(BO94:BQ94))/AVERAGE(BO94:BQ94))*100,0)&gt;10,"Need to Balance","OK - Balanced")</f>
      </c>
    </row>
    <row r="95" ht="15.75" customHeight="1">
      <c r="A95" s="25" t="str">
        <v>Hijermat</v>
      </c>
      <c r="B95" s="25" t="str">
        <v>AL-ARED</v>
      </c>
      <c r="C95" s="25" t="str">
        <v>K_LN3</v>
      </c>
      <c r="D95" s="25" t="str">
        <v>23.467808, 56.667969</v>
      </c>
      <c r="E95" s="25" t="str">
        <v>4134</v>
      </c>
      <c r="F95" s="25" t="str">
        <v>Pole (PMT)</v>
      </c>
      <c r="G95" s="25" t="str">
        <v/>
      </c>
      <c r="H95" s="25">
        <v>315</v>
      </c>
      <c r="I95" s="25" t="str">
        <v>20/05/2026, 14:54</v>
      </c>
      <c r="J95" s="25">
        <v>1</v>
      </c>
      <c r="K95" s="25">
        <v>240</v>
      </c>
      <c r="L95" s="25">
        <v>239</v>
      </c>
      <c r="M95" s="25">
        <v>241</v>
      </c>
      <c r="N95" s="25">
        <v>420</v>
      </c>
      <c r="O95" s="25">
        <v>419</v>
      </c>
      <c r="P95" s="25">
        <v>419</v>
      </c>
      <c r="Q95" s="26" t="str">
        <v>185 mm²</v>
      </c>
      <c r="R95" s="27">
        <v>12</v>
      </c>
      <c r="S95" s="27">
        <v>14</v>
      </c>
      <c r="T95" s="27">
        <v>13</v>
      </c>
      <c r="U95" s="28">
        <v>10</v>
      </c>
      <c r="V95" s="29" t="str">
        <v/>
      </c>
      <c r="W95" s="30" t="str">
        <v/>
      </c>
      <c r="X95" s="30" t="str">
        <v/>
      </c>
      <c r="Y95" s="30" t="str">
        <v/>
      </c>
      <c r="Z95" s="31" t="str">
        <v/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6" t="str">
        <v/>
      </c>
      <c r="BF95" s="27" t="str">
        <v/>
      </c>
      <c r="BG95" s="27" t="str">
        <v/>
      </c>
      <c r="BH95" s="27" t="str">
        <v/>
      </c>
      <c r="BI95" s="28" t="str">
        <v/>
      </c>
      <c r="BJ95" s="29" t="str">
        <v/>
      </c>
      <c r="BK95" s="30" t="str">
        <v/>
      </c>
      <c r="BL95" s="30" t="str">
        <v/>
      </c>
      <c r="BM95" s="30" t="str">
        <v/>
      </c>
      <c r="BN95" s="31" t="str">
        <v/>
      </c>
      <c r="BO95" s="25">
        <f>SUM(R95,W95,AB95,AG95,AL95,AQ95,AV95,BA95,BF95,BK95)</f>
      </c>
      <c r="BP95" s="25">
        <f>SUM(S95,X95,AC95,AH95,AM95,AR95,AW95,BB95,BG95,BL95)</f>
      </c>
      <c r="BQ95" s="25">
        <f>SUM(T95,Y95,AD95,AI95,AN95,AS95,AX95,BC95,BH95,BM95)</f>
      </c>
      <c r="BR95" s="25">
        <f>SUM(U95,Z95,AE95,AJ95,AO95,AT95,AY95,BD95,BI95,BN95)</f>
      </c>
      <c r="BS95" s="25">
        <f>MAX(BO95:BQ95)</f>
      </c>
      <c r="BT95" s="25">
        <f>MIN(BO95:BQ95)</f>
      </c>
      <c r="BU95" s="32">
        <f>IF(H95&gt;0,(BS95*SQRT(3)*IF(N95&gt;0,N95,IF(O95&gt;0,O95,IF(P95&gt;0,P95,415)))/(H95*1000))*100,0)</f>
      </c>
      <c r="BV95" s="32">
        <f>IF(BU95&gt;70,"Upgrade","OK - No Upgrade")</f>
      </c>
      <c r="BW95" s="32">
        <f>IF(IF(AVERAGE(BO95:BQ95)&gt;0,((BS95-AVERAGE(BO95:BQ95))/AVERAGE(BO95:BQ95))*100,0)&gt;10,"Need to Balance","OK - Balanced")</f>
      </c>
    </row>
    <row r="96" ht="15.75" customHeight="1">
      <c r="A96" s="25" t="str">
        <v>Hijermat</v>
      </c>
      <c r="B96" s="25" t="str">
        <v>AL-ARED</v>
      </c>
      <c r="C96" s="25" t="str">
        <v>K_LN3</v>
      </c>
      <c r="D96" s="25" t="str">
        <v>23.467844, 56.667945</v>
      </c>
      <c r="E96" s="25" t="str">
        <v>4642</v>
      </c>
      <c r="F96" s="25" t="str">
        <v>Pole (PMT)</v>
      </c>
      <c r="G96" s="25" t="str">
        <v/>
      </c>
      <c r="H96" s="25">
        <v>100</v>
      </c>
      <c r="I96" s="25" t="str">
        <v>20/05/2026, 14:54</v>
      </c>
      <c r="J96" s="25">
        <v>1</v>
      </c>
      <c r="K96" s="25">
        <v>241</v>
      </c>
      <c r="L96" s="25">
        <v>241</v>
      </c>
      <c r="M96" s="25">
        <v>243</v>
      </c>
      <c r="N96" s="25">
        <v>422</v>
      </c>
      <c r="O96" s="25">
        <v>421</v>
      </c>
      <c r="P96" s="25">
        <v>418</v>
      </c>
      <c r="Q96" s="26" t="str">
        <v>185 mm²</v>
      </c>
      <c r="R96" s="27">
        <v>0</v>
      </c>
      <c r="S96" s="27">
        <v>0</v>
      </c>
      <c r="T96" s="27">
        <v>0</v>
      </c>
      <c r="U96" s="28">
        <v>0</v>
      </c>
      <c r="V96" s="29" t="str">
        <v/>
      </c>
      <c r="W96" s="30" t="str">
        <v/>
      </c>
      <c r="X96" s="30" t="str">
        <v/>
      </c>
      <c r="Y96" s="30" t="str">
        <v/>
      </c>
      <c r="Z96" s="31" t="str">
        <v/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6" t="str">
        <v/>
      </c>
      <c r="BF96" s="27" t="str">
        <v/>
      </c>
      <c r="BG96" s="27" t="str">
        <v/>
      </c>
      <c r="BH96" s="27" t="str">
        <v/>
      </c>
      <c r="BI96" s="28" t="str">
        <v/>
      </c>
      <c r="BJ96" s="29" t="str">
        <v/>
      </c>
      <c r="BK96" s="30" t="str">
        <v/>
      </c>
      <c r="BL96" s="30" t="str">
        <v/>
      </c>
      <c r="BM96" s="30" t="str">
        <v/>
      </c>
      <c r="BN96" s="31" t="str">
        <v/>
      </c>
      <c r="BO96" s="25">
        <f>SUM(R96,W96,AB96,AG96,AL96,AQ96,AV96,BA96,BF96,BK96)</f>
      </c>
      <c r="BP96" s="25">
        <f>SUM(S96,X96,AC96,AH96,AM96,AR96,AW96,BB96,BG96,BL96)</f>
      </c>
      <c r="BQ96" s="25">
        <f>SUM(T96,Y96,AD96,AI96,AN96,AS96,AX96,BC96,BH96,BM96)</f>
      </c>
      <c r="BR96" s="25">
        <f>SUM(U96,Z96,AE96,AJ96,AO96,AT96,AY96,BD96,BI96,BN96)</f>
      </c>
      <c r="BS96" s="25">
        <f>MAX(BO96:BQ96)</f>
      </c>
      <c r="BT96" s="25">
        <f>MIN(BO96:BQ96)</f>
      </c>
      <c r="BU96" s="32">
        <f>IF(H96&gt;0,(BS96*SQRT(3)*IF(N96&gt;0,N96,IF(O96&gt;0,O96,IF(P96&gt;0,P96,415)))/(H96*1000))*100,0)</f>
      </c>
      <c r="BV96" s="32">
        <f>IF(BU96&gt;70,"Upgrade","OK - No Upgrade")</f>
      </c>
      <c r="BW96" s="32">
        <f>IF(IF(AVERAGE(BO96:BQ96)&gt;0,((BS96-AVERAGE(BO96:BQ96))/AVERAGE(BO96:BQ96))*100,0)&gt;10,"Need to Balance","OK - Balanced")</f>
      </c>
    </row>
    <row r="97" ht="15.75" customHeight="1">
      <c r="A97" s="25" t="str">
        <v>Hijermat</v>
      </c>
      <c r="B97" s="25" t="str">
        <v>AL-ARED</v>
      </c>
      <c r="C97" s="25" t="str">
        <v>K_LN3</v>
      </c>
      <c r="D97" s="25" t="str">
        <v>23.469693, 56.672765</v>
      </c>
      <c r="E97" s="25" t="str">
        <v>1235</v>
      </c>
      <c r="F97" s="25" t="str">
        <v>Pole (PMT)</v>
      </c>
      <c r="G97" s="25" t="str">
        <v/>
      </c>
      <c r="H97" s="25">
        <v>100</v>
      </c>
      <c r="I97" s="25" t="str">
        <v>20/05/2026, 14:54</v>
      </c>
      <c r="J97" s="25">
        <v>1</v>
      </c>
      <c r="K97" s="25">
        <v>240</v>
      </c>
      <c r="L97" s="25">
        <v>239</v>
      </c>
      <c r="M97" s="25">
        <v>240</v>
      </c>
      <c r="N97" s="25">
        <v>421</v>
      </c>
      <c r="O97" s="25">
        <v>422</v>
      </c>
      <c r="P97" s="25">
        <v>421</v>
      </c>
      <c r="Q97" s="26" t="str">
        <v>120 mm²</v>
      </c>
      <c r="R97" s="27">
        <v>3</v>
      </c>
      <c r="S97" s="27">
        <v>5</v>
      </c>
      <c r="T97" s="27">
        <v>8</v>
      </c>
      <c r="U97" s="28">
        <v>4</v>
      </c>
      <c r="V97" s="29" t="str">
        <v/>
      </c>
      <c r="W97" s="30" t="str">
        <v/>
      </c>
      <c r="X97" s="30" t="str">
        <v/>
      </c>
      <c r="Y97" s="30" t="str">
        <v/>
      </c>
      <c r="Z97" s="31" t="str">
        <v/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6" t="str">
        <v/>
      </c>
      <c r="BF97" s="27" t="str">
        <v/>
      </c>
      <c r="BG97" s="27" t="str">
        <v/>
      </c>
      <c r="BH97" s="27" t="str">
        <v/>
      </c>
      <c r="BI97" s="28" t="str">
        <v/>
      </c>
      <c r="BJ97" s="29" t="str">
        <v/>
      </c>
      <c r="BK97" s="30" t="str">
        <v/>
      </c>
      <c r="BL97" s="30" t="str">
        <v/>
      </c>
      <c r="BM97" s="30" t="str">
        <v/>
      </c>
      <c r="BN97" s="31" t="str">
        <v/>
      </c>
      <c r="BO97" s="25">
        <f>SUM(R97,W97,AB97,AG97,AL97,AQ97,AV97,BA97,BF97,BK97)</f>
      </c>
      <c r="BP97" s="25">
        <f>SUM(S97,X97,AC97,AH97,AM97,AR97,AW97,BB97,BG97,BL97)</f>
      </c>
      <c r="BQ97" s="25">
        <f>SUM(T97,Y97,AD97,AI97,AN97,AS97,AX97,BC97,BH97,BM97)</f>
      </c>
      <c r="BR97" s="25">
        <f>SUM(U97,Z97,AE97,AJ97,AO97,AT97,AY97,BD97,BI97,BN97)</f>
      </c>
      <c r="BS97" s="25">
        <f>MAX(BO97:BQ97)</f>
      </c>
      <c r="BT97" s="25">
        <f>MIN(BO97:BQ97)</f>
      </c>
      <c r="BU97" s="32">
        <f>IF(H97&gt;0,(BS97*SQRT(3)*IF(N97&gt;0,N97,IF(O97&gt;0,O97,IF(P97&gt;0,P97,415)))/(H97*1000))*100,0)</f>
      </c>
      <c r="BV97" s="32">
        <f>IF(BU97&gt;70,"Upgrade","OK - No Upgrade")</f>
      </c>
      <c r="BW97" s="32">
        <f>IF(IF(AVERAGE(BO97:BQ97)&gt;0,((BS97-AVERAGE(BO97:BQ97))/AVERAGE(BO97:BQ97))*100,0)&gt;10,"Need to Balance","OK - Balanced")</f>
      </c>
    </row>
    <row r="98" ht="15.75" customHeight="1">
      <c r="A98" s="25" t="str">
        <v>Hijermat</v>
      </c>
      <c r="B98" s="25" t="str">
        <v>AL-ARED</v>
      </c>
      <c r="C98" s="25" t="str">
        <v>K_LN3</v>
      </c>
      <c r="D98" s="25" t="str">
        <v>23.469637, 56.672912</v>
      </c>
      <c r="E98" s="25" t="str">
        <v>1820</v>
      </c>
      <c r="F98" s="25" t="str">
        <v>Pole (PMT)</v>
      </c>
      <c r="G98" s="25" t="str">
        <v/>
      </c>
      <c r="H98" s="25">
        <v>100</v>
      </c>
      <c r="I98" s="25" t="str">
        <v>20/05/2026, 14:53</v>
      </c>
      <c r="J98" s="25">
        <v>1</v>
      </c>
      <c r="K98" s="25">
        <v>240</v>
      </c>
      <c r="L98" s="25">
        <v>239</v>
      </c>
      <c r="M98" s="25">
        <v>240</v>
      </c>
      <c r="N98" s="25">
        <v>424</v>
      </c>
      <c r="O98" s="25">
        <v>423</v>
      </c>
      <c r="P98" s="25">
        <v>424</v>
      </c>
      <c r="Q98" s="26" t="str">
        <v>185 mm²</v>
      </c>
      <c r="R98" s="27">
        <v>42</v>
      </c>
      <c r="S98" s="27">
        <v>51</v>
      </c>
      <c r="T98" s="27">
        <v>54</v>
      </c>
      <c r="U98" s="28">
        <v>12</v>
      </c>
      <c r="V98" s="29" t="str">
        <v>185 mm²</v>
      </c>
      <c r="W98" s="30">
        <v>12</v>
      </c>
      <c r="X98" s="30">
        <v>23</v>
      </c>
      <c r="Y98" s="30">
        <v>14</v>
      </c>
      <c r="Z98" s="31">
        <v>8</v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6" t="str">
        <v/>
      </c>
      <c r="BF98" s="27" t="str">
        <v/>
      </c>
      <c r="BG98" s="27" t="str">
        <v/>
      </c>
      <c r="BH98" s="27" t="str">
        <v/>
      </c>
      <c r="BI98" s="28" t="str">
        <v/>
      </c>
      <c r="BJ98" s="29" t="str">
        <v/>
      </c>
      <c r="BK98" s="30" t="str">
        <v/>
      </c>
      <c r="BL98" s="30" t="str">
        <v/>
      </c>
      <c r="BM98" s="30" t="str">
        <v/>
      </c>
      <c r="BN98" s="31" t="str">
        <v/>
      </c>
      <c r="BO98" s="25">
        <f>SUM(R98,W98,AB98,AG98,AL98,AQ98,AV98,BA98,BF98,BK98)</f>
      </c>
      <c r="BP98" s="25">
        <f>SUM(S98,X98,AC98,AH98,AM98,AR98,AW98,BB98,BG98,BL98)</f>
      </c>
      <c r="BQ98" s="25">
        <f>SUM(T98,Y98,AD98,AI98,AN98,AS98,AX98,BC98,BH98,BM98)</f>
      </c>
      <c r="BR98" s="25">
        <f>SUM(U98,Z98,AE98,AJ98,AO98,AT98,AY98,BD98,BI98,BN98)</f>
      </c>
      <c r="BS98" s="25">
        <f>MAX(BO98:BQ98)</f>
      </c>
      <c r="BT98" s="25">
        <f>MIN(BO98:BQ98)</f>
      </c>
      <c r="BU98" s="32">
        <f>IF(H98&gt;0,(BS98*SQRT(3)*IF(N98&gt;0,N98,IF(O98&gt;0,O98,IF(P98&gt;0,P98,415)))/(H98*1000))*100,0)</f>
      </c>
      <c r="BV98" s="32">
        <f>IF(BU98&gt;70,"Upgrade","OK - No Upgrade")</f>
      </c>
      <c r="BW98" s="32">
        <f>IF(IF(AVERAGE(BO98:BQ98)&gt;0,((BS98-AVERAGE(BO98:BQ98))/AVERAGE(BO98:BQ98))*100,0)&gt;10,"Need to Balance","OK - Balanced")</f>
      </c>
    </row>
    <row r="99" ht="15.75" customHeight="1">
      <c r="A99" s="25" t="str">
        <v>Hijermat</v>
      </c>
      <c r="B99" s="25" t="str">
        <v>AL-ARED</v>
      </c>
      <c r="C99" s="25" t="str">
        <v>K_LN3</v>
      </c>
      <c r="D99" s="25" t="str">
        <v>23.467275, 56.67794</v>
      </c>
      <c r="E99" s="25" t="str">
        <v>1234</v>
      </c>
      <c r="F99" s="25" t="str">
        <v>Pole (PMT)</v>
      </c>
      <c r="G99" s="25" t="str">
        <v/>
      </c>
      <c r="H99" s="25">
        <v>315</v>
      </c>
      <c r="I99" s="25" t="str">
        <v>20/05/2026, 14:53</v>
      </c>
      <c r="J99" s="25">
        <v>1</v>
      </c>
      <c r="K99" s="25">
        <v>240</v>
      </c>
      <c r="L99" s="25">
        <v>241</v>
      </c>
      <c r="M99" s="25">
        <v>242</v>
      </c>
      <c r="N99" s="25">
        <v>420</v>
      </c>
      <c r="O99" s="25">
        <v>420</v>
      </c>
      <c r="P99" s="25">
        <v>417</v>
      </c>
      <c r="Q99" s="26" t="str">
        <v>120 mm²</v>
      </c>
      <c r="R99" s="27">
        <v>105</v>
      </c>
      <c r="S99" s="27">
        <v>81</v>
      </c>
      <c r="T99" s="27">
        <v>75</v>
      </c>
      <c r="U99" s="28">
        <v>28</v>
      </c>
      <c r="V99" s="29" t="str">
        <v>120 mm²</v>
      </c>
      <c r="W99" s="30">
        <v>53</v>
      </c>
      <c r="X99" s="30">
        <v>18</v>
      </c>
      <c r="Y99" s="30">
        <v>43</v>
      </c>
      <c r="Z99" s="31">
        <v>42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6" t="str">
        <v/>
      </c>
      <c r="BF99" s="27" t="str">
        <v/>
      </c>
      <c r="BG99" s="27" t="str">
        <v/>
      </c>
      <c r="BH99" s="27" t="str">
        <v/>
      </c>
      <c r="BI99" s="28" t="str">
        <v/>
      </c>
      <c r="BJ99" s="29" t="str">
        <v/>
      </c>
      <c r="BK99" s="30" t="str">
        <v/>
      </c>
      <c r="BL99" s="30" t="str">
        <v/>
      </c>
      <c r="BM99" s="30" t="str">
        <v/>
      </c>
      <c r="BN99" s="31" t="str">
        <v/>
      </c>
      <c r="BO99" s="25">
        <f>SUM(R99,W99,AB99,AG99,AL99,AQ99,AV99,BA99,BF99,BK99)</f>
      </c>
      <c r="BP99" s="25">
        <f>SUM(S99,X99,AC99,AH99,AM99,AR99,AW99,BB99,BG99,BL99)</f>
      </c>
      <c r="BQ99" s="25">
        <f>SUM(T99,Y99,AD99,AI99,AN99,AS99,AX99,BC99,BH99,BM99)</f>
      </c>
      <c r="BR99" s="25">
        <f>SUM(U99,Z99,AE99,AJ99,AO99,AT99,AY99,BD99,BI99,BN99)</f>
      </c>
      <c r="BS99" s="25">
        <f>MAX(BO99:BQ99)</f>
      </c>
      <c r="BT99" s="25">
        <f>MIN(BO99:BQ99)</f>
      </c>
      <c r="BU99" s="32">
        <f>IF(H99&gt;0,(BS99*SQRT(3)*IF(N99&gt;0,N99,IF(O99&gt;0,O99,IF(P99&gt;0,P99,415)))/(H99*1000))*100,0)</f>
      </c>
      <c r="BV99" s="32">
        <f>IF(BU99&gt;70,"Upgrade","OK - No Upgrade")</f>
      </c>
      <c r="BW99" s="32">
        <f>IF(IF(AVERAGE(BO99:BQ99)&gt;0,((BS99-AVERAGE(BO99:BQ99))/AVERAGE(BO99:BQ99))*100,0)&gt;10,"Need to Balance","OK - Balanced")</f>
      </c>
    </row>
    <row r="100" ht="15.75" customHeight="1">
      <c r="A100" s="25" t="str">
        <v>Hijermat</v>
      </c>
      <c r="B100" s="25" t="str">
        <v>AL-ARED</v>
      </c>
      <c r="C100" s="25" t="str">
        <v>K_LN3</v>
      </c>
      <c r="D100" s="25" t="str">
        <v>23.469175, 56.679085</v>
      </c>
      <c r="E100" s="25" t="str">
        <v>1238</v>
      </c>
      <c r="F100" s="25" t="str">
        <v>Pole (PMT)</v>
      </c>
      <c r="G100" s="25" t="str">
        <v/>
      </c>
      <c r="H100" s="25">
        <v>315</v>
      </c>
      <c r="I100" s="25" t="str">
        <v>20/05/2026, 14:52</v>
      </c>
      <c r="J100" s="25">
        <v>1</v>
      </c>
      <c r="K100" s="25">
        <v>242</v>
      </c>
      <c r="L100" s="25">
        <v>243</v>
      </c>
      <c r="M100" s="25">
        <v>241</v>
      </c>
      <c r="N100" s="25">
        <v>442</v>
      </c>
      <c r="O100" s="25">
        <v>445</v>
      </c>
      <c r="P100" s="25">
        <v>441</v>
      </c>
      <c r="Q100" s="26" t="str">
        <v>120 mm²</v>
      </c>
      <c r="R100" s="27">
        <v>30</v>
      </c>
      <c r="S100" s="27">
        <v>20</v>
      </c>
      <c r="T100" s="27">
        <v>34</v>
      </c>
      <c r="U100" s="28">
        <v>33</v>
      </c>
      <c r="V100" s="29" t="str">
        <v>120 mm²</v>
      </c>
      <c r="W100" s="30">
        <v>75</v>
      </c>
      <c r="X100" s="30">
        <v>76</v>
      </c>
      <c r="Y100" s="30">
        <v>88</v>
      </c>
      <c r="Z100" s="31">
        <v>14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6" t="str">
        <v/>
      </c>
      <c r="BF100" s="27" t="str">
        <v/>
      </c>
      <c r="BG100" s="27" t="str">
        <v/>
      </c>
      <c r="BH100" s="27" t="str">
        <v/>
      </c>
      <c r="BI100" s="28" t="str">
        <v/>
      </c>
      <c r="BJ100" s="29" t="str">
        <v/>
      </c>
      <c r="BK100" s="30" t="str">
        <v/>
      </c>
      <c r="BL100" s="30" t="str">
        <v/>
      </c>
      <c r="BM100" s="30" t="str">
        <v/>
      </c>
      <c r="BN100" s="31" t="str">
        <v/>
      </c>
      <c r="BO100" s="25">
        <f>SUM(R100,W100,AB100,AG100,AL100,AQ100,AV100,BA100,BF100,BK100)</f>
      </c>
      <c r="BP100" s="25">
        <f>SUM(S100,X100,AC100,AH100,AM100,AR100,AW100,BB100,BG100,BL100)</f>
      </c>
      <c r="BQ100" s="25">
        <f>SUM(T100,Y100,AD100,AI100,AN100,AS100,AX100,BC100,BH100,BM100)</f>
      </c>
      <c r="BR100" s="25">
        <f>SUM(U100,Z100,AE100,AJ100,AO100,AT100,AY100,BD100,BI100,BN100)</f>
      </c>
      <c r="BS100" s="25">
        <f>MAX(BO100:BQ100)</f>
      </c>
      <c r="BT100" s="25">
        <f>MIN(BO100:BQ100)</f>
      </c>
      <c r="BU100" s="32">
        <f>IF(H100&gt;0,(BS100*SQRT(3)*IF(N100&gt;0,N100,IF(O100&gt;0,O100,IF(P100&gt;0,P100,415)))/(H100*1000))*100,0)</f>
      </c>
      <c r="BV100" s="32">
        <f>IF(BU100&gt;70,"Upgrade","OK - No Upgrade")</f>
      </c>
      <c r="BW100" s="32">
        <f>IF(IF(AVERAGE(BO100:BQ100)&gt;0,((BS100-AVERAGE(BO100:BQ100))/AVERAGE(BO100:BQ100))*100,0)&gt;10,"Need to Balance","OK - Balanced")</f>
      </c>
    </row>
    <row r="101" ht="15.75" customHeight="1">
      <c r="A101" s="25" t="str">
        <v>Hijermat</v>
      </c>
      <c r="B101" s="25" t="str">
        <v>AL-ARED</v>
      </c>
      <c r="C101" s="25" t="str">
        <v>K_LN3</v>
      </c>
      <c r="D101" s="25" t="str">
        <v>23.466114, 56.678509</v>
      </c>
      <c r="E101" s="25" t="str">
        <v>1237</v>
      </c>
      <c r="F101" s="25" t="str">
        <v>Pole (PMT)</v>
      </c>
      <c r="G101" s="25" t="str">
        <v/>
      </c>
      <c r="H101" s="25">
        <v>315</v>
      </c>
      <c r="I101" s="25" t="str">
        <v>20/05/2026, 14:52</v>
      </c>
      <c r="J101" s="25">
        <v>1</v>
      </c>
      <c r="K101" s="25">
        <v>243</v>
      </c>
      <c r="L101" s="25">
        <v>244</v>
      </c>
      <c r="M101" s="25">
        <v>246</v>
      </c>
      <c r="N101" s="25">
        <v>424</v>
      </c>
      <c r="O101" s="25">
        <v>424</v>
      </c>
      <c r="P101" s="25">
        <v>423</v>
      </c>
      <c r="Q101" s="26" t="str">
        <v>120 mm²</v>
      </c>
      <c r="R101" s="27">
        <v>60</v>
      </c>
      <c r="S101" s="27">
        <v>57</v>
      </c>
      <c r="T101" s="27">
        <v>48</v>
      </c>
      <c r="U101" s="28">
        <v>13</v>
      </c>
      <c r="V101" s="29" t="str">
        <v/>
      </c>
      <c r="W101" s="30" t="str">
        <v/>
      </c>
      <c r="X101" s="30" t="str">
        <v/>
      </c>
      <c r="Y101" s="30" t="str">
        <v/>
      </c>
      <c r="Z101" s="31" t="str">
        <v/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6" t="str">
        <v/>
      </c>
      <c r="BF101" s="27" t="str">
        <v/>
      </c>
      <c r="BG101" s="27" t="str">
        <v/>
      </c>
      <c r="BH101" s="27" t="str">
        <v/>
      </c>
      <c r="BI101" s="28" t="str">
        <v/>
      </c>
      <c r="BJ101" s="29" t="str">
        <v/>
      </c>
      <c r="BK101" s="30" t="str">
        <v/>
      </c>
      <c r="BL101" s="30" t="str">
        <v/>
      </c>
      <c r="BM101" s="30" t="str">
        <v/>
      </c>
      <c r="BN101" s="31" t="str">
        <v/>
      </c>
      <c r="BO101" s="25">
        <f>SUM(R101,W101,AB101,AG101,AL101,AQ101,AV101,BA101,BF101,BK101)</f>
      </c>
      <c r="BP101" s="25">
        <f>SUM(S101,X101,AC101,AH101,AM101,AR101,AW101,BB101,BG101,BL101)</f>
      </c>
      <c r="BQ101" s="25">
        <f>SUM(T101,Y101,AD101,AI101,AN101,AS101,AX101,BC101,BH101,BM101)</f>
      </c>
      <c r="BR101" s="25">
        <f>SUM(U101,Z101,AE101,AJ101,AO101,AT101,AY101,BD101,BI101,BN101)</f>
      </c>
      <c r="BS101" s="25">
        <f>MAX(BO101:BQ101)</f>
      </c>
      <c r="BT101" s="25">
        <f>MIN(BO101:BQ101)</f>
      </c>
      <c r="BU101" s="32">
        <f>IF(H101&gt;0,(BS101*SQRT(3)*IF(N101&gt;0,N101,IF(O101&gt;0,O101,IF(P101&gt;0,P101,415)))/(H101*1000))*100,0)</f>
      </c>
      <c r="BV101" s="32">
        <f>IF(BU101&gt;70,"Upgrade","OK - No Upgrade")</f>
      </c>
      <c r="BW101" s="32">
        <f>IF(IF(AVERAGE(BO101:BQ101)&gt;0,((BS101-AVERAGE(BO101:BQ101))/AVERAGE(BO101:BQ101))*100,0)&gt;10,"Need to Balance","OK - Balanced")</f>
      </c>
    </row>
    <row r="102" ht="15.75" customHeight="1">
      <c r="A102" s="25" t="str">
        <v>Hijermat</v>
      </c>
      <c r="B102" s="25" t="str">
        <v>AL-ARED</v>
      </c>
      <c r="C102" s="25" t="str">
        <v>K_LN4</v>
      </c>
      <c r="D102" s="25" t="str">
        <v>23.39346, 56.717661</v>
      </c>
      <c r="E102" s="25" t="str">
        <v>1186</v>
      </c>
      <c r="F102" s="25" t="str">
        <v>Ground (GMT)</v>
      </c>
      <c r="G102" s="25" t="str">
        <v/>
      </c>
      <c r="H102" s="25">
        <v>500</v>
      </c>
      <c r="I102" s="25" t="str">
        <v>21/05/2026, 08:51</v>
      </c>
      <c r="J102" s="25">
        <v>1</v>
      </c>
      <c r="K102" s="25">
        <v>236</v>
      </c>
      <c r="L102" s="25">
        <v>236</v>
      </c>
      <c r="M102" s="25">
        <v>237</v>
      </c>
      <c r="N102" s="25">
        <v>408</v>
      </c>
      <c r="O102" s="25">
        <v>410</v>
      </c>
      <c r="P102" s="25">
        <v>412</v>
      </c>
      <c r="Q102" s="26" t="str">
        <v>185 mm²</v>
      </c>
      <c r="R102" s="27">
        <v>104</v>
      </c>
      <c r="S102" s="27">
        <v>112</v>
      </c>
      <c r="T102" s="27">
        <v>125</v>
      </c>
      <c r="U102" s="28">
        <v>84</v>
      </c>
      <c r="V102" s="29" t="str">
        <v/>
      </c>
      <c r="W102" s="30">
        <v>110</v>
      </c>
      <c r="X102" s="30">
        <v>120</v>
      </c>
      <c r="Y102" s="30">
        <v>72</v>
      </c>
      <c r="Z102" s="31">
        <v>26</v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6" t="str">
        <v/>
      </c>
      <c r="BF102" s="27" t="str">
        <v/>
      </c>
      <c r="BG102" s="27" t="str">
        <v/>
      </c>
      <c r="BH102" s="27" t="str">
        <v/>
      </c>
      <c r="BI102" s="28" t="str">
        <v/>
      </c>
      <c r="BJ102" s="29" t="str">
        <v/>
      </c>
      <c r="BK102" s="30" t="str">
        <v/>
      </c>
      <c r="BL102" s="30" t="str">
        <v/>
      </c>
      <c r="BM102" s="30" t="str">
        <v/>
      </c>
      <c r="BN102" s="31" t="str">
        <v/>
      </c>
      <c r="BO102" s="25">
        <f>SUM(R102,W102,AB102,AG102,AL102,AQ102,AV102,BA102,BF102,BK102)</f>
      </c>
      <c r="BP102" s="25">
        <f>SUM(S102,X102,AC102,AH102,AM102,AR102,AW102,BB102,BG102,BL102)</f>
      </c>
      <c r="BQ102" s="25">
        <f>SUM(T102,Y102,AD102,AI102,AN102,AS102,AX102,BC102,BH102,BM102)</f>
      </c>
      <c r="BR102" s="25">
        <f>SUM(U102,Z102,AE102,AJ102,AO102,AT102,AY102,BD102,BI102,BN102)</f>
      </c>
      <c r="BS102" s="25">
        <f>MAX(BO102:BQ102)</f>
      </c>
      <c r="BT102" s="25">
        <f>MIN(BO102:BQ102)</f>
      </c>
      <c r="BU102" s="32">
        <f>IF(H102&gt;0,(BS102*SQRT(3)*IF(N102&gt;0,N102,IF(O102&gt;0,O102,IF(P102&gt;0,P102,415)))/(H102*1000))*100,0)</f>
      </c>
      <c r="BV102" s="32">
        <f>IF(BU102&gt;70,"Upgrade","OK - No Upgrade")</f>
      </c>
      <c r="BW102" s="32">
        <f>IF(IF(AVERAGE(BO102:BQ102)&gt;0,((BS102-AVERAGE(BO102:BQ102))/AVERAGE(BO102:BQ102))*100,0)&gt;10,"Need to Balance","OK - Balanced")</f>
      </c>
    </row>
    <row r="103" ht="15.75" customHeight="1">
      <c r="A103" s="25" t="str">
        <v>Hijermat</v>
      </c>
      <c r="B103" s="25" t="str">
        <v>AL-ARED</v>
      </c>
      <c r="C103" s="25" t="str">
        <v>K_LN4</v>
      </c>
      <c r="D103" s="25" t="str">
        <v>23.39346, 56.717661</v>
      </c>
      <c r="E103" s="25" t="str">
        <v>1185</v>
      </c>
      <c r="F103" s="25" t="str">
        <v>Ground (GMT)</v>
      </c>
      <c r="G103" s="25" t="str">
        <v/>
      </c>
      <c r="H103" s="25">
        <v>1000</v>
      </c>
      <c r="I103" s="25" t="str">
        <v>20/05/2026, 11:58</v>
      </c>
      <c r="J103" s="25">
        <v>1</v>
      </c>
      <c r="K103" s="25">
        <v>245</v>
      </c>
      <c r="L103" s="25">
        <v>249</v>
      </c>
      <c r="M103" s="25">
        <v>246</v>
      </c>
      <c r="N103" s="25">
        <v>428</v>
      </c>
      <c r="O103" s="25">
        <v>431</v>
      </c>
      <c r="P103" s="25">
        <v>439</v>
      </c>
      <c r="Q103" s="26" t="str">
        <v>185 mm²</v>
      </c>
      <c r="R103" s="27">
        <v>125</v>
      </c>
      <c r="S103" s="27">
        <v>90</v>
      </c>
      <c r="T103" s="27">
        <v>71</v>
      </c>
      <c r="U103" s="28">
        <v>45</v>
      </c>
      <c r="V103" s="29" t="str">
        <v/>
      </c>
      <c r="W103" s="30">
        <v>45</v>
      </c>
      <c r="X103" s="30">
        <v>45</v>
      </c>
      <c r="Y103" s="30">
        <v>45</v>
      </c>
      <c r="Z103" s="31">
        <v>38</v>
      </c>
      <c r="AA103" s="26" t="str">
        <v/>
      </c>
      <c r="AB103" s="27">
        <v>114</v>
      </c>
      <c r="AC103" s="27">
        <v>157</v>
      </c>
      <c r="AD103" s="27">
        <v>106</v>
      </c>
      <c r="AE103" s="28">
        <v>41</v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>
        <v>10</v>
      </c>
      <c r="AM103" s="27" t="str">
        <v/>
      </c>
      <c r="AN103" s="27" t="str">
        <v/>
      </c>
      <c r="AO103" s="28">
        <v>10</v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6" t="str">
        <v/>
      </c>
      <c r="BF103" s="27" t="str">
        <v/>
      </c>
      <c r="BG103" s="27" t="str">
        <v/>
      </c>
      <c r="BH103" s="27" t="str">
        <v/>
      </c>
      <c r="BI103" s="28" t="str">
        <v/>
      </c>
      <c r="BJ103" s="29" t="str">
        <v/>
      </c>
      <c r="BK103" s="30" t="str">
        <v/>
      </c>
      <c r="BL103" s="30" t="str">
        <v/>
      </c>
      <c r="BM103" s="30" t="str">
        <v/>
      </c>
      <c r="BN103" s="31" t="str">
        <v/>
      </c>
      <c r="BO103" s="25">
        <f>SUM(R103,W103,AB103,AG103,AL103,AQ103,AV103,BA103,BF103,BK103)</f>
      </c>
      <c r="BP103" s="25">
        <f>SUM(S103,X103,AC103,AH103,AM103,AR103,AW103,BB103,BG103,BL103)</f>
      </c>
      <c r="BQ103" s="25">
        <f>SUM(T103,Y103,AD103,AI103,AN103,AS103,AX103,BC103,BH103,BM103)</f>
      </c>
      <c r="BR103" s="25">
        <f>SUM(U103,Z103,AE103,AJ103,AO103,AT103,AY103,BD103,BI103,BN103)</f>
      </c>
      <c r="BS103" s="25">
        <f>MAX(BO103:BQ103)</f>
      </c>
      <c r="BT103" s="25">
        <f>MIN(BO103:BQ103)</f>
      </c>
      <c r="BU103" s="32">
        <f>IF(H103&gt;0,(BS103*SQRT(3)*IF(N103&gt;0,N103,IF(O103&gt;0,O103,IF(P103&gt;0,P103,415)))/(H103*1000))*100,0)</f>
      </c>
      <c r="BV103" s="32">
        <f>IF(BU103&gt;70,"Upgrade","OK - No Upgrade")</f>
      </c>
      <c r="BW103" s="32">
        <f>IF(IF(AVERAGE(BO103:BQ103)&gt;0,((BS103-AVERAGE(BO103:BQ103))/AVERAGE(BO103:BQ103))*100,0)&gt;10,"Need to Balance","OK - Balanced")</f>
      </c>
    </row>
  </sheetData>
  <mergeCells count="83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N1"/>
    <mergeCell ref="BJ2:BJ3"/>
    <mergeCell ref="BK2:BK3"/>
    <mergeCell ref="BL2:BL3"/>
    <mergeCell ref="BM2:BM3"/>
    <mergeCell ref="BN2:BN3"/>
    <mergeCell ref="BO1:BR1"/>
    <mergeCell ref="BO2:BO3"/>
    <mergeCell ref="BP2:BP3"/>
    <mergeCell ref="BQ2:BQ3"/>
    <mergeCell ref="BR2:BR3"/>
    <mergeCell ref="BS1:BS3"/>
    <mergeCell ref="BT1:BT3"/>
    <mergeCell ref="BU1:BU3"/>
    <mergeCell ref="BV1:BV3"/>
    <mergeCell ref="BW1:BW3"/>
  </mergeCells>
  <ignoredErrors>
    <ignoredError numberStoredAsText="1" sqref="A1:BW10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A17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8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8.83203125" customWidth="1"/>
    <col min="68" max="68" width="6.83203125" customWidth="1"/>
    <col min="69" max="69" width="6.83203125" customWidth="1"/>
    <col min="70" max="70" width="6.83203125" customWidth="1"/>
    <col min="71" max="71" width="6.83203125" customWidth="1"/>
    <col min="72" max="72" width="8.83203125" customWidth="1"/>
    <col min="73" max="73" width="6.83203125" customWidth="1"/>
    <col min="74" max="74" width="6.83203125" customWidth="1"/>
    <col min="75" max="75" width="6.83203125" customWidth="1"/>
    <col min="76" max="76" width="6.83203125" customWidth="1"/>
    <col min="77" max="77" width="8.83203125" customWidth="1"/>
    <col min="78" max="78" width="6.83203125" customWidth="1"/>
    <col min="79" max="79" width="6.83203125" customWidth="1"/>
    <col min="80" max="80" width="6.83203125" customWidth="1"/>
    <col min="81" max="81" width="6.83203125" customWidth="1"/>
    <col min="82" max="82" width="8.83203125" customWidth="1"/>
    <col min="83" max="83" width="6.83203125" customWidth="1"/>
    <col min="84" max="84" width="6.83203125" customWidth="1"/>
    <col min="85" max="85" width="6.83203125" customWidth="1"/>
    <col min="86" max="86" width="6.83203125" customWidth="1"/>
    <col min="87" max="87" width="8.83203125" customWidth="1"/>
    <col min="88" max="88" width="6.83203125" customWidth="1"/>
    <col min="89" max="89" width="6.83203125" customWidth="1"/>
    <col min="90" max="90" width="6.83203125" customWidth="1"/>
    <col min="91" max="91" width="6.83203125" customWidth="1"/>
    <col min="92" max="92" width="8.83203125" customWidth="1"/>
    <col min="93" max="93" width="6.83203125" customWidth="1"/>
    <col min="94" max="94" width="6.83203125" customWidth="1"/>
    <col min="95" max="95" width="6.83203125" customWidth="1"/>
    <col min="96" max="96" width="6.83203125" customWidth="1"/>
    <col min="97" max="97" width="6.83203125" customWidth="1"/>
    <col min="98" max="98" width="6.83203125" customWidth="1"/>
    <col min="99" max="99" width="6.83203125" customWidth="1"/>
    <col min="100" max="100" width="6.83203125" customWidth="1"/>
    <col min="101" max="101" width="7.83203125" customWidth="1"/>
    <col min="102" max="102" width="7.83203125" customWidth="1"/>
    <col min="103" max="103" width="9.83203125" customWidth="1"/>
    <col min="104" max="104" width="24.83203125" customWidth="1"/>
    <col min="105" max="10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8" t="str">
        <v>Feeder 10</v>
      </c>
      <c r="BK1" s="9" t="str">
        <v/>
      </c>
      <c r="BL1" s="9" t="str">
        <v/>
      </c>
      <c r="BM1" s="9" t="str">
        <v/>
      </c>
      <c r="BN1" s="10" t="str">
        <v/>
      </c>
      <c r="BO1" s="8" t="str">
        <v>Feeder 11</v>
      </c>
      <c r="BP1" s="9" t="str">
        <v/>
      </c>
      <c r="BQ1" s="9" t="str">
        <v/>
      </c>
      <c r="BR1" s="9" t="str">
        <v/>
      </c>
      <c r="BS1" s="10" t="str">
        <v/>
      </c>
      <c r="BT1" s="8" t="str">
        <v>Feeder 12</v>
      </c>
      <c r="BU1" s="9" t="str">
        <v/>
      </c>
      <c r="BV1" s="9" t="str">
        <v/>
      </c>
      <c r="BW1" s="9" t="str">
        <v/>
      </c>
      <c r="BX1" s="10" t="str">
        <v/>
      </c>
      <c r="BY1" s="8" t="str">
        <v>Feeder 13</v>
      </c>
      <c r="BZ1" s="9" t="str">
        <v/>
      </c>
      <c r="CA1" s="9" t="str">
        <v/>
      </c>
      <c r="CB1" s="9" t="str">
        <v/>
      </c>
      <c r="CC1" s="10" t="str">
        <v/>
      </c>
      <c r="CD1" s="8" t="str">
        <v>Feeder 14</v>
      </c>
      <c r="CE1" s="9" t="str">
        <v/>
      </c>
      <c r="CF1" s="9" t="str">
        <v/>
      </c>
      <c r="CG1" s="9" t="str">
        <v/>
      </c>
      <c r="CH1" s="10" t="str">
        <v/>
      </c>
      <c r="CI1" s="8" t="str">
        <v>Feeder 15</v>
      </c>
      <c r="CJ1" s="9" t="str">
        <v/>
      </c>
      <c r="CK1" s="9" t="str">
        <v/>
      </c>
      <c r="CL1" s="9" t="str">
        <v/>
      </c>
      <c r="CM1" s="10" t="str">
        <v/>
      </c>
      <c r="CN1" s="8" t="str">
        <v>Feeder 16</v>
      </c>
      <c r="CO1" s="9" t="str">
        <v/>
      </c>
      <c r="CP1" s="9" t="str">
        <v/>
      </c>
      <c r="CQ1" s="9" t="str">
        <v/>
      </c>
      <c r="CR1" s="10" t="str">
        <v/>
      </c>
      <c r="CS1" s="11" t="str">
        <v>Total Load</v>
      </c>
      <c r="CT1" s="11" t="str">
        <v/>
      </c>
      <c r="CU1" s="11" t="str">
        <v/>
      </c>
      <c r="CV1" s="11" t="str">
        <v/>
      </c>
      <c r="CW1" s="7" t="str">
        <v>MAX Value</v>
      </c>
      <c r="CX1" s="7" t="str">
        <v>MIN Value</v>
      </c>
      <c r="CY1" s="12" t="str">
        <v>Load %</v>
      </c>
      <c r="CZ1" s="13" t="str">
        <v>Action (Upgrade)</v>
      </c>
      <c r="DA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4" t="str">
        <v>Cable mm²</v>
      </c>
      <c r="BK2" s="15" t="str">
        <v>R</v>
      </c>
      <c r="BL2" s="16" t="str">
        <v>Y</v>
      </c>
      <c r="BM2" s="17" t="str">
        <v>B</v>
      </c>
      <c r="BN2" s="18" t="str">
        <v>N</v>
      </c>
      <c r="BO2" s="14" t="str">
        <v>Cable mm²</v>
      </c>
      <c r="BP2" s="15" t="str">
        <v>R</v>
      </c>
      <c r="BQ2" s="16" t="str">
        <v>Y</v>
      </c>
      <c r="BR2" s="17" t="str">
        <v>B</v>
      </c>
      <c r="BS2" s="18" t="str">
        <v>N</v>
      </c>
      <c r="BT2" s="14" t="str">
        <v>Cable mm²</v>
      </c>
      <c r="BU2" s="15" t="str">
        <v>R</v>
      </c>
      <c r="BV2" s="16" t="str">
        <v>Y</v>
      </c>
      <c r="BW2" s="17" t="str">
        <v>B</v>
      </c>
      <c r="BX2" s="18" t="str">
        <v>N</v>
      </c>
      <c r="BY2" s="14" t="str">
        <v>Cable mm²</v>
      </c>
      <c r="BZ2" s="15" t="str">
        <v>R</v>
      </c>
      <c r="CA2" s="16" t="str">
        <v>Y</v>
      </c>
      <c r="CB2" s="17" t="str">
        <v>B</v>
      </c>
      <c r="CC2" s="18" t="str">
        <v>N</v>
      </c>
      <c r="CD2" s="14" t="str">
        <v>Cable mm²</v>
      </c>
      <c r="CE2" s="15" t="str">
        <v>R</v>
      </c>
      <c r="CF2" s="16" t="str">
        <v>Y</v>
      </c>
      <c r="CG2" s="17" t="str">
        <v>B</v>
      </c>
      <c r="CH2" s="18" t="str">
        <v>N</v>
      </c>
      <c r="CI2" s="14" t="str">
        <v>Cable mm²</v>
      </c>
      <c r="CJ2" s="15" t="str">
        <v>R</v>
      </c>
      <c r="CK2" s="16" t="str">
        <v>Y</v>
      </c>
      <c r="CL2" s="17" t="str">
        <v>B</v>
      </c>
      <c r="CM2" s="18" t="str">
        <v>N</v>
      </c>
      <c r="CN2" s="14" t="str">
        <v>Cable mm²</v>
      </c>
      <c r="CO2" s="15" t="str">
        <v>R</v>
      </c>
      <c r="CP2" s="16" t="str">
        <v>Y</v>
      </c>
      <c r="CQ2" s="17" t="str">
        <v>B</v>
      </c>
      <c r="CR2" s="18" t="str">
        <v>N</v>
      </c>
      <c r="CS2" s="11" t="str">
        <v>R</v>
      </c>
      <c r="CT2" s="11" t="str">
        <v>Y</v>
      </c>
      <c r="CU2" s="11" t="str">
        <v>B</v>
      </c>
      <c r="CV2" s="11" t="str">
        <v>N</v>
      </c>
      <c r="CW2" s="7" t="str">
        <v/>
      </c>
      <c r="CX2" s="7" t="str">
        <v/>
      </c>
      <c r="CY2" s="12" t="str">
        <v/>
      </c>
      <c r="CZ2" s="13" t="str">
        <v/>
      </c>
      <c r="DA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4" t="str">
        <v/>
      </c>
      <c r="BK3" s="15" t="str">
        <v>R</v>
      </c>
      <c r="BL3" s="16" t="str">
        <v>Y</v>
      </c>
      <c r="BM3" s="17" t="str">
        <v>B</v>
      </c>
      <c r="BN3" s="18" t="str">
        <v>N</v>
      </c>
      <c r="BO3" s="14" t="str">
        <v/>
      </c>
      <c r="BP3" s="15" t="str">
        <v>R</v>
      </c>
      <c r="BQ3" s="16" t="str">
        <v>Y</v>
      </c>
      <c r="BR3" s="17" t="str">
        <v>B</v>
      </c>
      <c r="BS3" s="18" t="str">
        <v>N</v>
      </c>
      <c r="BT3" s="14" t="str">
        <v/>
      </c>
      <c r="BU3" s="15" t="str">
        <v>R</v>
      </c>
      <c r="BV3" s="16" t="str">
        <v>Y</v>
      </c>
      <c r="BW3" s="17" t="str">
        <v>B</v>
      </c>
      <c r="BX3" s="18" t="str">
        <v>N</v>
      </c>
      <c r="BY3" s="14" t="str">
        <v/>
      </c>
      <c r="BZ3" s="15" t="str">
        <v>R</v>
      </c>
      <c r="CA3" s="16" t="str">
        <v>Y</v>
      </c>
      <c r="CB3" s="17" t="str">
        <v>B</v>
      </c>
      <c r="CC3" s="18" t="str">
        <v>N</v>
      </c>
      <c r="CD3" s="14" t="str">
        <v/>
      </c>
      <c r="CE3" s="15" t="str">
        <v>R</v>
      </c>
      <c r="CF3" s="16" t="str">
        <v>Y</v>
      </c>
      <c r="CG3" s="17" t="str">
        <v>B</v>
      </c>
      <c r="CH3" s="18" t="str">
        <v>N</v>
      </c>
      <c r="CI3" s="14" t="str">
        <v/>
      </c>
      <c r="CJ3" s="15" t="str">
        <v>R</v>
      </c>
      <c r="CK3" s="16" t="str">
        <v>Y</v>
      </c>
      <c r="CL3" s="17" t="str">
        <v>B</v>
      </c>
      <c r="CM3" s="18" t="str">
        <v>N</v>
      </c>
      <c r="CN3" s="14" t="str">
        <v/>
      </c>
      <c r="CO3" s="15" t="str">
        <v>R</v>
      </c>
      <c r="CP3" s="16" t="str">
        <v>Y</v>
      </c>
      <c r="CQ3" s="17" t="str">
        <v>B</v>
      </c>
      <c r="CR3" s="18" t="str">
        <v>N</v>
      </c>
      <c r="CS3" s="11" t="str">
        <v>R</v>
      </c>
      <c r="CT3" s="11" t="str">
        <v>Y</v>
      </c>
      <c r="CU3" s="11" t="str">
        <v>B</v>
      </c>
      <c r="CV3" s="11" t="str">
        <v>N</v>
      </c>
      <c r="CW3" s="7" t="str">
        <v/>
      </c>
      <c r="CX3" s="7" t="str">
        <v/>
      </c>
      <c r="CY3" s="12" t="str">
        <v/>
      </c>
      <c r="CZ3" s="13" t="str">
        <v/>
      </c>
      <c r="DA3" s="13" t="str">
        <v/>
      </c>
    </row>
    <row r="4" ht="15.75" customHeight="1">
      <c r="A4" s="25" t="str">
        <v>Hijermat</v>
      </c>
      <c r="B4" s="25" t="str">
        <v>MAQNYAT</v>
      </c>
      <c r="C4" s="25" t="str">
        <v>K_LN7</v>
      </c>
      <c r="D4" s="25" t="str">
        <v>23.379604, 56.89729</v>
      </c>
      <c r="E4" s="25" t="str">
        <v>1458</v>
      </c>
      <c r="F4" s="25" t="str">
        <v>Pole (PMT)</v>
      </c>
      <c r="G4" s="25" t="str">
        <v>3</v>
      </c>
      <c r="H4" s="25">
        <v>100</v>
      </c>
      <c r="I4" s="25" t="str">
        <v>04/06/2026, 15:24</v>
      </c>
      <c r="J4" s="25">
        <v>1</v>
      </c>
      <c r="K4" s="25">
        <v>229</v>
      </c>
      <c r="L4" s="25">
        <v>232</v>
      </c>
      <c r="M4" s="25">
        <v>230</v>
      </c>
      <c r="N4" s="25">
        <v>396</v>
      </c>
      <c r="O4" s="25">
        <v>400</v>
      </c>
      <c r="P4" s="25">
        <v>399</v>
      </c>
      <c r="Q4" s="26" t="str">
        <v>120 mm²</v>
      </c>
      <c r="R4" s="27">
        <v>0</v>
      </c>
      <c r="S4" s="27">
        <v>0</v>
      </c>
      <c r="T4" s="27">
        <v>0</v>
      </c>
      <c r="U4" s="28">
        <v>0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9" t="str">
        <v/>
      </c>
      <c r="BK4" s="30" t="str">
        <v/>
      </c>
      <c r="BL4" s="30" t="str">
        <v/>
      </c>
      <c r="BM4" s="30" t="str">
        <v/>
      </c>
      <c r="BN4" s="31" t="str">
        <v/>
      </c>
      <c r="BO4" s="26" t="str">
        <v/>
      </c>
      <c r="BP4" s="27" t="str">
        <v/>
      </c>
      <c r="BQ4" s="27" t="str">
        <v/>
      </c>
      <c r="BR4" s="27" t="str">
        <v/>
      </c>
      <c r="BS4" s="28" t="str">
        <v/>
      </c>
      <c r="BT4" s="29" t="str">
        <v/>
      </c>
      <c r="BU4" s="30" t="str">
        <v/>
      </c>
      <c r="BV4" s="30" t="str">
        <v/>
      </c>
      <c r="BW4" s="30" t="str">
        <v/>
      </c>
      <c r="BX4" s="31" t="str">
        <v/>
      </c>
      <c r="BY4" s="26" t="str">
        <v/>
      </c>
      <c r="BZ4" s="27" t="str">
        <v/>
      </c>
      <c r="CA4" s="27" t="str">
        <v/>
      </c>
      <c r="CB4" s="27" t="str">
        <v/>
      </c>
      <c r="CC4" s="28" t="str">
        <v/>
      </c>
      <c r="CD4" s="29" t="str">
        <v/>
      </c>
      <c r="CE4" s="30" t="str">
        <v/>
      </c>
      <c r="CF4" s="30" t="str">
        <v/>
      </c>
      <c r="CG4" s="30" t="str">
        <v/>
      </c>
      <c r="CH4" s="31" t="str">
        <v/>
      </c>
      <c r="CI4" s="26" t="str">
        <v/>
      </c>
      <c r="CJ4" s="27" t="str">
        <v/>
      </c>
      <c r="CK4" s="27" t="str">
        <v/>
      </c>
      <c r="CL4" s="27" t="str">
        <v/>
      </c>
      <c r="CM4" s="28" t="str">
        <v/>
      </c>
      <c r="CN4" s="29" t="str">
        <v/>
      </c>
      <c r="CO4" s="30" t="str">
        <v/>
      </c>
      <c r="CP4" s="30" t="str">
        <v/>
      </c>
      <c r="CQ4" s="30" t="str">
        <v/>
      </c>
      <c r="CR4" s="31" t="str">
        <v/>
      </c>
      <c r="CS4" s="25">
        <f>SUM(R4,W4,AB4,AG4,AL4,AQ4,AV4,BA4,BF4,BK4,BP4,BU4,BZ4,CE4,CJ4,CO4)</f>
      </c>
      <c r="CT4" s="25">
        <f>SUM(S4,X4,AC4,AH4,AM4,AR4,AW4,BB4,BG4,BL4,BQ4,BV4,CA4,CF4,CK4,CP4)</f>
      </c>
      <c r="CU4" s="25">
        <f>SUM(T4,Y4,AD4,AI4,AN4,AS4,AX4,BC4,BH4,BM4,BR4,BW4,CB4,CG4,CL4,CQ4)</f>
      </c>
      <c r="CV4" s="25">
        <f>SUM(U4,Z4,AE4,AJ4,AO4,AT4,AY4,BD4,BI4,BN4,BS4,BX4,CC4,CH4,CM4,CR4)</f>
      </c>
      <c r="CW4" s="25">
        <f>MAX(CS4:CU4)</f>
      </c>
      <c r="CX4" s="25">
        <f>MIN(CS4:CU4)</f>
      </c>
      <c r="CY4" s="32">
        <f>IF(H4&gt;0,(CW4*SQRT(3)*IF(N4&gt;0,N4,IF(O4&gt;0,O4,IF(P4&gt;0,P4,415)))/(H4*1000))*100,0)</f>
      </c>
      <c r="CZ4" s="32">
        <f>IF(CY4&gt;70,"Upgrade","OK - No Upgrade")</f>
      </c>
      <c r="DA4" s="32">
        <f>IF(IF(AVERAGE(CS4:CU4)&gt;0,((CW4-AVERAGE(CS4:CU4))/AVERAGE(CS4:CU4))*100,0)&gt;10,"Need to Balance","OK - Balanced")</f>
      </c>
    </row>
    <row r="5" ht="15.75" customHeight="1">
      <c r="A5" s="25" t="str">
        <v>Hijermat</v>
      </c>
      <c r="B5" s="25" t="str">
        <v>MAQNYAT</v>
      </c>
      <c r="C5" s="25" t="str">
        <v>K_LN7</v>
      </c>
      <c r="D5" s="25" t="str">
        <v>23.376925, 56.893607</v>
      </c>
      <c r="E5" s="25" t="str">
        <v>2222</v>
      </c>
      <c r="F5" s="25" t="str">
        <v>Ground (GMT)</v>
      </c>
      <c r="G5" s="25" t="str">
        <v>3</v>
      </c>
      <c r="H5" s="25">
        <v>1000</v>
      </c>
      <c r="I5" s="25" t="str">
        <v>04/06/2026, 15:15</v>
      </c>
      <c r="J5" s="25">
        <v>1</v>
      </c>
      <c r="K5" s="25">
        <v>226</v>
      </c>
      <c r="L5" s="25">
        <v>228</v>
      </c>
      <c r="M5" s="25">
        <v>226</v>
      </c>
      <c r="N5" s="25">
        <v>392</v>
      </c>
      <c r="O5" s="25">
        <v>394</v>
      </c>
      <c r="P5" s="25">
        <v>392</v>
      </c>
      <c r="Q5" s="26" t="str">
        <v>185 mm²</v>
      </c>
      <c r="R5" s="27">
        <v>40</v>
      </c>
      <c r="S5" s="27">
        <v>20</v>
      </c>
      <c r="T5" s="27">
        <v>9</v>
      </c>
      <c r="U5" s="28">
        <v>30</v>
      </c>
      <c r="V5" s="29" t="str">
        <v>185 mm²</v>
      </c>
      <c r="W5" s="30">
        <v>95</v>
      </c>
      <c r="X5" s="30">
        <v>50</v>
      </c>
      <c r="Y5" s="30">
        <v>93</v>
      </c>
      <c r="Z5" s="31">
        <v>45</v>
      </c>
      <c r="AA5" s="26" t="str">
        <v>185 mm²</v>
      </c>
      <c r="AB5" s="27">
        <v>34</v>
      </c>
      <c r="AC5" s="27">
        <v>15</v>
      </c>
      <c r="AD5" s="27">
        <v>22</v>
      </c>
      <c r="AE5" s="28">
        <v>15</v>
      </c>
      <c r="AF5" s="29" t="str">
        <v>185 mm²</v>
      </c>
      <c r="AG5" s="30">
        <v>17</v>
      </c>
      <c r="AH5" s="30">
        <v>40</v>
      </c>
      <c r="AI5" s="30">
        <v>32</v>
      </c>
      <c r="AJ5" s="31">
        <v>25</v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9" t="str">
        <v/>
      </c>
      <c r="BK5" s="30" t="str">
        <v/>
      </c>
      <c r="BL5" s="30" t="str">
        <v/>
      </c>
      <c r="BM5" s="30" t="str">
        <v/>
      </c>
      <c r="BN5" s="31" t="str">
        <v/>
      </c>
      <c r="BO5" s="26" t="str">
        <v/>
      </c>
      <c r="BP5" s="27" t="str">
        <v/>
      </c>
      <c r="BQ5" s="27" t="str">
        <v/>
      </c>
      <c r="BR5" s="27" t="str">
        <v/>
      </c>
      <c r="BS5" s="28" t="str">
        <v/>
      </c>
      <c r="BT5" s="29" t="str">
        <v/>
      </c>
      <c r="BU5" s="30" t="str">
        <v/>
      </c>
      <c r="BV5" s="30" t="str">
        <v/>
      </c>
      <c r="BW5" s="30" t="str">
        <v/>
      </c>
      <c r="BX5" s="31" t="str">
        <v/>
      </c>
      <c r="BY5" s="26" t="str">
        <v/>
      </c>
      <c r="BZ5" s="27" t="str">
        <v/>
      </c>
      <c r="CA5" s="27" t="str">
        <v/>
      </c>
      <c r="CB5" s="27" t="str">
        <v/>
      </c>
      <c r="CC5" s="28" t="str">
        <v/>
      </c>
      <c r="CD5" s="29" t="str">
        <v/>
      </c>
      <c r="CE5" s="30" t="str">
        <v/>
      </c>
      <c r="CF5" s="30" t="str">
        <v/>
      </c>
      <c r="CG5" s="30" t="str">
        <v/>
      </c>
      <c r="CH5" s="31" t="str">
        <v/>
      </c>
      <c r="CI5" s="26" t="str">
        <v/>
      </c>
      <c r="CJ5" s="27" t="str">
        <v/>
      </c>
      <c r="CK5" s="27" t="str">
        <v/>
      </c>
      <c r="CL5" s="27" t="str">
        <v/>
      </c>
      <c r="CM5" s="28" t="str">
        <v/>
      </c>
      <c r="CN5" s="29" t="str">
        <v/>
      </c>
      <c r="CO5" s="30" t="str">
        <v/>
      </c>
      <c r="CP5" s="30" t="str">
        <v/>
      </c>
      <c r="CQ5" s="30" t="str">
        <v/>
      </c>
      <c r="CR5" s="31" t="str">
        <v/>
      </c>
      <c r="CS5" s="25">
        <f>SUM(R5,W5,AB5,AG5,AL5,AQ5,AV5,BA5,BF5,BK5,BP5,BU5,BZ5,CE5,CJ5,CO5)</f>
      </c>
      <c r="CT5" s="25">
        <f>SUM(S5,X5,AC5,AH5,AM5,AR5,AW5,BB5,BG5,BL5,BQ5,BV5,CA5,CF5,CK5,CP5)</f>
      </c>
      <c r="CU5" s="25">
        <f>SUM(T5,Y5,AD5,AI5,AN5,AS5,AX5,BC5,BH5,BM5,BR5,BW5,CB5,CG5,CL5,CQ5)</f>
      </c>
      <c r="CV5" s="25">
        <f>SUM(U5,Z5,AE5,AJ5,AO5,AT5,AY5,BD5,BI5,BN5,BS5,BX5,CC5,CH5,CM5,CR5)</f>
      </c>
      <c r="CW5" s="25">
        <f>MAX(CS5:CU5)</f>
      </c>
      <c r="CX5" s="25">
        <f>MIN(CS5:CU5)</f>
      </c>
      <c r="CY5" s="32">
        <f>IF(H5&gt;0,(CW5*SQRT(3)*IF(N5&gt;0,N5,IF(O5&gt;0,O5,IF(P5&gt;0,P5,415)))/(H5*1000))*100,0)</f>
      </c>
      <c r="CZ5" s="32">
        <f>IF(CY5&gt;70,"Upgrade","OK - No Upgrade")</f>
      </c>
      <c r="DA5" s="32">
        <f>IF(IF(AVERAGE(CS5:CU5)&gt;0,((CW5-AVERAGE(CS5:CU5))/AVERAGE(CS5:CU5))*100,0)&gt;10,"Need to Balance","OK - Balanced")</f>
      </c>
    </row>
    <row r="6" ht="15.75" customHeight="1">
      <c r="A6" s="25" t="str">
        <v>Hijermat</v>
      </c>
      <c r="B6" s="25" t="str">
        <v>MAQNYAT</v>
      </c>
      <c r="C6" s="25" t="str">
        <v>K_LN7</v>
      </c>
      <c r="D6" s="25" t="str">
        <v>23.375108, 56.893042</v>
      </c>
      <c r="E6" s="25" t="str">
        <v>1114</v>
      </c>
      <c r="F6" s="25" t="str">
        <v>Pole (PMT)</v>
      </c>
      <c r="G6" s="25" t="str">
        <v>3</v>
      </c>
      <c r="H6" s="25">
        <v>315</v>
      </c>
      <c r="I6" s="25" t="str">
        <v>04/06/2026, 15:09</v>
      </c>
      <c r="J6" s="25">
        <v>1</v>
      </c>
      <c r="K6" s="25">
        <v>236</v>
      </c>
      <c r="L6" s="25">
        <v>240</v>
      </c>
      <c r="M6" s="25">
        <v>236</v>
      </c>
      <c r="N6" s="25">
        <v>405</v>
      </c>
      <c r="O6" s="25">
        <v>415</v>
      </c>
      <c r="P6" s="25">
        <v>411</v>
      </c>
      <c r="Q6" s="26" t="str">
        <v>120 mm²</v>
      </c>
      <c r="R6" s="27">
        <v>86</v>
      </c>
      <c r="S6" s="27">
        <v>70</v>
      </c>
      <c r="T6" s="27">
        <v>160</v>
      </c>
      <c r="U6" s="28">
        <v>81</v>
      </c>
      <c r="V6" s="29" t="str">
        <v>120 mm²</v>
      </c>
      <c r="W6" s="30">
        <v>0</v>
      </c>
      <c r="X6" s="30">
        <v>0</v>
      </c>
      <c r="Y6" s="30">
        <v>0</v>
      </c>
      <c r="Z6" s="31">
        <v>0</v>
      </c>
      <c r="AA6" s="26" t="str">
        <v>185 mm²</v>
      </c>
      <c r="AB6" s="27">
        <v>70</v>
      </c>
      <c r="AC6" s="27">
        <v>35</v>
      </c>
      <c r="AD6" s="27">
        <v>44</v>
      </c>
      <c r="AE6" s="28">
        <v>66</v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9" t="str">
        <v/>
      </c>
      <c r="BK6" s="30" t="str">
        <v/>
      </c>
      <c r="BL6" s="30" t="str">
        <v/>
      </c>
      <c r="BM6" s="30" t="str">
        <v/>
      </c>
      <c r="BN6" s="31" t="str">
        <v/>
      </c>
      <c r="BO6" s="26" t="str">
        <v/>
      </c>
      <c r="BP6" s="27" t="str">
        <v/>
      </c>
      <c r="BQ6" s="27" t="str">
        <v/>
      </c>
      <c r="BR6" s="27" t="str">
        <v/>
      </c>
      <c r="BS6" s="28" t="str">
        <v/>
      </c>
      <c r="BT6" s="29" t="str">
        <v/>
      </c>
      <c r="BU6" s="30" t="str">
        <v/>
      </c>
      <c r="BV6" s="30" t="str">
        <v/>
      </c>
      <c r="BW6" s="30" t="str">
        <v/>
      </c>
      <c r="BX6" s="31" t="str">
        <v/>
      </c>
      <c r="BY6" s="26" t="str">
        <v/>
      </c>
      <c r="BZ6" s="27" t="str">
        <v/>
      </c>
      <c r="CA6" s="27" t="str">
        <v/>
      </c>
      <c r="CB6" s="27" t="str">
        <v/>
      </c>
      <c r="CC6" s="28" t="str">
        <v/>
      </c>
      <c r="CD6" s="29" t="str">
        <v/>
      </c>
      <c r="CE6" s="30" t="str">
        <v/>
      </c>
      <c r="CF6" s="30" t="str">
        <v/>
      </c>
      <c r="CG6" s="30" t="str">
        <v/>
      </c>
      <c r="CH6" s="31" t="str">
        <v/>
      </c>
      <c r="CI6" s="26" t="str">
        <v/>
      </c>
      <c r="CJ6" s="27" t="str">
        <v/>
      </c>
      <c r="CK6" s="27" t="str">
        <v/>
      </c>
      <c r="CL6" s="27" t="str">
        <v/>
      </c>
      <c r="CM6" s="28" t="str">
        <v/>
      </c>
      <c r="CN6" s="29" t="str">
        <v/>
      </c>
      <c r="CO6" s="30" t="str">
        <v/>
      </c>
      <c r="CP6" s="30" t="str">
        <v/>
      </c>
      <c r="CQ6" s="30" t="str">
        <v/>
      </c>
      <c r="CR6" s="31" t="str">
        <v/>
      </c>
      <c r="CS6" s="25">
        <f>SUM(R6,W6,AB6,AG6,AL6,AQ6,AV6,BA6,BF6,BK6,BP6,BU6,BZ6,CE6,CJ6,CO6)</f>
      </c>
      <c r="CT6" s="25">
        <f>SUM(S6,X6,AC6,AH6,AM6,AR6,AW6,BB6,BG6,BL6,BQ6,BV6,CA6,CF6,CK6,CP6)</f>
      </c>
      <c r="CU6" s="25">
        <f>SUM(T6,Y6,AD6,AI6,AN6,AS6,AX6,BC6,BH6,BM6,BR6,BW6,CB6,CG6,CL6,CQ6)</f>
      </c>
      <c r="CV6" s="25">
        <f>SUM(U6,Z6,AE6,AJ6,AO6,AT6,AY6,BD6,BI6,BN6,BS6,BX6,CC6,CH6,CM6,CR6)</f>
      </c>
      <c r="CW6" s="25">
        <f>MAX(CS6:CU6)</f>
      </c>
      <c r="CX6" s="25">
        <f>MIN(CS6:CU6)</f>
      </c>
      <c r="CY6" s="32">
        <f>IF(H6&gt;0,(CW6*SQRT(3)*IF(N6&gt;0,N6,IF(O6&gt;0,O6,IF(P6&gt;0,P6,415)))/(H6*1000))*100,0)</f>
      </c>
      <c r="CZ6" s="32">
        <f>IF(CY6&gt;70,"Upgrade","OK - No Upgrade")</f>
      </c>
      <c r="DA6" s="32">
        <f>IF(IF(AVERAGE(CS6:CU6)&gt;0,((CW6-AVERAGE(CS6:CU6))/AVERAGE(CS6:CU6))*100,0)&gt;10,"Need to Balance","OK - Balanced")</f>
      </c>
    </row>
    <row r="7" ht="15.75" customHeight="1">
      <c r="A7" s="25" t="str">
        <v>Hijermat</v>
      </c>
      <c r="B7" s="25" t="str">
        <v>MAQNYAT</v>
      </c>
      <c r="C7" s="25" t="str">
        <v>K_LN7</v>
      </c>
      <c r="D7" s="25" t="str">
        <v>23.371068, 56.891592</v>
      </c>
      <c r="E7" s="25" t="str">
        <v>4746</v>
      </c>
      <c r="F7" s="25" t="str">
        <v>Ground (GMT)</v>
      </c>
      <c r="G7" s="25" t="str">
        <v>3</v>
      </c>
      <c r="H7" s="25">
        <v>1000</v>
      </c>
      <c r="I7" s="25" t="str">
        <v>04/06/2026, 15:00</v>
      </c>
      <c r="J7" s="25">
        <v>1</v>
      </c>
      <c r="K7" s="25">
        <v>226</v>
      </c>
      <c r="L7" s="25">
        <v>230</v>
      </c>
      <c r="M7" s="25">
        <v>227</v>
      </c>
      <c r="N7" s="25">
        <v>392</v>
      </c>
      <c r="O7" s="25">
        <v>395</v>
      </c>
      <c r="P7" s="25">
        <v>394</v>
      </c>
      <c r="Q7" s="26" t="str">
        <v>185 mm²</v>
      </c>
      <c r="R7" s="27">
        <v>78</v>
      </c>
      <c r="S7" s="27">
        <v>25</v>
      </c>
      <c r="T7" s="27">
        <v>97</v>
      </c>
      <c r="U7" s="28">
        <v>62</v>
      </c>
      <c r="V7" s="29" t="str">
        <v>185 mm²</v>
      </c>
      <c r="W7" s="30">
        <v>52</v>
      </c>
      <c r="X7" s="30">
        <v>27</v>
      </c>
      <c r="Y7" s="30">
        <v>34</v>
      </c>
      <c r="Z7" s="31">
        <v>24</v>
      </c>
      <c r="AA7" s="26" t="str">
        <v>185 mm²</v>
      </c>
      <c r="AB7" s="27">
        <v>171</v>
      </c>
      <c r="AC7" s="27">
        <v>81</v>
      </c>
      <c r="AD7" s="27">
        <v>116</v>
      </c>
      <c r="AE7" s="28">
        <v>80</v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9" t="str">
        <v/>
      </c>
      <c r="BK7" s="30" t="str">
        <v/>
      </c>
      <c r="BL7" s="30" t="str">
        <v/>
      </c>
      <c r="BM7" s="30" t="str">
        <v/>
      </c>
      <c r="BN7" s="31" t="str">
        <v/>
      </c>
      <c r="BO7" s="26" t="str">
        <v/>
      </c>
      <c r="BP7" s="27" t="str">
        <v/>
      </c>
      <c r="BQ7" s="27" t="str">
        <v/>
      </c>
      <c r="BR7" s="27" t="str">
        <v/>
      </c>
      <c r="BS7" s="28" t="str">
        <v/>
      </c>
      <c r="BT7" s="29" t="str">
        <v/>
      </c>
      <c r="BU7" s="30" t="str">
        <v/>
      </c>
      <c r="BV7" s="30" t="str">
        <v/>
      </c>
      <c r="BW7" s="30" t="str">
        <v/>
      </c>
      <c r="BX7" s="31" t="str">
        <v/>
      </c>
      <c r="BY7" s="26" t="str">
        <v/>
      </c>
      <c r="BZ7" s="27" t="str">
        <v/>
      </c>
      <c r="CA7" s="27" t="str">
        <v/>
      </c>
      <c r="CB7" s="27" t="str">
        <v/>
      </c>
      <c r="CC7" s="28" t="str">
        <v/>
      </c>
      <c r="CD7" s="29" t="str">
        <v/>
      </c>
      <c r="CE7" s="30" t="str">
        <v/>
      </c>
      <c r="CF7" s="30" t="str">
        <v/>
      </c>
      <c r="CG7" s="30" t="str">
        <v/>
      </c>
      <c r="CH7" s="31" t="str">
        <v/>
      </c>
      <c r="CI7" s="26" t="str">
        <v/>
      </c>
      <c r="CJ7" s="27" t="str">
        <v/>
      </c>
      <c r="CK7" s="27" t="str">
        <v/>
      </c>
      <c r="CL7" s="27" t="str">
        <v/>
      </c>
      <c r="CM7" s="28" t="str">
        <v/>
      </c>
      <c r="CN7" s="29" t="str">
        <v/>
      </c>
      <c r="CO7" s="30" t="str">
        <v/>
      </c>
      <c r="CP7" s="30" t="str">
        <v/>
      </c>
      <c r="CQ7" s="30" t="str">
        <v/>
      </c>
      <c r="CR7" s="31" t="str">
        <v/>
      </c>
      <c r="CS7" s="25">
        <f>SUM(R7,W7,AB7,AG7,AL7,AQ7,AV7,BA7,BF7,BK7,BP7,BU7,BZ7,CE7,CJ7,CO7)</f>
      </c>
      <c r="CT7" s="25">
        <f>SUM(S7,X7,AC7,AH7,AM7,AR7,AW7,BB7,BG7,BL7,BQ7,BV7,CA7,CF7,CK7,CP7)</f>
      </c>
      <c r="CU7" s="25">
        <f>SUM(T7,Y7,AD7,AI7,AN7,AS7,AX7,BC7,BH7,BM7,BR7,BW7,CB7,CG7,CL7,CQ7)</f>
      </c>
      <c r="CV7" s="25">
        <f>SUM(U7,Z7,AE7,AJ7,AO7,AT7,AY7,BD7,BI7,BN7,BS7,BX7,CC7,CH7,CM7,CR7)</f>
      </c>
      <c r="CW7" s="25">
        <f>MAX(CS7:CU7)</f>
      </c>
      <c r="CX7" s="25">
        <f>MIN(CS7:CU7)</f>
      </c>
      <c r="CY7" s="32">
        <f>IF(H7&gt;0,(CW7*SQRT(3)*IF(N7&gt;0,N7,IF(O7&gt;0,O7,IF(P7&gt;0,P7,415)))/(H7*1000))*100,0)</f>
      </c>
      <c r="CZ7" s="32">
        <f>IF(CY7&gt;70,"Upgrade","OK - No Upgrade")</f>
      </c>
      <c r="DA7" s="32">
        <f>IF(IF(AVERAGE(CS7:CU7)&gt;0,((CW7-AVERAGE(CS7:CU7))/AVERAGE(CS7:CU7))*100,0)&gt;10,"Need to Balance","OK - Balanced")</f>
      </c>
    </row>
    <row r="8" ht="15.75" customHeight="1">
      <c r="A8" s="25" t="str">
        <v>Hijermat</v>
      </c>
      <c r="B8" s="25" t="str">
        <v>MAQNYAT</v>
      </c>
      <c r="C8" s="25" t="str">
        <v>K_LN7</v>
      </c>
      <c r="D8" s="25" t="str">
        <v>23.372763, 56.888374</v>
      </c>
      <c r="E8" s="25" t="str">
        <v>1109</v>
      </c>
      <c r="F8" s="25" t="str">
        <v>Ground (GMT)</v>
      </c>
      <c r="G8" s="25" t="str">
        <v>3</v>
      </c>
      <c r="H8" s="25">
        <v>500</v>
      </c>
      <c r="I8" s="25" t="str">
        <v>04/06/2026, 14:53</v>
      </c>
      <c r="J8" s="25">
        <v>1</v>
      </c>
      <c r="K8" s="25">
        <v>226</v>
      </c>
      <c r="L8" s="25">
        <v>229</v>
      </c>
      <c r="M8" s="25">
        <v>228</v>
      </c>
      <c r="N8" s="25">
        <v>391</v>
      </c>
      <c r="O8" s="25">
        <v>396</v>
      </c>
      <c r="P8" s="25">
        <v>393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>185 mm²</v>
      </c>
      <c r="AG8" s="30">
        <v>80</v>
      </c>
      <c r="AH8" s="30">
        <v>75</v>
      </c>
      <c r="AI8" s="30">
        <v>86</v>
      </c>
      <c r="AJ8" s="31">
        <v>51</v>
      </c>
      <c r="AK8" s="26" t="str">
        <v>185 mm²</v>
      </c>
      <c r="AL8" s="27">
        <v>22</v>
      </c>
      <c r="AM8" s="27">
        <v>31</v>
      </c>
      <c r="AN8" s="27">
        <v>29</v>
      </c>
      <c r="AO8" s="28">
        <v>22</v>
      </c>
      <c r="AP8" s="29" t="str">
        <v>185 mm²</v>
      </c>
      <c r="AQ8" s="30">
        <v>128</v>
      </c>
      <c r="AR8" s="30">
        <v>73</v>
      </c>
      <c r="AS8" s="30">
        <v>80</v>
      </c>
      <c r="AT8" s="31">
        <v>58</v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9" t="str">
        <v/>
      </c>
      <c r="BK8" s="30" t="str">
        <v/>
      </c>
      <c r="BL8" s="30" t="str">
        <v/>
      </c>
      <c r="BM8" s="30" t="str">
        <v/>
      </c>
      <c r="BN8" s="31" t="str">
        <v/>
      </c>
      <c r="BO8" s="26" t="str">
        <v/>
      </c>
      <c r="BP8" s="27" t="str">
        <v/>
      </c>
      <c r="BQ8" s="27" t="str">
        <v/>
      </c>
      <c r="BR8" s="27" t="str">
        <v/>
      </c>
      <c r="BS8" s="28" t="str">
        <v/>
      </c>
      <c r="BT8" s="29" t="str">
        <v/>
      </c>
      <c r="BU8" s="30" t="str">
        <v/>
      </c>
      <c r="BV8" s="30" t="str">
        <v/>
      </c>
      <c r="BW8" s="30" t="str">
        <v/>
      </c>
      <c r="BX8" s="31" t="str">
        <v/>
      </c>
      <c r="BY8" s="26" t="str">
        <v/>
      </c>
      <c r="BZ8" s="27" t="str">
        <v/>
      </c>
      <c r="CA8" s="27" t="str">
        <v/>
      </c>
      <c r="CB8" s="27" t="str">
        <v/>
      </c>
      <c r="CC8" s="28" t="str">
        <v/>
      </c>
      <c r="CD8" s="29" t="str">
        <v/>
      </c>
      <c r="CE8" s="30" t="str">
        <v/>
      </c>
      <c r="CF8" s="30" t="str">
        <v/>
      </c>
      <c r="CG8" s="30" t="str">
        <v/>
      </c>
      <c r="CH8" s="31" t="str">
        <v/>
      </c>
      <c r="CI8" s="26" t="str">
        <v/>
      </c>
      <c r="CJ8" s="27" t="str">
        <v/>
      </c>
      <c r="CK8" s="27" t="str">
        <v/>
      </c>
      <c r="CL8" s="27" t="str">
        <v/>
      </c>
      <c r="CM8" s="28" t="str">
        <v/>
      </c>
      <c r="CN8" s="29" t="str">
        <v/>
      </c>
      <c r="CO8" s="30" t="str">
        <v/>
      </c>
      <c r="CP8" s="30" t="str">
        <v/>
      </c>
      <c r="CQ8" s="30" t="str">
        <v/>
      </c>
      <c r="CR8" s="31" t="str">
        <v/>
      </c>
      <c r="CS8" s="25">
        <f>SUM(R8,W8,AB8,AG8,AL8,AQ8,AV8,BA8,BF8,BK8,BP8,BU8,BZ8,CE8,CJ8,CO8)</f>
      </c>
      <c r="CT8" s="25">
        <f>SUM(S8,X8,AC8,AH8,AM8,AR8,AW8,BB8,BG8,BL8,BQ8,BV8,CA8,CF8,CK8,CP8)</f>
      </c>
      <c r="CU8" s="25">
        <f>SUM(T8,Y8,AD8,AI8,AN8,AS8,AX8,BC8,BH8,BM8,BR8,BW8,CB8,CG8,CL8,CQ8)</f>
      </c>
      <c r="CV8" s="25">
        <f>SUM(U8,Z8,AE8,AJ8,AO8,AT8,AY8,BD8,BI8,BN8,BS8,BX8,CC8,CH8,CM8,CR8)</f>
      </c>
      <c r="CW8" s="25">
        <f>MAX(CS8:CU8)</f>
      </c>
      <c r="CX8" s="25">
        <f>MIN(CS8:CU8)</f>
      </c>
      <c r="CY8" s="32">
        <f>IF(H8&gt;0,(CW8*SQRT(3)*IF(N8&gt;0,N8,IF(O8&gt;0,O8,IF(P8&gt;0,P8,415)))/(H8*1000))*100,0)</f>
      </c>
      <c r="CZ8" s="32">
        <f>IF(CY8&gt;70,"Upgrade","OK - No Upgrade")</f>
      </c>
      <c r="DA8" s="32">
        <f>IF(IF(AVERAGE(CS8:CU8)&gt;0,((CW8-AVERAGE(CS8:CU8))/AVERAGE(CS8:CU8))*100,0)&gt;10,"Need to Balance","OK - Balanced")</f>
      </c>
    </row>
    <row r="9" ht="15.75" customHeight="1">
      <c r="A9" s="25" t="str">
        <v>Hijermat</v>
      </c>
      <c r="B9" s="25" t="str">
        <v>MAQNYAT</v>
      </c>
      <c r="C9" s="25" t="str">
        <v>K_LN7</v>
      </c>
      <c r="D9" s="25" t="str">
        <v>23.3718, 56.887132</v>
      </c>
      <c r="E9" s="25" t="str">
        <v>1110</v>
      </c>
      <c r="F9" s="25" t="str">
        <v>Ground (GMT)</v>
      </c>
      <c r="G9" s="25" t="str">
        <v>5</v>
      </c>
      <c r="H9" s="25">
        <v>1000</v>
      </c>
      <c r="I9" s="25" t="str">
        <v>04/06/2026, 14:46</v>
      </c>
      <c r="J9" s="25">
        <v>1</v>
      </c>
      <c r="K9" s="25">
        <v>237</v>
      </c>
      <c r="L9" s="25">
        <v>241</v>
      </c>
      <c r="M9" s="25">
        <v>240</v>
      </c>
      <c r="N9" s="25">
        <v>412</v>
      </c>
      <c r="O9" s="25">
        <v>418</v>
      </c>
      <c r="P9" s="25">
        <v>417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>185 mm²</v>
      </c>
      <c r="AB9" s="27">
        <v>61</v>
      </c>
      <c r="AC9" s="27">
        <v>33</v>
      </c>
      <c r="AD9" s="27">
        <v>115</v>
      </c>
      <c r="AE9" s="28">
        <v>46</v>
      </c>
      <c r="AF9" s="29" t="str">
        <v>185 mm²</v>
      </c>
      <c r="AG9" s="30">
        <v>25</v>
      </c>
      <c r="AH9" s="30">
        <v>59</v>
      </c>
      <c r="AI9" s="30">
        <v>83</v>
      </c>
      <c r="AJ9" s="31">
        <v>40</v>
      </c>
      <c r="AK9" s="26" t="str">
        <v>120 mm²</v>
      </c>
      <c r="AL9" s="27">
        <v>28</v>
      </c>
      <c r="AM9" s="27">
        <v>36</v>
      </c>
      <c r="AN9" s="27">
        <v>23</v>
      </c>
      <c r="AO9" s="28">
        <v>12</v>
      </c>
      <c r="AP9" s="29" t="str">
        <v>120 mm²</v>
      </c>
      <c r="AQ9" s="30">
        <v>210</v>
      </c>
      <c r="AR9" s="30">
        <v>102</v>
      </c>
      <c r="AS9" s="30">
        <v>98</v>
      </c>
      <c r="AT9" s="31">
        <v>110</v>
      </c>
      <c r="AU9" s="26" t="str">
        <v>185 mm²</v>
      </c>
      <c r="AV9" s="27">
        <v>215</v>
      </c>
      <c r="AW9" s="27">
        <v>166</v>
      </c>
      <c r="AX9" s="27">
        <v>170</v>
      </c>
      <c r="AY9" s="28">
        <v>63</v>
      </c>
      <c r="AZ9" s="29" t="str">
        <v>120 mm²</v>
      </c>
      <c r="BA9" s="30">
        <v>65</v>
      </c>
      <c r="BB9" s="30">
        <v>94</v>
      </c>
      <c r="BC9" s="30">
        <v>28</v>
      </c>
      <c r="BD9" s="31">
        <v>61</v>
      </c>
      <c r="BE9" s="26" t="str">
        <v/>
      </c>
      <c r="BF9" s="27" t="str">
        <v/>
      </c>
      <c r="BG9" s="27" t="str">
        <v/>
      </c>
      <c r="BH9" s="27" t="str">
        <v/>
      </c>
      <c r="BI9" s="28" t="str">
        <v/>
      </c>
      <c r="BJ9" s="29" t="str">
        <v/>
      </c>
      <c r="BK9" s="30" t="str">
        <v/>
      </c>
      <c r="BL9" s="30" t="str">
        <v/>
      </c>
      <c r="BM9" s="30" t="str">
        <v/>
      </c>
      <c r="BN9" s="31" t="str">
        <v/>
      </c>
      <c r="BO9" s="26" t="str">
        <v/>
      </c>
      <c r="BP9" s="27" t="str">
        <v/>
      </c>
      <c r="BQ9" s="27" t="str">
        <v/>
      </c>
      <c r="BR9" s="27" t="str">
        <v/>
      </c>
      <c r="BS9" s="28" t="str">
        <v/>
      </c>
      <c r="BT9" s="29" t="str">
        <v/>
      </c>
      <c r="BU9" s="30" t="str">
        <v/>
      </c>
      <c r="BV9" s="30" t="str">
        <v/>
      </c>
      <c r="BW9" s="30" t="str">
        <v/>
      </c>
      <c r="BX9" s="31" t="str">
        <v/>
      </c>
      <c r="BY9" s="26" t="str">
        <v/>
      </c>
      <c r="BZ9" s="27" t="str">
        <v/>
      </c>
      <c r="CA9" s="27" t="str">
        <v/>
      </c>
      <c r="CB9" s="27" t="str">
        <v/>
      </c>
      <c r="CC9" s="28" t="str">
        <v/>
      </c>
      <c r="CD9" s="29" t="str">
        <v/>
      </c>
      <c r="CE9" s="30" t="str">
        <v/>
      </c>
      <c r="CF9" s="30" t="str">
        <v/>
      </c>
      <c r="CG9" s="30" t="str">
        <v/>
      </c>
      <c r="CH9" s="31" t="str">
        <v/>
      </c>
      <c r="CI9" s="26" t="str">
        <v/>
      </c>
      <c r="CJ9" s="27" t="str">
        <v/>
      </c>
      <c r="CK9" s="27" t="str">
        <v/>
      </c>
      <c r="CL9" s="27" t="str">
        <v/>
      </c>
      <c r="CM9" s="28" t="str">
        <v/>
      </c>
      <c r="CN9" s="29" t="str">
        <v/>
      </c>
      <c r="CO9" s="30" t="str">
        <v/>
      </c>
      <c r="CP9" s="30" t="str">
        <v/>
      </c>
      <c r="CQ9" s="30" t="str">
        <v/>
      </c>
      <c r="CR9" s="31" t="str">
        <v/>
      </c>
      <c r="CS9" s="25">
        <f>SUM(R9,W9,AB9,AG9,AL9,AQ9,AV9,BA9,BF9,BK9,BP9,BU9,BZ9,CE9,CJ9,CO9)</f>
      </c>
      <c r="CT9" s="25">
        <f>SUM(S9,X9,AC9,AH9,AM9,AR9,AW9,BB9,BG9,BL9,BQ9,BV9,CA9,CF9,CK9,CP9)</f>
      </c>
      <c r="CU9" s="25">
        <f>SUM(T9,Y9,AD9,AI9,AN9,AS9,AX9,BC9,BH9,BM9,BR9,BW9,CB9,CG9,CL9,CQ9)</f>
      </c>
      <c r="CV9" s="25">
        <f>SUM(U9,Z9,AE9,AJ9,AO9,AT9,AY9,BD9,BI9,BN9,BS9,BX9,CC9,CH9,CM9,CR9)</f>
      </c>
      <c r="CW9" s="25">
        <f>MAX(CS9:CU9)</f>
      </c>
      <c r="CX9" s="25">
        <f>MIN(CS9:CU9)</f>
      </c>
      <c r="CY9" s="32">
        <f>IF(H9&gt;0,(CW9*SQRT(3)*IF(N9&gt;0,N9,IF(O9&gt;0,O9,IF(P9&gt;0,P9,415)))/(H9*1000))*100,0)</f>
      </c>
      <c r="CZ9" s="32">
        <f>IF(CY9&gt;70,"Upgrade","OK - No Upgrade")</f>
      </c>
      <c r="DA9" s="32">
        <f>IF(IF(AVERAGE(CS9:CU9)&gt;0,((CW9-AVERAGE(CS9:CU9))/AVERAGE(CS9:CU9))*100,0)&gt;10,"Need to Balance","OK - Balanced")</f>
      </c>
    </row>
    <row r="10" ht="15.75" customHeight="1">
      <c r="A10" s="25" t="str">
        <v>Hijermat</v>
      </c>
      <c r="B10" s="25" t="str">
        <v>MAQNYAT</v>
      </c>
      <c r="C10" s="25" t="str">
        <v>K_LN7</v>
      </c>
      <c r="D10" s="25" t="str">
        <v>23.369281, 56.886355</v>
      </c>
      <c r="E10" s="25" t="str">
        <v>2023</v>
      </c>
      <c r="F10" s="25" t="str">
        <v>Pole (PMT)</v>
      </c>
      <c r="G10" s="25" t="str">
        <v>3</v>
      </c>
      <c r="H10" s="25">
        <v>315</v>
      </c>
      <c r="I10" s="25" t="str">
        <v>04/06/2026, 14:37</v>
      </c>
      <c r="J10" s="25">
        <v>1</v>
      </c>
      <c r="K10" s="25">
        <v>229</v>
      </c>
      <c r="L10" s="25">
        <v>228</v>
      </c>
      <c r="M10" s="25">
        <v>230</v>
      </c>
      <c r="N10" s="25">
        <v>398</v>
      </c>
      <c r="O10" s="25">
        <v>396</v>
      </c>
      <c r="P10" s="25">
        <v>395</v>
      </c>
      <c r="Q10" s="26" t="str">
        <v>185 mm²</v>
      </c>
      <c r="R10" s="27">
        <v>58</v>
      </c>
      <c r="S10" s="27">
        <v>56</v>
      </c>
      <c r="T10" s="27">
        <v>87</v>
      </c>
      <c r="U10" s="28">
        <v>23</v>
      </c>
      <c r="V10" s="29" t="str">
        <v>185 mm²</v>
      </c>
      <c r="W10" s="30">
        <v>91</v>
      </c>
      <c r="X10" s="30">
        <v>55</v>
      </c>
      <c r="Y10" s="30">
        <v>42</v>
      </c>
      <c r="Z10" s="31">
        <v>47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9" t="str">
        <v/>
      </c>
      <c r="BK10" s="30" t="str">
        <v/>
      </c>
      <c r="BL10" s="30" t="str">
        <v/>
      </c>
      <c r="BM10" s="30" t="str">
        <v/>
      </c>
      <c r="BN10" s="31" t="str">
        <v/>
      </c>
      <c r="BO10" s="26" t="str">
        <v/>
      </c>
      <c r="BP10" s="27" t="str">
        <v/>
      </c>
      <c r="BQ10" s="27" t="str">
        <v/>
      </c>
      <c r="BR10" s="27" t="str">
        <v/>
      </c>
      <c r="BS10" s="28" t="str">
        <v/>
      </c>
      <c r="BT10" s="29" t="str">
        <v/>
      </c>
      <c r="BU10" s="30" t="str">
        <v/>
      </c>
      <c r="BV10" s="30" t="str">
        <v/>
      </c>
      <c r="BW10" s="30" t="str">
        <v/>
      </c>
      <c r="BX10" s="31" t="str">
        <v/>
      </c>
      <c r="BY10" s="26" t="str">
        <v/>
      </c>
      <c r="BZ10" s="27" t="str">
        <v/>
      </c>
      <c r="CA10" s="27" t="str">
        <v/>
      </c>
      <c r="CB10" s="27" t="str">
        <v/>
      </c>
      <c r="CC10" s="28" t="str">
        <v/>
      </c>
      <c r="CD10" s="29" t="str">
        <v/>
      </c>
      <c r="CE10" s="30" t="str">
        <v/>
      </c>
      <c r="CF10" s="30" t="str">
        <v/>
      </c>
      <c r="CG10" s="30" t="str">
        <v/>
      </c>
      <c r="CH10" s="31" t="str">
        <v/>
      </c>
      <c r="CI10" s="26" t="str">
        <v/>
      </c>
      <c r="CJ10" s="27" t="str">
        <v/>
      </c>
      <c r="CK10" s="27" t="str">
        <v/>
      </c>
      <c r="CL10" s="27" t="str">
        <v/>
      </c>
      <c r="CM10" s="28" t="str">
        <v/>
      </c>
      <c r="CN10" s="29" t="str">
        <v/>
      </c>
      <c r="CO10" s="30" t="str">
        <v/>
      </c>
      <c r="CP10" s="30" t="str">
        <v/>
      </c>
      <c r="CQ10" s="30" t="str">
        <v/>
      </c>
      <c r="CR10" s="31" t="str">
        <v/>
      </c>
      <c r="CS10" s="25">
        <f>SUM(R10,W10,AB10,AG10,AL10,AQ10,AV10,BA10,BF10,BK10,BP10,BU10,BZ10,CE10,CJ10,CO10)</f>
      </c>
      <c r="CT10" s="25">
        <f>SUM(S10,X10,AC10,AH10,AM10,AR10,AW10,BB10,BG10,BL10,BQ10,BV10,CA10,CF10,CK10,CP10)</f>
      </c>
      <c r="CU10" s="25">
        <f>SUM(T10,Y10,AD10,AI10,AN10,AS10,AX10,BC10,BH10,BM10,BR10,BW10,CB10,CG10,CL10,CQ10)</f>
      </c>
      <c r="CV10" s="25">
        <f>SUM(U10,Z10,AE10,AJ10,AO10,AT10,AY10,BD10,BI10,BN10,BS10,BX10,CC10,CH10,CM10,CR10)</f>
      </c>
      <c r="CW10" s="25">
        <f>MAX(CS10:CU10)</f>
      </c>
      <c r="CX10" s="25">
        <f>MIN(CS10:CU10)</f>
      </c>
      <c r="CY10" s="32">
        <f>IF(H10&gt;0,(CW10*SQRT(3)*IF(N10&gt;0,N10,IF(O10&gt;0,O10,IF(P10&gt;0,P10,415)))/(H10*1000))*100,0)</f>
      </c>
      <c r="CZ10" s="32">
        <f>IF(CY10&gt;70,"Upgrade","OK - No Upgrade")</f>
      </c>
      <c r="DA10" s="32">
        <f>IF(IF(AVERAGE(CS10:CU10)&gt;0,((CW10-AVERAGE(CS10:CU10))/AVERAGE(CS10:CU10))*100,0)&gt;10,"Need to Balance","OK - Balanced")</f>
      </c>
    </row>
    <row r="11" ht="15.75" customHeight="1">
      <c r="A11" s="25" t="str">
        <v>Hijermat</v>
      </c>
      <c r="B11" s="25" t="str">
        <v>MAQNYAT</v>
      </c>
      <c r="C11" s="25" t="str">
        <v>K_LN7</v>
      </c>
      <c r="D11" s="25" t="str">
        <v>23.367247, 56.885747</v>
      </c>
      <c r="E11" s="25" t="str">
        <v>1112</v>
      </c>
      <c r="F11" s="25" t="str">
        <v>Pole (PMT)</v>
      </c>
      <c r="G11" s="25" t="str">
        <v>3</v>
      </c>
      <c r="H11" s="25">
        <v>315</v>
      </c>
      <c r="I11" s="25" t="str">
        <v>04/06/2026, 14:31</v>
      </c>
      <c r="J11" s="25">
        <v>1</v>
      </c>
      <c r="K11" s="25">
        <v>224</v>
      </c>
      <c r="L11" s="25">
        <v>227</v>
      </c>
      <c r="M11" s="25">
        <v>226</v>
      </c>
      <c r="N11" s="25">
        <v>389</v>
      </c>
      <c r="O11" s="25">
        <v>394</v>
      </c>
      <c r="P11" s="25">
        <v>389</v>
      </c>
      <c r="Q11" s="26" t="str">
        <v>120 mm²</v>
      </c>
      <c r="R11" s="27">
        <v>223</v>
      </c>
      <c r="S11" s="27">
        <v>139</v>
      </c>
      <c r="T11" s="27">
        <v>209</v>
      </c>
      <c r="U11" s="28">
        <v>82</v>
      </c>
      <c r="V11" s="29" t="str">
        <v>120 mm²</v>
      </c>
      <c r="W11" s="30">
        <v>19</v>
      </c>
      <c r="X11" s="30">
        <v>33</v>
      </c>
      <c r="Y11" s="30">
        <v>55</v>
      </c>
      <c r="Z11" s="31">
        <v>29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9" t="str">
        <v/>
      </c>
      <c r="BK11" s="30" t="str">
        <v/>
      </c>
      <c r="BL11" s="30" t="str">
        <v/>
      </c>
      <c r="BM11" s="30" t="str">
        <v/>
      </c>
      <c r="BN11" s="31" t="str">
        <v/>
      </c>
      <c r="BO11" s="26" t="str">
        <v/>
      </c>
      <c r="BP11" s="27" t="str">
        <v/>
      </c>
      <c r="BQ11" s="27" t="str">
        <v/>
      </c>
      <c r="BR11" s="27" t="str">
        <v/>
      </c>
      <c r="BS11" s="28" t="str">
        <v/>
      </c>
      <c r="BT11" s="29" t="str">
        <v/>
      </c>
      <c r="BU11" s="30" t="str">
        <v/>
      </c>
      <c r="BV11" s="30" t="str">
        <v/>
      </c>
      <c r="BW11" s="30" t="str">
        <v/>
      </c>
      <c r="BX11" s="31" t="str">
        <v/>
      </c>
      <c r="BY11" s="26" t="str">
        <v/>
      </c>
      <c r="BZ11" s="27" t="str">
        <v/>
      </c>
      <c r="CA11" s="27" t="str">
        <v/>
      </c>
      <c r="CB11" s="27" t="str">
        <v/>
      </c>
      <c r="CC11" s="28" t="str">
        <v/>
      </c>
      <c r="CD11" s="29" t="str">
        <v/>
      </c>
      <c r="CE11" s="30" t="str">
        <v/>
      </c>
      <c r="CF11" s="30" t="str">
        <v/>
      </c>
      <c r="CG11" s="30" t="str">
        <v/>
      </c>
      <c r="CH11" s="31" t="str">
        <v/>
      </c>
      <c r="CI11" s="26" t="str">
        <v/>
      </c>
      <c r="CJ11" s="27" t="str">
        <v/>
      </c>
      <c r="CK11" s="27" t="str">
        <v/>
      </c>
      <c r="CL11" s="27" t="str">
        <v/>
      </c>
      <c r="CM11" s="28" t="str">
        <v/>
      </c>
      <c r="CN11" s="29" t="str">
        <v/>
      </c>
      <c r="CO11" s="30" t="str">
        <v/>
      </c>
      <c r="CP11" s="30" t="str">
        <v/>
      </c>
      <c r="CQ11" s="30" t="str">
        <v/>
      </c>
      <c r="CR11" s="31" t="str">
        <v/>
      </c>
      <c r="CS11" s="25">
        <f>SUM(R11,W11,AB11,AG11,AL11,AQ11,AV11,BA11,BF11,BK11,BP11,BU11,BZ11,CE11,CJ11,CO11)</f>
      </c>
      <c r="CT11" s="25">
        <f>SUM(S11,X11,AC11,AH11,AM11,AR11,AW11,BB11,BG11,BL11,BQ11,BV11,CA11,CF11,CK11,CP11)</f>
      </c>
      <c r="CU11" s="25">
        <f>SUM(T11,Y11,AD11,AI11,AN11,AS11,AX11,BC11,BH11,BM11,BR11,BW11,CB11,CG11,CL11,CQ11)</f>
      </c>
      <c r="CV11" s="25">
        <f>SUM(U11,Z11,AE11,AJ11,AO11,AT11,AY11,BD11,BI11,BN11,BS11,BX11,CC11,CH11,CM11,CR11)</f>
      </c>
      <c r="CW11" s="25">
        <f>MAX(CS11:CU11)</f>
      </c>
      <c r="CX11" s="25">
        <f>MIN(CS11:CU11)</f>
      </c>
      <c r="CY11" s="32">
        <f>IF(H11&gt;0,(CW11*SQRT(3)*IF(N11&gt;0,N11,IF(O11&gt;0,O11,IF(P11&gt;0,P11,415)))/(H11*1000))*100,0)</f>
      </c>
      <c r="CZ11" s="32">
        <f>IF(CY11&gt;70,"Upgrade","OK - No Upgrade")</f>
      </c>
      <c r="DA11" s="32">
        <f>IF(IF(AVERAGE(CS11:CU11)&gt;0,((CW11-AVERAGE(CS11:CU11))/AVERAGE(CS11:CU11))*100,0)&gt;10,"Need to Balance","OK - Balanced")</f>
      </c>
    </row>
    <row r="12" ht="15.75" customHeight="1">
      <c r="A12" s="25" t="str">
        <v>Hijermat</v>
      </c>
      <c r="B12" s="25" t="str">
        <v>MAQNYAT</v>
      </c>
      <c r="C12" s="25" t="str">
        <v>K_LN7</v>
      </c>
      <c r="D12" s="25" t="str">
        <v>23.370437, 56.886023</v>
      </c>
      <c r="E12" s="25" t="str">
        <v>1111</v>
      </c>
      <c r="F12" s="25" t="str">
        <v>Pole (PMT)</v>
      </c>
      <c r="G12" s="25" t="str">
        <v>3</v>
      </c>
      <c r="H12" s="25">
        <v>315</v>
      </c>
      <c r="I12" s="25" t="str">
        <v>04/06/2026, 14:27</v>
      </c>
      <c r="J12" s="25">
        <v>1</v>
      </c>
      <c r="K12" s="25">
        <v>226</v>
      </c>
      <c r="L12" s="25">
        <v>224</v>
      </c>
      <c r="M12" s="25">
        <v>229</v>
      </c>
      <c r="N12" s="25">
        <v>393</v>
      </c>
      <c r="O12" s="25">
        <v>397</v>
      </c>
      <c r="P12" s="25">
        <v>394</v>
      </c>
      <c r="Q12" s="26" t="str">
        <v>120 mm²</v>
      </c>
      <c r="R12" s="27">
        <v>27</v>
      </c>
      <c r="S12" s="27">
        <v>18</v>
      </c>
      <c r="T12" s="27">
        <v>75</v>
      </c>
      <c r="U12" s="28">
        <v>67</v>
      </c>
      <c r="V12" s="29" t="str">
        <v>120 mm²</v>
      </c>
      <c r="W12" s="30">
        <v>0</v>
      </c>
      <c r="X12" s="30">
        <v>0</v>
      </c>
      <c r="Y12" s="30">
        <v>0</v>
      </c>
      <c r="Z12" s="31">
        <v>0</v>
      </c>
      <c r="AA12" s="26" t="str">
        <v>185 mm²</v>
      </c>
      <c r="AB12" s="27">
        <v>143</v>
      </c>
      <c r="AC12" s="27">
        <v>69</v>
      </c>
      <c r="AD12" s="27">
        <v>39</v>
      </c>
      <c r="AE12" s="28">
        <v>82</v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9" t="str">
        <v/>
      </c>
      <c r="BK12" s="30" t="str">
        <v/>
      </c>
      <c r="BL12" s="30" t="str">
        <v/>
      </c>
      <c r="BM12" s="30" t="str">
        <v/>
      </c>
      <c r="BN12" s="31" t="str">
        <v/>
      </c>
      <c r="BO12" s="26" t="str">
        <v/>
      </c>
      <c r="BP12" s="27" t="str">
        <v/>
      </c>
      <c r="BQ12" s="27" t="str">
        <v/>
      </c>
      <c r="BR12" s="27" t="str">
        <v/>
      </c>
      <c r="BS12" s="28" t="str">
        <v/>
      </c>
      <c r="BT12" s="29" t="str">
        <v/>
      </c>
      <c r="BU12" s="30" t="str">
        <v/>
      </c>
      <c r="BV12" s="30" t="str">
        <v/>
      </c>
      <c r="BW12" s="30" t="str">
        <v/>
      </c>
      <c r="BX12" s="31" t="str">
        <v/>
      </c>
      <c r="BY12" s="26" t="str">
        <v/>
      </c>
      <c r="BZ12" s="27" t="str">
        <v/>
      </c>
      <c r="CA12" s="27" t="str">
        <v/>
      </c>
      <c r="CB12" s="27" t="str">
        <v/>
      </c>
      <c r="CC12" s="28" t="str">
        <v/>
      </c>
      <c r="CD12" s="29" t="str">
        <v/>
      </c>
      <c r="CE12" s="30" t="str">
        <v/>
      </c>
      <c r="CF12" s="30" t="str">
        <v/>
      </c>
      <c r="CG12" s="30" t="str">
        <v/>
      </c>
      <c r="CH12" s="31" t="str">
        <v/>
      </c>
      <c r="CI12" s="26" t="str">
        <v/>
      </c>
      <c r="CJ12" s="27" t="str">
        <v/>
      </c>
      <c r="CK12" s="27" t="str">
        <v/>
      </c>
      <c r="CL12" s="27" t="str">
        <v/>
      </c>
      <c r="CM12" s="28" t="str">
        <v/>
      </c>
      <c r="CN12" s="29" t="str">
        <v/>
      </c>
      <c r="CO12" s="30" t="str">
        <v/>
      </c>
      <c r="CP12" s="30" t="str">
        <v/>
      </c>
      <c r="CQ12" s="30" t="str">
        <v/>
      </c>
      <c r="CR12" s="31" t="str">
        <v/>
      </c>
      <c r="CS12" s="25">
        <f>SUM(R12,W12,AB12,AG12,AL12,AQ12,AV12,BA12,BF12,BK12,BP12,BU12,BZ12,CE12,CJ12,CO12)</f>
      </c>
      <c r="CT12" s="25">
        <f>SUM(S12,X12,AC12,AH12,AM12,AR12,AW12,BB12,BG12,BL12,BQ12,BV12,CA12,CF12,CK12,CP12)</f>
      </c>
      <c r="CU12" s="25">
        <f>SUM(T12,Y12,AD12,AI12,AN12,AS12,AX12,BC12,BH12,BM12,BR12,BW12,CB12,CG12,CL12,CQ12)</f>
      </c>
      <c r="CV12" s="25">
        <f>SUM(U12,Z12,AE12,AJ12,AO12,AT12,AY12,BD12,BI12,BN12,BS12,BX12,CC12,CH12,CM12,CR12)</f>
      </c>
      <c r="CW12" s="25">
        <f>MAX(CS12:CU12)</f>
      </c>
      <c r="CX12" s="25">
        <f>MIN(CS12:CU12)</f>
      </c>
      <c r="CY12" s="32">
        <f>IF(H12&gt;0,(CW12*SQRT(3)*IF(N12&gt;0,N12,IF(O12&gt;0,O12,IF(P12&gt;0,P12,415)))/(H12*1000))*100,0)</f>
      </c>
      <c r="CZ12" s="32">
        <f>IF(CY12&gt;70,"Upgrade","OK - No Upgrade")</f>
      </c>
      <c r="DA12" s="32">
        <f>IF(IF(AVERAGE(CS12:CU12)&gt;0,((CW12-AVERAGE(CS12:CU12))/AVERAGE(CS12:CU12))*100,0)&gt;10,"Need to Balance","OK - Balanced")</f>
      </c>
    </row>
    <row r="13" ht="15.75" customHeight="1">
      <c r="A13" s="25" t="str">
        <v>Hijermat</v>
      </c>
      <c r="B13" s="25" t="str">
        <v>MAQNYAT</v>
      </c>
      <c r="C13" s="25" t="str">
        <v>K_LN7</v>
      </c>
      <c r="D13" s="25" t="str">
        <v>23.375625, 56.882098</v>
      </c>
      <c r="E13" s="25" t="str">
        <v>1108</v>
      </c>
      <c r="F13" s="25" t="str">
        <v>Pole (PMT)</v>
      </c>
      <c r="G13" s="25" t="str">
        <v>3</v>
      </c>
      <c r="H13" s="25">
        <v>200</v>
      </c>
      <c r="I13" s="25" t="str">
        <v>04/06/2026, 14:20</v>
      </c>
      <c r="J13" s="25">
        <v>1</v>
      </c>
      <c r="K13" s="25">
        <v>243</v>
      </c>
      <c r="L13" s="25">
        <v>246</v>
      </c>
      <c r="M13" s="25">
        <v>244</v>
      </c>
      <c r="N13" s="25">
        <v>420</v>
      </c>
      <c r="O13" s="25">
        <v>426</v>
      </c>
      <c r="P13" s="25">
        <v>422</v>
      </c>
      <c r="Q13" s="26" t="str">
        <v>120 mm²</v>
      </c>
      <c r="R13" s="27">
        <v>6</v>
      </c>
      <c r="S13" s="27">
        <v>3</v>
      </c>
      <c r="T13" s="27">
        <v>39</v>
      </c>
      <c r="U13" s="28">
        <v>26</v>
      </c>
      <c r="V13" s="29" t="str">
        <v>120 mm²</v>
      </c>
      <c r="W13" s="30">
        <v>65</v>
      </c>
      <c r="X13" s="30">
        <v>7</v>
      </c>
      <c r="Y13" s="30">
        <v>3</v>
      </c>
      <c r="Z13" s="31">
        <v>48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9" t="str">
        <v/>
      </c>
      <c r="BK13" s="30" t="str">
        <v/>
      </c>
      <c r="BL13" s="30" t="str">
        <v/>
      </c>
      <c r="BM13" s="30" t="str">
        <v/>
      </c>
      <c r="BN13" s="31" t="str">
        <v/>
      </c>
      <c r="BO13" s="26" t="str">
        <v/>
      </c>
      <c r="BP13" s="27" t="str">
        <v/>
      </c>
      <c r="BQ13" s="27" t="str">
        <v/>
      </c>
      <c r="BR13" s="27" t="str">
        <v/>
      </c>
      <c r="BS13" s="28" t="str">
        <v/>
      </c>
      <c r="BT13" s="29" t="str">
        <v/>
      </c>
      <c r="BU13" s="30" t="str">
        <v/>
      </c>
      <c r="BV13" s="30" t="str">
        <v/>
      </c>
      <c r="BW13" s="30" t="str">
        <v/>
      </c>
      <c r="BX13" s="31" t="str">
        <v/>
      </c>
      <c r="BY13" s="26" t="str">
        <v/>
      </c>
      <c r="BZ13" s="27" t="str">
        <v/>
      </c>
      <c r="CA13" s="27" t="str">
        <v/>
      </c>
      <c r="CB13" s="27" t="str">
        <v/>
      </c>
      <c r="CC13" s="28" t="str">
        <v/>
      </c>
      <c r="CD13" s="29" t="str">
        <v/>
      </c>
      <c r="CE13" s="30" t="str">
        <v/>
      </c>
      <c r="CF13" s="30" t="str">
        <v/>
      </c>
      <c r="CG13" s="30" t="str">
        <v/>
      </c>
      <c r="CH13" s="31" t="str">
        <v/>
      </c>
      <c r="CI13" s="26" t="str">
        <v/>
      </c>
      <c r="CJ13" s="27" t="str">
        <v/>
      </c>
      <c r="CK13" s="27" t="str">
        <v/>
      </c>
      <c r="CL13" s="27" t="str">
        <v/>
      </c>
      <c r="CM13" s="28" t="str">
        <v/>
      </c>
      <c r="CN13" s="29" t="str">
        <v/>
      </c>
      <c r="CO13" s="30" t="str">
        <v/>
      </c>
      <c r="CP13" s="30" t="str">
        <v/>
      </c>
      <c r="CQ13" s="30" t="str">
        <v/>
      </c>
      <c r="CR13" s="31" t="str">
        <v/>
      </c>
      <c r="CS13" s="25">
        <f>SUM(R13,W13,AB13,AG13,AL13,AQ13,AV13,BA13,BF13,BK13,BP13,BU13,BZ13,CE13,CJ13,CO13)</f>
      </c>
      <c r="CT13" s="25">
        <f>SUM(S13,X13,AC13,AH13,AM13,AR13,AW13,BB13,BG13,BL13,BQ13,BV13,CA13,CF13,CK13,CP13)</f>
      </c>
      <c r="CU13" s="25">
        <f>SUM(T13,Y13,AD13,AI13,AN13,AS13,AX13,BC13,BH13,BM13,BR13,BW13,CB13,CG13,CL13,CQ13)</f>
      </c>
      <c r="CV13" s="25">
        <f>SUM(U13,Z13,AE13,AJ13,AO13,AT13,AY13,BD13,BI13,BN13,BS13,BX13,CC13,CH13,CM13,CR13)</f>
      </c>
      <c r="CW13" s="25">
        <f>MAX(CS13:CU13)</f>
      </c>
      <c r="CX13" s="25">
        <f>MIN(CS13:CU13)</f>
      </c>
      <c r="CY13" s="32">
        <f>IF(H13&gt;0,(CW13*SQRT(3)*IF(N13&gt;0,N13,IF(O13&gt;0,O13,IF(P13&gt;0,P13,415)))/(H13*1000))*100,0)</f>
      </c>
      <c r="CZ13" s="32">
        <f>IF(CY13&gt;70,"Upgrade","OK - No Upgrade")</f>
      </c>
      <c r="DA13" s="32">
        <f>IF(IF(AVERAGE(CS13:CU13)&gt;0,((CW13-AVERAGE(CS13:CU13))/AVERAGE(CS13:CU13))*100,0)&gt;10,"Need to Balance","OK - Balanced")</f>
      </c>
    </row>
    <row r="14" ht="15.75" customHeight="1">
      <c r="A14" s="25" t="str">
        <v>Hijermat</v>
      </c>
      <c r="B14" s="25" t="str">
        <v>MAQNYAT</v>
      </c>
      <c r="C14" s="25" t="str">
        <v>K_LN7</v>
      </c>
      <c r="D14" s="25" t="str">
        <v>23.375607, 56.882137</v>
      </c>
      <c r="E14" s="25" t="str">
        <v>1106</v>
      </c>
      <c r="F14" s="25" t="str">
        <v>Pole (PMT)</v>
      </c>
      <c r="G14" s="25" t="str">
        <v>3</v>
      </c>
      <c r="H14" s="25">
        <v>200</v>
      </c>
      <c r="I14" s="25" t="str">
        <v>04/06/2026, 14:13</v>
      </c>
      <c r="J14" s="25">
        <v>1</v>
      </c>
      <c r="K14" s="25">
        <v>233</v>
      </c>
      <c r="L14" s="25">
        <v>235</v>
      </c>
      <c r="M14" s="25">
        <v>235</v>
      </c>
      <c r="N14" s="25">
        <v>405</v>
      </c>
      <c r="O14" s="25">
        <v>406</v>
      </c>
      <c r="P14" s="25">
        <v>404</v>
      </c>
      <c r="Q14" s="26" t="str">
        <v>120 mm²</v>
      </c>
      <c r="R14" s="27">
        <v>39</v>
      </c>
      <c r="S14" s="27">
        <v>7</v>
      </c>
      <c r="T14" s="27">
        <v>25</v>
      </c>
      <c r="U14" s="28">
        <v>36</v>
      </c>
      <c r="V14" s="29" t="str">
        <v>120 mm²</v>
      </c>
      <c r="W14" s="30">
        <v>13</v>
      </c>
      <c r="X14" s="30">
        <v>29</v>
      </c>
      <c r="Y14" s="30">
        <v>5</v>
      </c>
      <c r="Z14" s="31">
        <v>22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9" t="str">
        <v/>
      </c>
      <c r="BK14" s="30" t="str">
        <v/>
      </c>
      <c r="BL14" s="30" t="str">
        <v/>
      </c>
      <c r="BM14" s="30" t="str">
        <v/>
      </c>
      <c r="BN14" s="31" t="str">
        <v/>
      </c>
      <c r="BO14" s="26" t="str">
        <v/>
      </c>
      <c r="BP14" s="27" t="str">
        <v/>
      </c>
      <c r="BQ14" s="27" t="str">
        <v/>
      </c>
      <c r="BR14" s="27" t="str">
        <v/>
      </c>
      <c r="BS14" s="28" t="str">
        <v/>
      </c>
      <c r="BT14" s="29" t="str">
        <v/>
      </c>
      <c r="BU14" s="30" t="str">
        <v/>
      </c>
      <c r="BV14" s="30" t="str">
        <v/>
      </c>
      <c r="BW14" s="30" t="str">
        <v/>
      </c>
      <c r="BX14" s="31" t="str">
        <v/>
      </c>
      <c r="BY14" s="26" t="str">
        <v/>
      </c>
      <c r="BZ14" s="27" t="str">
        <v/>
      </c>
      <c r="CA14" s="27" t="str">
        <v/>
      </c>
      <c r="CB14" s="27" t="str">
        <v/>
      </c>
      <c r="CC14" s="28" t="str">
        <v/>
      </c>
      <c r="CD14" s="29" t="str">
        <v/>
      </c>
      <c r="CE14" s="30" t="str">
        <v/>
      </c>
      <c r="CF14" s="30" t="str">
        <v/>
      </c>
      <c r="CG14" s="30" t="str">
        <v/>
      </c>
      <c r="CH14" s="31" t="str">
        <v/>
      </c>
      <c r="CI14" s="26" t="str">
        <v/>
      </c>
      <c r="CJ14" s="27" t="str">
        <v/>
      </c>
      <c r="CK14" s="27" t="str">
        <v/>
      </c>
      <c r="CL14" s="27" t="str">
        <v/>
      </c>
      <c r="CM14" s="28" t="str">
        <v/>
      </c>
      <c r="CN14" s="29" t="str">
        <v/>
      </c>
      <c r="CO14" s="30" t="str">
        <v/>
      </c>
      <c r="CP14" s="30" t="str">
        <v/>
      </c>
      <c r="CQ14" s="30" t="str">
        <v/>
      </c>
      <c r="CR14" s="31" t="str">
        <v/>
      </c>
      <c r="CS14" s="25">
        <f>SUM(R14,W14,AB14,AG14,AL14,AQ14,AV14,BA14,BF14,BK14,BP14,BU14,BZ14,CE14,CJ14,CO14)</f>
      </c>
      <c r="CT14" s="25">
        <f>SUM(S14,X14,AC14,AH14,AM14,AR14,AW14,BB14,BG14,BL14,BQ14,BV14,CA14,CF14,CK14,CP14)</f>
      </c>
      <c r="CU14" s="25">
        <f>SUM(T14,Y14,AD14,AI14,AN14,AS14,AX14,BC14,BH14,BM14,BR14,BW14,CB14,CG14,CL14,CQ14)</f>
      </c>
      <c r="CV14" s="25">
        <f>SUM(U14,Z14,AE14,AJ14,AO14,AT14,AY14,BD14,BI14,BN14,BS14,BX14,CC14,CH14,CM14,CR14)</f>
      </c>
      <c r="CW14" s="25">
        <f>MAX(CS14:CU14)</f>
      </c>
      <c r="CX14" s="25">
        <f>MIN(CS14:CU14)</f>
      </c>
      <c r="CY14" s="32">
        <f>IF(H14&gt;0,(CW14*SQRT(3)*IF(N14&gt;0,N14,IF(O14&gt;0,O14,IF(P14&gt;0,P14,415)))/(H14*1000))*100,0)</f>
      </c>
      <c r="CZ14" s="32">
        <f>IF(CY14&gt;70,"Upgrade","OK - No Upgrade")</f>
      </c>
      <c r="DA14" s="32">
        <f>IF(IF(AVERAGE(CS14:CU14)&gt;0,((CW14-AVERAGE(CS14:CU14))/AVERAGE(CS14:CU14))*100,0)&gt;10,"Need to Balance","OK - Balanced")</f>
      </c>
    </row>
    <row r="15" ht="15.75" customHeight="1">
      <c r="A15" s="25" t="str">
        <v>Hijermat</v>
      </c>
      <c r="B15" s="25" t="str">
        <v>MAQNYAT</v>
      </c>
      <c r="C15" s="25" t="str">
        <v>K_LN7</v>
      </c>
      <c r="D15" s="25" t="str">
        <v>23.37409, 56.883407</v>
      </c>
      <c r="E15" s="25" t="str">
        <v>4527</v>
      </c>
      <c r="F15" s="25" t="str">
        <v>Pole (PMT)</v>
      </c>
      <c r="G15" s="25" t="str">
        <v>3</v>
      </c>
      <c r="H15" s="25">
        <v>315</v>
      </c>
      <c r="I15" s="25" t="str">
        <v>04/06/2026, 14:09</v>
      </c>
      <c r="J15" s="25">
        <v>1</v>
      </c>
      <c r="K15" s="25">
        <v>234</v>
      </c>
      <c r="L15" s="25">
        <v>235</v>
      </c>
      <c r="M15" s="25">
        <v>235</v>
      </c>
      <c r="N15" s="25">
        <v>405</v>
      </c>
      <c r="O15" s="25">
        <v>407</v>
      </c>
      <c r="P15" s="25">
        <v>406</v>
      </c>
      <c r="Q15" s="26" t="str">
        <v>185 mm²</v>
      </c>
      <c r="R15" s="27">
        <v>15</v>
      </c>
      <c r="S15" s="27">
        <v>14</v>
      </c>
      <c r="T15" s="27">
        <v>16</v>
      </c>
      <c r="U15" s="28">
        <v>5</v>
      </c>
      <c r="V15" s="29" t="str">
        <v>185 mm²</v>
      </c>
      <c r="W15" s="30">
        <v>3</v>
      </c>
      <c r="X15" s="30">
        <v>36</v>
      </c>
      <c r="Y15" s="30">
        <v>12</v>
      </c>
      <c r="Z15" s="31">
        <v>28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9" t="str">
        <v/>
      </c>
      <c r="BK15" s="30" t="str">
        <v/>
      </c>
      <c r="BL15" s="30" t="str">
        <v/>
      </c>
      <c r="BM15" s="30" t="str">
        <v/>
      </c>
      <c r="BN15" s="31" t="str">
        <v/>
      </c>
      <c r="BO15" s="26" t="str">
        <v/>
      </c>
      <c r="BP15" s="27" t="str">
        <v/>
      </c>
      <c r="BQ15" s="27" t="str">
        <v/>
      </c>
      <c r="BR15" s="27" t="str">
        <v/>
      </c>
      <c r="BS15" s="28" t="str">
        <v/>
      </c>
      <c r="BT15" s="29" t="str">
        <v/>
      </c>
      <c r="BU15" s="30" t="str">
        <v/>
      </c>
      <c r="BV15" s="30" t="str">
        <v/>
      </c>
      <c r="BW15" s="30" t="str">
        <v/>
      </c>
      <c r="BX15" s="31" t="str">
        <v/>
      </c>
      <c r="BY15" s="26" t="str">
        <v/>
      </c>
      <c r="BZ15" s="27" t="str">
        <v/>
      </c>
      <c r="CA15" s="27" t="str">
        <v/>
      </c>
      <c r="CB15" s="27" t="str">
        <v/>
      </c>
      <c r="CC15" s="28" t="str">
        <v/>
      </c>
      <c r="CD15" s="29" t="str">
        <v/>
      </c>
      <c r="CE15" s="30" t="str">
        <v/>
      </c>
      <c r="CF15" s="30" t="str">
        <v/>
      </c>
      <c r="CG15" s="30" t="str">
        <v/>
      </c>
      <c r="CH15" s="31" t="str">
        <v/>
      </c>
      <c r="CI15" s="26" t="str">
        <v/>
      </c>
      <c r="CJ15" s="27" t="str">
        <v/>
      </c>
      <c r="CK15" s="27" t="str">
        <v/>
      </c>
      <c r="CL15" s="27" t="str">
        <v/>
      </c>
      <c r="CM15" s="28" t="str">
        <v/>
      </c>
      <c r="CN15" s="29" t="str">
        <v/>
      </c>
      <c r="CO15" s="30" t="str">
        <v/>
      </c>
      <c r="CP15" s="30" t="str">
        <v/>
      </c>
      <c r="CQ15" s="30" t="str">
        <v/>
      </c>
      <c r="CR15" s="31" t="str">
        <v/>
      </c>
      <c r="CS15" s="25">
        <f>SUM(R15,W15,AB15,AG15,AL15,AQ15,AV15,BA15,BF15,BK15,BP15,BU15,BZ15,CE15,CJ15,CO15)</f>
      </c>
      <c r="CT15" s="25">
        <f>SUM(S15,X15,AC15,AH15,AM15,AR15,AW15,BB15,BG15,BL15,BQ15,BV15,CA15,CF15,CK15,CP15)</f>
      </c>
      <c r="CU15" s="25">
        <f>SUM(T15,Y15,AD15,AI15,AN15,AS15,AX15,BC15,BH15,BM15,BR15,BW15,CB15,CG15,CL15,CQ15)</f>
      </c>
      <c r="CV15" s="25">
        <f>SUM(U15,Z15,AE15,AJ15,AO15,AT15,AY15,BD15,BI15,BN15,BS15,BX15,CC15,CH15,CM15,CR15)</f>
      </c>
      <c r="CW15" s="25">
        <f>MAX(CS15:CU15)</f>
      </c>
      <c r="CX15" s="25">
        <f>MIN(CS15:CU15)</f>
      </c>
      <c r="CY15" s="32">
        <f>IF(H15&gt;0,(CW15*SQRT(3)*IF(N15&gt;0,N15,IF(O15&gt;0,O15,IF(P15&gt;0,P15,415)))/(H15*1000))*100,0)</f>
      </c>
      <c r="CZ15" s="32">
        <f>IF(CY15&gt;70,"Upgrade","OK - No Upgrade")</f>
      </c>
      <c r="DA15" s="32">
        <f>IF(IF(AVERAGE(CS15:CU15)&gt;0,((CW15-AVERAGE(CS15:CU15))/AVERAGE(CS15:CU15))*100,0)&gt;10,"Need to Balance","OK - Balanced")</f>
      </c>
    </row>
    <row r="16" ht="15.75" customHeight="1">
      <c r="A16" s="25" t="str">
        <v>Hijermat</v>
      </c>
      <c r="B16" s="25" t="str">
        <v>MAQNYAT</v>
      </c>
      <c r="C16" s="25" t="str">
        <v>K_LN7</v>
      </c>
      <c r="D16" s="25" t="str">
        <v>23.377573, 56.877542</v>
      </c>
      <c r="E16" s="25" t="str">
        <v>1104</v>
      </c>
      <c r="F16" s="25" t="str">
        <v>Pole (PMT)</v>
      </c>
      <c r="G16" s="25" t="str">
        <v>3</v>
      </c>
      <c r="H16" s="25">
        <v>315</v>
      </c>
      <c r="I16" s="25" t="str">
        <v>04/06/2026, 14:04</v>
      </c>
      <c r="J16" s="25">
        <v>1</v>
      </c>
      <c r="K16" s="25">
        <v>238</v>
      </c>
      <c r="L16" s="25">
        <v>239</v>
      </c>
      <c r="M16" s="25">
        <v>239</v>
      </c>
      <c r="N16" s="25">
        <v>413</v>
      </c>
      <c r="O16" s="25">
        <v>412</v>
      </c>
      <c r="P16" s="25">
        <v>413</v>
      </c>
      <c r="Q16" s="26" t="str">
        <v>120 mm²</v>
      </c>
      <c r="R16" s="27">
        <v>0</v>
      </c>
      <c r="S16" s="27">
        <v>3</v>
      </c>
      <c r="T16" s="27">
        <v>0</v>
      </c>
      <c r="U16" s="28">
        <v>1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9" t="str">
        <v/>
      </c>
      <c r="BK16" s="30" t="str">
        <v/>
      </c>
      <c r="BL16" s="30" t="str">
        <v/>
      </c>
      <c r="BM16" s="30" t="str">
        <v/>
      </c>
      <c r="BN16" s="31" t="str">
        <v/>
      </c>
      <c r="BO16" s="26" t="str">
        <v/>
      </c>
      <c r="BP16" s="27" t="str">
        <v/>
      </c>
      <c r="BQ16" s="27" t="str">
        <v/>
      </c>
      <c r="BR16" s="27" t="str">
        <v/>
      </c>
      <c r="BS16" s="28" t="str">
        <v/>
      </c>
      <c r="BT16" s="29" t="str">
        <v/>
      </c>
      <c r="BU16" s="30" t="str">
        <v/>
      </c>
      <c r="BV16" s="30" t="str">
        <v/>
      </c>
      <c r="BW16" s="30" t="str">
        <v/>
      </c>
      <c r="BX16" s="31" t="str">
        <v/>
      </c>
      <c r="BY16" s="26" t="str">
        <v/>
      </c>
      <c r="BZ16" s="27" t="str">
        <v/>
      </c>
      <c r="CA16" s="27" t="str">
        <v/>
      </c>
      <c r="CB16" s="27" t="str">
        <v/>
      </c>
      <c r="CC16" s="28" t="str">
        <v/>
      </c>
      <c r="CD16" s="29" t="str">
        <v/>
      </c>
      <c r="CE16" s="30" t="str">
        <v/>
      </c>
      <c r="CF16" s="30" t="str">
        <v/>
      </c>
      <c r="CG16" s="30" t="str">
        <v/>
      </c>
      <c r="CH16" s="31" t="str">
        <v/>
      </c>
      <c r="CI16" s="26" t="str">
        <v/>
      </c>
      <c r="CJ16" s="27" t="str">
        <v/>
      </c>
      <c r="CK16" s="27" t="str">
        <v/>
      </c>
      <c r="CL16" s="27" t="str">
        <v/>
      </c>
      <c r="CM16" s="28" t="str">
        <v/>
      </c>
      <c r="CN16" s="29" t="str">
        <v/>
      </c>
      <c r="CO16" s="30" t="str">
        <v/>
      </c>
      <c r="CP16" s="30" t="str">
        <v/>
      </c>
      <c r="CQ16" s="30" t="str">
        <v/>
      </c>
      <c r="CR16" s="31" t="str">
        <v/>
      </c>
      <c r="CS16" s="25">
        <f>SUM(R16,W16,AB16,AG16,AL16,AQ16,AV16,BA16,BF16,BK16,BP16,BU16,BZ16,CE16,CJ16,CO16)</f>
      </c>
      <c r="CT16" s="25">
        <f>SUM(S16,X16,AC16,AH16,AM16,AR16,AW16,BB16,BG16,BL16,BQ16,BV16,CA16,CF16,CK16,CP16)</f>
      </c>
      <c r="CU16" s="25">
        <f>SUM(T16,Y16,AD16,AI16,AN16,AS16,AX16,BC16,BH16,BM16,BR16,BW16,CB16,CG16,CL16,CQ16)</f>
      </c>
      <c r="CV16" s="25">
        <f>SUM(U16,Z16,AE16,AJ16,AO16,AT16,AY16,BD16,BI16,BN16,BS16,BX16,CC16,CH16,CM16,CR16)</f>
      </c>
      <c r="CW16" s="25">
        <f>MAX(CS16:CU16)</f>
      </c>
      <c r="CX16" s="25">
        <f>MIN(CS16:CU16)</f>
      </c>
      <c r="CY16" s="32">
        <f>IF(H16&gt;0,(CW16*SQRT(3)*IF(N16&gt;0,N16,IF(O16&gt;0,O16,IF(P16&gt;0,P16,415)))/(H16*1000))*100,0)</f>
      </c>
      <c r="CZ16" s="32">
        <f>IF(CY16&gt;70,"Upgrade","OK - No Upgrade")</f>
      </c>
      <c r="DA16" s="32">
        <f>IF(IF(AVERAGE(CS16:CU16)&gt;0,((CW16-AVERAGE(CS16:CU16))/AVERAGE(CS16:CU16))*100,0)&gt;10,"Need to Balance","OK - Balanced")</f>
      </c>
    </row>
    <row r="17" ht="15.75" customHeight="1">
      <c r="A17" s="25" t="str">
        <v>Hijermat</v>
      </c>
      <c r="B17" s="25" t="str">
        <v>MAQNYAT</v>
      </c>
      <c r="C17" s="25" t="str">
        <v>K_LN7</v>
      </c>
      <c r="D17" s="25" t="str">
        <v>23.375323, 56.871193</v>
      </c>
      <c r="E17" s="25" t="str">
        <v>1103</v>
      </c>
      <c r="F17" s="25" t="str">
        <v>Pole (PMT)</v>
      </c>
      <c r="G17" s="25" t="str">
        <v>3</v>
      </c>
      <c r="H17" s="25">
        <v>100</v>
      </c>
      <c r="I17" s="25" t="str">
        <v>04/06/2026, 13:59</v>
      </c>
      <c r="J17" s="25">
        <v>1</v>
      </c>
      <c r="K17" s="25">
        <v>235</v>
      </c>
      <c r="L17" s="25">
        <v>236</v>
      </c>
      <c r="M17" s="25">
        <v>237</v>
      </c>
      <c r="N17" s="25">
        <v>411</v>
      </c>
      <c r="O17" s="25">
        <v>409</v>
      </c>
      <c r="P17" s="25">
        <v>408</v>
      </c>
      <c r="Q17" s="26" t="str">
        <v>120 mm²</v>
      </c>
      <c r="R17" s="27">
        <v>50</v>
      </c>
      <c r="S17" s="27">
        <v>35</v>
      </c>
      <c r="T17" s="27">
        <v>29</v>
      </c>
      <c r="U17" s="28">
        <v>25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9" t="str">
        <v/>
      </c>
      <c r="BK17" s="30" t="str">
        <v/>
      </c>
      <c r="BL17" s="30" t="str">
        <v/>
      </c>
      <c r="BM17" s="30" t="str">
        <v/>
      </c>
      <c r="BN17" s="31" t="str">
        <v/>
      </c>
      <c r="BO17" s="26" t="str">
        <v/>
      </c>
      <c r="BP17" s="27" t="str">
        <v/>
      </c>
      <c r="BQ17" s="27" t="str">
        <v/>
      </c>
      <c r="BR17" s="27" t="str">
        <v/>
      </c>
      <c r="BS17" s="28" t="str">
        <v/>
      </c>
      <c r="BT17" s="29" t="str">
        <v/>
      </c>
      <c r="BU17" s="30" t="str">
        <v/>
      </c>
      <c r="BV17" s="30" t="str">
        <v/>
      </c>
      <c r="BW17" s="30" t="str">
        <v/>
      </c>
      <c r="BX17" s="31" t="str">
        <v/>
      </c>
      <c r="BY17" s="26" t="str">
        <v/>
      </c>
      <c r="BZ17" s="27" t="str">
        <v/>
      </c>
      <c r="CA17" s="27" t="str">
        <v/>
      </c>
      <c r="CB17" s="27" t="str">
        <v/>
      </c>
      <c r="CC17" s="28" t="str">
        <v/>
      </c>
      <c r="CD17" s="29" t="str">
        <v/>
      </c>
      <c r="CE17" s="30" t="str">
        <v/>
      </c>
      <c r="CF17" s="30" t="str">
        <v/>
      </c>
      <c r="CG17" s="30" t="str">
        <v/>
      </c>
      <c r="CH17" s="31" t="str">
        <v/>
      </c>
      <c r="CI17" s="26" t="str">
        <v/>
      </c>
      <c r="CJ17" s="27" t="str">
        <v/>
      </c>
      <c r="CK17" s="27" t="str">
        <v/>
      </c>
      <c r="CL17" s="27" t="str">
        <v/>
      </c>
      <c r="CM17" s="28" t="str">
        <v/>
      </c>
      <c r="CN17" s="29" t="str">
        <v/>
      </c>
      <c r="CO17" s="30" t="str">
        <v/>
      </c>
      <c r="CP17" s="30" t="str">
        <v/>
      </c>
      <c r="CQ17" s="30" t="str">
        <v/>
      </c>
      <c r="CR17" s="31" t="str">
        <v/>
      </c>
      <c r="CS17" s="25">
        <f>SUM(R17,W17,AB17,AG17,AL17,AQ17,AV17,BA17,BF17,BK17,BP17,BU17,BZ17,CE17,CJ17,CO17)</f>
      </c>
      <c r="CT17" s="25">
        <f>SUM(S17,X17,AC17,AH17,AM17,AR17,AW17,BB17,BG17,BL17,BQ17,BV17,CA17,CF17,CK17,CP17)</f>
      </c>
      <c r="CU17" s="25">
        <f>SUM(T17,Y17,AD17,AI17,AN17,AS17,AX17,BC17,BH17,BM17,BR17,BW17,CB17,CG17,CL17,CQ17)</f>
      </c>
      <c r="CV17" s="25">
        <f>SUM(U17,Z17,AE17,AJ17,AO17,AT17,AY17,BD17,BI17,BN17,BS17,BX17,CC17,CH17,CM17,CR17)</f>
      </c>
      <c r="CW17" s="25">
        <f>MAX(CS17:CU17)</f>
      </c>
      <c r="CX17" s="25">
        <f>MIN(CS17:CU17)</f>
      </c>
      <c r="CY17" s="32">
        <f>IF(H17&gt;0,(CW17*SQRT(3)*IF(N17&gt;0,N17,IF(O17&gt;0,O17,IF(P17&gt;0,P17,415)))/(H17*1000))*100,0)</f>
      </c>
      <c r="CZ17" s="32">
        <f>IF(CY17&gt;70,"Upgrade","OK - No Upgrade")</f>
      </c>
      <c r="DA17" s="32">
        <f>IF(IF(AVERAGE(CS17:CU17)&gt;0,((CW17-AVERAGE(CS17:CU17))/AVERAGE(CS17:CU17))*100,0)&gt;10,"Need to Balance","OK - Balanced")</f>
      </c>
    </row>
    <row r="18" ht="15.75" customHeight="1">
      <c r="A18" s="25" t="str">
        <v>Hijermat</v>
      </c>
      <c r="B18" s="25" t="str">
        <v>MAQNYAT</v>
      </c>
      <c r="C18" s="25" t="str">
        <v>K_LN7</v>
      </c>
      <c r="D18" s="25" t="str">
        <v>23.377859, 56.87042</v>
      </c>
      <c r="E18" s="25" t="str">
        <v>600</v>
      </c>
      <c r="F18" s="25" t="str">
        <v>Pole (PMT)</v>
      </c>
      <c r="G18" s="25" t="str">
        <v>3</v>
      </c>
      <c r="H18" s="25">
        <v>100</v>
      </c>
      <c r="I18" s="25" t="str">
        <v>04/06/2026, 13:55</v>
      </c>
      <c r="J18" s="25">
        <v>1</v>
      </c>
      <c r="K18" s="25">
        <v>238</v>
      </c>
      <c r="L18" s="25">
        <v>239</v>
      </c>
      <c r="M18" s="25">
        <v>237</v>
      </c>
      <c r="N18" s="25">
        <v>411</v>
      </c>
      <c r="O18" s="25">
        <v>412</v>
      </c>
      <c r="P18" s="25">
        <v>411</v>
      </c>
      <c r="Q18" s="26" t="str">
        <v>50 mm²</v>
      </c>
      <c r="R18" s="27">
        <v>0</v>
      </c>
      <c r="S18" s="27">
        <v>0</v>
      </c>
      <c r="T18" s="27">
        <v>0</v>
      </c>
      <c r="U18" s="28">
        <v>0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9" t="str">
        <v/>
      </c>
      <c r="BK18" s="30" t="str">
        <v/>
      </c>
      <c r="BL18" s="30" t="str">
        <v/>
      </c>
      <c r="BM18" s="30" t="str">
        <v/>
      </c>
      <c r="BN18" s="31" t="str">
        <v/>
      </c>
      <c r="BO18" s="26" t="str">
        <v/>
      </c>
      <c r="BP18" s="27" t="str">
        <v/>
      </c>
      <c r="BQ18" s="27" t="str">
        <v/>
      </c>
      <c r="BR18" s="27" t="str">
        <v/>
      </c>
      <c r="BS18" s="28" t="str">
        <v/>
      </c>
      <c r="BT18" s="29" t="str">
        <v/>
      </c>
      <c r="BU18" s="30" t="str">
        <v/>
      </c>
      <c r="BV18" s="30" t="str">
        <v/>
      </c>
      <c r="BW18" s="30" t="str">
        <v/>
      </c>
      <c r="BX18" s="31" t="str">
        <v/>
      </c>
      <c r="BY18" s="26" t="str">
        <v/>
      </c>
      <c r="BZ18" s="27" t="str">
        <v/>
      </c>
      <c r="CA18" s="27" t="str">
        <v/>
      </c>
      <c r="CB18" s="27" t="str">
        <v/>
      </c>
      <c r="CC18" s="28" t="str">
        <v/>
      </c>
      <c r="CD18" s="29" t="str">
        <v/>
      </c>
      <c r="CE18" s="30" t="str">
        <v/>
      </c>
      <c r="CF18" s="30" t="str">
        <v/>
      </c>
      <c r="CG18" s="30" t="str">
        <v/>
      </c>
      <c r="CH18" s="31" t="str">
        <v/>
      </c>
      <c r="CI18" s="26" t="str">
        <v/>
      </c>
      <c r="CJ18" s="27" t="str">
        <v/>
      </c>
      <c r="CK18" s="27" t="str">
        <v/>
      </c>
      <c r="CL18" s="27" t="str">
        <v/>
      </c>
      <c r="CM18" s="28" t="str">
        <v/>
      </c>
      <c r="CN18" s="29" t="str">
        <v/>
      </c>
      <c r="CO18" s="30" t="str">
        <v/>
      </c>
      <c r="CP18" s="30" t="str">
        <v/>
      </c>
      <c r="CQ18" s="30" t="str">
        <v/>
      </c>
      <c r="CR18" s="31" t="str">
        <v/>
      </c>
      <c r="CS18" s="25">
        <f>SUM(R18,W18,AB18,AG18,AL18,AQ18,AV18,BA18,BF18,BK18,BP18,BU18,BZ18,CE18,CJ18,CO18)</f>
      </c>
      <c r="CT18" s="25">
        <f>SUM(S18,X18,AC18,AH18,AM18,AR18,AW18,BB18,BG18,BL18,BQ18,BV18,CA18,CF18,CK18,CP18)</f>
      </c>
      <c r="CU18" s="25">
        <f>SUM(T18,Y18,AD18,AI18,AN18,AS18,AX18,BC18,BH18,BM18,BR18,BW18,CB18,CG18,CL18,CQ18)</f>
      </c>
      <c r="CV18" s="25">
        <f>SUM(U18,Z18,AE18,AJ18,AO18,AT18,AY18,BD18,BI18,BN18,BS18,BX18,CC18,CH18,CM18,CR18)</f>
      </c>
      <c r="CW18" s="25">
        <f>MAX(CS18:CU18)</f>
      </c>
      <c r="CX18" s="25">
        <f>MIN(CS18:CU18)</f>
      </c>
      <c r="CY18" s="32">
        <f>IF(H18&gt;0,(CW18*SQRT(3)*IF(N18&gt;0,N18,IF(O18&gt;0,O18,IF(P18&gt;0,P18,415)))/(H18*1000))*100,0)</f>
      </c>
      <c r="CZ18" s="32">
        <f>IF(CY18&gt;70,"Upgrade","OK - No Upgrade")</f>
      </c>
      <c r="DA18" s="32">
        <f>IF(IF(AVERAGE(CS18:CU18)&gt;0,((CW18-AVERAGE(CS18:CU18))/AVERAGE(CS18:CU18))*100,0)&gt;10,"Need to Balance","OK - Balanced")</f>
      </c>
    </row>
    <row r="19" ht="15.75" customHeight="1">
      <c r="A19" s="25" t="str">
        <v>Hijermat</v>
      </c>
      <c r="B19" s="25" t="str">
        <v>MAQNYAT</v>
      </c>
      <c r="C19" s="25" t="str">
        <v>K_LN7</v>
      </c>
      <c r="D19" s="25" t="str">
        <v>23.37868, 56.870687</v>
      </c>
      <c r="E19" s="25" t="str">
        <v>1668</v>
      </c>
      <c r="F19" s="25" t="str">
        <v>Ground (GMT)</v>
      </c>
      <c r="G19" s="25" t="str">
        <v>3</v>
      </c>
      <c r="H19" s="25">
        <v>500</v>
      </c>
      <c r="I19" s="25" t="str">
        <v>04/06/2026, 13:53</v>
      </c>
      <c r="J19" s="25">
        <v>1</v>
      </c>
      <c r="K19" s="25">
        <v>240</v>
      </c>
      <c r="L19" s="25">
        <v>241</v>
      </c>
      <c r="M19" s="25">
        <v>241</v>
      </c>
      <c r="N19" s="25">
        <v>418</v>
      </c>
      <c r="O19" s="25">
        <v>417</v>
      </c>
      <c r="P19" s="25">
        <v>417</v>
      </c>
      <c r="Q19" s="26" t="str">
        <v>240 mm²</v>
      </c>
      <c r="R19" s="27">
        <v>18</v>
      </c>
      <c r="S19" s="27">
        <v>35</v>
      </c>
      <c r="T19" s="27">
        <v>15</v>
      </c>
      <c r="U19" s="28">
        <v>23</v>
      </c>
      <c r="V19" s="29" t="str">
        <v>240 mm²</v>
      </c>
      <c r="W19" s="30">
        <v>18</v>
      </c>
      <c r="X19" s="30">
        <v>38</v>
      </c>
      <c r="Y19" s="30">
        <v>35</v>
      </c>
      <c r="Z19" s="31">
        <v>12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>70 mm²</v>
      </c>
      <c r="AL19" s="27">
        <v>0</v>
      </c>
      <c r="AM19" s="27">
        <v>12</v>
      </c>
      <c r="AN19" s="27">
        <v>11</v>
      </c>
      <c r="AO19" s="28">
        <v>12</v>
      </c>
      <c r="AP19" s="29" t="str">
        <v>70 mm²</v>
      </c>
      <c r="AQ19" s="30">
        <v>0</v>
      </c>
      <c r="AR19" s="30">
        <v>0</v>
      </c>
      <c r="AS19" s="30">
        <v>0</v>
      </c>
      <c r="AT19" s="31">
        <v>0</v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9" t="str">
        <v/>
      </c>
      <c r="BK19" s="30" t="str">
        <v/>
      </c>
      <c r="BL19" s="30" t="str">
        <v/>
      </c>
      <c r="BM19" s="30" t="str">
        <v/>
      </c>
      <c r="BN19" s="31" t="str">
        <v/>
      </c>
      <c r="BO19" s="26" t="str">
        <v/>
      </c>
      <c r="BP19" s="27" t="str">
        <v/>
      </c>
      <c r="BQ19" s="27" t="str">
        <v/>
      </c>
      <c r="BR19" s="27" t="str">
        <v/>
      </c>
      <c r="BS19" s="28" t="str">
        <v/>
      </c>
      <c r="BT19" s="29" t="str">
        <v/>
      </c>
      <c r="BU19" s="30" t="str">
        <v/>
      </c>
      <c r="BV19" s="30" t="str">
        <v/>
      </c>
      <c r="BW19" s="30" t="str">
        <v/>
      </c>
      <c r="BX19" s="31" t="str">
        <v/>
      </c>
      <c r="BY19" s="26" t="str">
        <v/>
      </c>
      <c r="BZ19" s="27" t="str">
        <v/>
      </c>
      <c r="CA19" s="27" t="str">
        <v/>
      </c>
      <c r="CB19" s="27" t="str">
        <v/>
      </c>
      <c r="CC19" s="28" t="str">
        <v/>
      </c>
      <c r="CD19" s="29" t="str">
        <v/>
      </c>
      <c r="CE19" s="30" t="str">
        <v/>
      </c>
      <c r="CF19" s="30" t="str">
        <v/>
      </c>
      <c r="CG19" s="30" t="str">
        <v/>
      </c>
      <c r="CH19" s="31" t="str">
        <v/>
      </c>
      <c r="CI19" s="26" t="str">
        <v/>
      </c>
      <c r="CJ19" s="27" t="str">
        <v/>
      </c>
      <c r="CK19" s="27" t="str">
        <v/>
      </c>
      <c r="CL19" s="27" t="str">
        <v/>
      </c>
      <c r="CM19" s="28" t="str">
        <v/>
      </c>
      <c r="CN19" s="29" t="str">
        <v/>
      </c>
      <c r="CO19" s="30" t="str">
        <v/>
      </c>
      <c r="CP19" s="30" t="str">
        <v/>
      </c>
      <c r="CQ19" s="30" t="str">
        <v/>
      </c>
      <c r="CR19" s="31" t="str">
        <v/>
      </c>
      <c r="CS19" s="25">
        <f>SUM(R19,W19,AB19,AG19,AL19,AQ19,AV19,BA19,BF19,BK19,BP19,BU19,BZ19,CE19,CJ19,CO19)</f>
      </c>
      <c r="CT19" s="25">
        <f>SUM(S19,X19,AC19,AH19,AM19,AR19,AW19,BB19,BG19,BL19,BQ19,BV19,CA19,CF19,CK19,CP19)</f>
      </c>
      <c r="CU19" s="25">
        <f>SUM(T19,Y19,AD19,AI19,AN19,AS19,AX19,BC19,BH19,BM19,BR19,BW19,CB19,CG19,CL19,CQ19)</f>
      </c>
      <c r="CV19" s="25">
        <f>SUM(U19,Z19,AE19,AJ19,AO19,AT19,AY19,BD19,BI19,BN19,BS19,BX19,CC19,CH19,CM19,CR19)</f>
      </c>
      <c r="CW19" s="25">
        <f>MAX(CS19:CU19)</f>
      </c>
      <c r="CX19" s="25">
        <f>MIN(CS19:CU19)</f>
      </c>
      <c r="CY19" s="32">
        <f>IF(H19&gt;0,(CW19*SQRT(3)*IF(N19&gt;0,N19,IF(O19&gt;0,O19,IF(P19&gt;0,P19,415)))/(H19*1000))*100,0)</f>
      </c>
      <c r="CZ19" s="32">
        <f>IF(CY19&gt;70,"Upgrade","OK - No Upgrade")</f>
      </c>
      <c r="DA19" s="32">
        <f>IF(IF(AVERAGE(CS19:CU19)&gt;0,((CW19-AVERAGE(CS19:CU19))/AVERAGE(CS19:CU19))*100,0)&gt;10,"Need to Balance","OK - Balanced")</f>
      </c>
    </row>
    <row r="20" ht="15.75" customHeight="1">
      <c r="A20" s="25" t="str">
        <v>Hijermat</v>
      </c>
      <c r="B20" s="25" t="str">
        <v>MAQNYAT</v>
      </c>
      <c r="C20" s="25" t="str">
        <v>K_LN7</v>
      </c>
      <c r="D20" s="25" t="str">
        <v>23.378679, 56.87069</v>
      </c>
      <c r="E20" s="25" t="str">
        <v>1102</v>
      </c>
      <c r="F20" s="25" t="str">
        <v>Pole (PMT)</v>
      </c>
      <c r="G20" s="25" t="str">
        <v>3</v>
      </c>
      <c r="H20" s="25">
        <v>315</v>
      </c>
      <c r="I20" s="25" t="str">
        <v>04/06/2026, 13:47</v>
      </c>
      <c r="J20" s="25">
        <v>1</v>
      </c>
      <c r="K20" s="25">
        <v>238</v>
      </c>
      <c r="L20" s="25">
        <v>238</v>
      </c>
      <c r="M20" s="25">
        <v>238</v>
      </c>
      <c r="N20" s="25">
        <v>412</v>
      </c>
      <c r="O20" s="25">
        <v>413</v>
      </c>
      <c r="P20" s="25">
        <v>411</v>
      </c>
      <c r="Q20" s="26" t="str">
        <v>185 mm²</v>
      </c>
      <c r="R20" s="27">
        <v>0</v>
      </c>
      <c r="S20" s="27">
        <v>0</v>
      </c>
      <c r="T20" s="27">
        <v>0</v>
      </c>
      <c r="U20" s="28">
        <v>0</v>
      </c>
      <c r="V20" s="29" t="str">
        <v>120 mm²</v>
      </c>
      <c r="W20" s="30">
        <v>0</v>
      </c>
      <c r="X20" s="30">
        <v>0</v>
      </c>
      <c r="Y20" s="30">
        <v>0</v>
      </c>
      <c r="Z20" s="31">
        <v>0</v>
      </c>
      <c r="AA20" s="26" t="str">
        <v>185 mm²</v>
      </c>
      <c r="AB20" s="27">
        <v>10</v>
      </c>
      <c r="AC20" s="27">
        <v>4</v>
      </c>
      <c r="AD20" s="27">
        <v>7</v>
      </c>
      <c r="AE20" s="28">
        <v>3</v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9" t="str">
        <v/>
      </c>
      <c r="BK20" s="30" t="str">
        <v/>
      </c>
      <c r="BL20" s="30" t="str">
        <v/>
      </c>
      <c r="BM20" s="30" t="str">
        <v/>
      </c>
      <c r="BN20" s="31" t="str">
        <v/>
      </c>
      <c r="BO20" s="26" t="str">
        <v/>
      </c>
      <c r="BP20" s="27" t="str">
        <v/>
      </c>
      <c r="BQ20" s="27" t="str">
        <v/>
      </c>
      <c r="BR20" s="27" t="str">
        <v/>
      </c>
      <c r="BS20" s="28" t="str">
        <v/>
      </c>
      <c r="BT20" s="29" t="str">
        <v/>
      </c>
      <c r="BU20" s="30" t="str">
        <v/>
      </c>
      <c r="BV20" s="30" t="str">
        <v/>
      </c>
      <c r="BW20" s="30" t="str">
        <v/>
      </c>
      <c r="BX20" s="31" t="str">
        <v/>
      </c>
      <c r="BY20" s="26" t="str">
        <v/>
      </c>
      <c r="BZ20" s="27" t="str">
        <v/>
      </c>
      <c r="CA20" s="27" t="str">
        <v/>
      </c>
      <c r="CB20" s="27" t="str">
        <v/>
      </c>
      <c r="CC20" s="28" t="str">
        <v/>
      </c>
      <c r="CD20" s="29" t="str">
        <v/>
      </c>
      <c r="CE20" s="30" t="str">
        <v/>
      </c>
      <c r="CF20" s="30" t="str">
        <v/>
      </c>
      <c r="CG20" s="30" t="str">
        <v/>
      </c>
      <c r="CH20" s="31" t="str">
        <v/>
      </c>
      <c r="CI20" s="26" t="str">
        <v/>
      </c>
      <c r="CJ20" s="27" t="str">
        <v/>
      </c>
      <c r="CK20" s="27" t="str">
        <v/>
      </c>
      <c r="CL20" s="27" t="str">
        <v/>
      </c>
      <c r="CM20" s="28" t="str">
        <v/>
      </c>
      <c r="CN20" s="29" t="str">
        <v/>
      </c>
      <c r="CO20" s="30" t="str">
        <v/>
      </c>
      <c r="CP20" s="30" t="str">
        <v/>
      </c>
      <c r="CQ20" s="30" t="str">
        <v/>
      </c>
      <c r="CR20" s="31" t="str">
        <v/>
      </c>
      <c r="CS20" s="25">
        <f>SUM(R20,W20,AB20,AG20,AL20,AQ20,AV20,BA20,BF20,BK20,BP20,BU20,BZ20,CE20,CJ20,CO20)</f>
      </c>
      <c r="CT20" s="25">
        <f>SUM(S20,X20,AC20,AH20,AM20,AR20,AW20,BB20,BG20,BL20,BQ20,BV20,CA20,CF20,CK20,CP20)</f>
      </c>
      <c r="CU20" s="25">
        <f>SUM(T20,Y20,AD20,AI20,AN20,AS20,AX20,BC20,BH20,BM20,BR20,BW20,CB20,CG20,CL20,CQ20)</f>
      </c>
      <c r="CV20" s="25">
        <f>SUM(U20,Z20,AE20,AJ20,AO20,AT20,AY20,BD20,BI20,BN20,BS20,BX20,CC20,CH20,CM20,CR20)</f>
      </c>
      <c r="CW20" s="25">
        <f>MAX(CS20:CU20)</f>
      </c>
      <c r="CX20" s="25">
        <f>MIN(CS20:CU20)</f>
      </c>
      <c r="CY20" s="32">
        <f>IF(H20&gt;0,(CW20*SQRT(3)*IF(N20&gt;0,N20,IF(O20&gt;0,O20,IF(P20&gt;0,P20,415)))/(H20*1000))*100,0)</f>
      </c>
      <c r="CZ20" s="32">
        <f>IF(CY20&gt;70,"Upgrade","OK - No Upgrade")</f>
      </c>
      <c r="DA20" s="32">
        <f>IF(IF(AVERAGE(CS20:CU20)&gt;0,((CW20-AVERAGE(CS20:CU20))/AVERAGE(CS20:CU20))*100,0)&gt;10,"Need to Balance","OK - Balanced")</f>
      </c>
    </row>
    <row r="21" ht="15.75" customHeight="1">
      <c r="A21" s="25" t="str">
        <v>Hijermat</v>
      </c>
      <c r="B21" s="25" t="str">
        <v>MAQNYAT</v>
      </c>
      <c r="C21" s="25" t="str">
        <v>K_LN7</v>
      </c>
      <c r="D21" s="25" t="str">
        <v>23.37809, 56.877575</v>
      </c>
      <c r="E21" s="25" t="str">
        <v>4599</v>
      </c>
      <c r="F21" s="25" t="str">
        <v>Pole (PMT)</v>
      </c>
      <c r="G21" s="25" t="str">
        <v>3</v>
      </c>
      <c r="H21" s="25">
        <v>100</v>
      </c>
      <c r="I21" s="25" t="str">
        <v>04/06/2026, 13:39</v>
      </c>
      <c r="J21" s="25">
        <v>1</v>
      </c>
      <c r="K21" s="25">
        <v>237</v>
      </c>
      <c r="L21" s="25">
        <v>237</v>
      </c>
      <c r="M21" s="25">
        <v>238</v>
      </c>
      <c r="N21" s="25">
        <v>412</v>
      </c>
      <c r="O21" s="25">
        <v>411</v>
      </c>
      <c r="P21" s="25">
        <v>411</v>
      </c>
      <c r="Q21" s="26" t="str">
        <v>120 mm²</v>
      </c>
      <c r="R21" s="27">
        <v>0</v>
      </c>
      <c r="S21" s="27">
        <v>0</v>
      </c>
      <c r="T21" s="27">
        <v>0</v>
      </c>
      <c r="U21" s="28">
        <v>0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9" t="str">
        <v/>
      </c>
      <c r="BK21" s="30" t="str">
        <v/>
      </c>
      <c r="BL21" s="30" t="str">
        <v/>
      </c>
      <c r="BM21" s="30" t="str">
        <v/>
      </c>
      <c r="BN21" s="31" t="str">
        <v/>
      </c>
      <c r="BO21" s="26" t="str">
        <v/>
      </c>
      <c r="BP21" s="27" t="str">
        <v/>
      </c>
      <c r="BQ21" s="27" t="str">
        <v/>
      </c>
      <c r="BR21" s="27" t="str">
        <v/>
      </c>
      <c r="BS21" s="28" t="str">
        <v/>
      </c>
      <c r="BT21" s="29" t="str">
        <v/>
      </c>
      <c r="BU21" s="30" t="str">
        <v/>
      </c>
      <c r="BV21" s="30" t="str">
        <v/>
      </c>
      <c r="BW21" s="30" t="str">
        <v/>
      </c>
      <c r="BX21" s="31" t="str">
        <v/>
      </c>
      <c r="BY21" s="26" t="str">
        <v/>
      </c>
      <c r="BZ21" s="27" t="str">
        <v/>
      </c>
      <c r="CA21" s="27" t="str">
        <v/>
      </c>
      <c r="CB21" s="27" t="str">
        <v/>
      </c>
      <c r="CC21" s="28" t="str">
        <v/>
      </c>
      <c r="CD21" s="29" t="str">
        <v/>
      </c>
      <c r="CE21" s="30" t="str">
        <v/>
      </c>
      <c r="CF21" s="30" t="str">
        <v/>
      </c>
      <c r="CG21" s="30" t="str">
        <v/>
      </c>
      <c r="CH21" s="31" t="str">
        <v/>
      </c>
      <c r="CI21" s="26" t="str">
        <v/>
      </c>
      <c r="CJ21" s="27" t="str">
        <v/>
      </c>
      <c r="CK21" s="27" t="str">
        <v/>
      </c>
      <c r="CL21" s="27" t="str">
        <v/>
      </c>
      <c r="CM21" s="28" t="str">
        <v/>
      </c>
      <c r="CN21" s="29" t="str">
        <v/>
      </c>
      <c r="CO21" s="30" t="str">
        <v/>
      </c>
      <c r="CP21" s="30" t="str">
        <v/>
      </c>
      <c r="CQ21" s="30" t="str">
        <v/>
      </c>
      <c r="CR21" s="31" t="str">
        <v/>
      </c>
      <c r="CS21" s="25">
        <f>SUM(R21,W21,AB21,AG21,AL21,AQ21,AV21,BA21,BF21,BK21,BP21,BU21,BZ21,CE21,CJ21,CO21)</f>
      </c>
      <c r="CT21" s="25">
        <f>SUM(S21,X21,AC21,AH21,AM21,AR21,AW21,BB21,BG21,BL21,BQ21,BV21,CA21,CF21,CK21,CP21)</f>
      </c>
      <c r="CU21" s="25">
        <f>SUM(T21,Y21,AD21,AI21,AN21,AS21,AX21,BC21,BH21,BM21,BR21,BW21,CB21,CG21,CL21,CQ21)</f>
      </c>
      <c r="CV21" s="25">
        <f>SUM(U21,Z21,AE21,AJ21,AO21,AT21,AY21,BD21,BI21,BN21,BS21,BX21,CC21,CH21,CM21,CR21)</f>
      </c>
      <c r="CW21" s="25">
        <f>MAX(CS21:CU21)</f>
      </c>
      <c r="CX21" s="25">
        <f>MIN(CS21:CU21)</f>
      </c>
      <c r="CY21" s="32">
        <f>IF(H21&gt;0,(CW21*SQRT(3)*IF(N21&gt;0,N21,IF(O21&gt;0,O21,IF(P21&gt;0,P21,415)))/(H21*1000))*100,0)</f>
      </c>
      <c r="CZ21" s="32">
        <f>IF(CY21&gt;70,"Upgrade","OK - No Upgrade")</f>
      </c>
      <c r="DA21" s="32">
        <f>IF(IF(AVERAGE(CS21:CU21)&gt;0,((CW21-AVERAGE(CS21:CU21))/AVERAGE(CS21:CU21))*100,0)&gt;10,"Need to Balance","OK - Balanced")</f>
      </c>
    </row>
    <row r="22" ht="15.75" customHeight="1">
      <c r="A22" s="25" t="str">
        <v>Hijermat</v>
      </c>
      <c r="B22" s="25" t="str">
        <v>MAQNYAT</v>
      </c>
      <c r="C22" s="25" t="str">
        <v>K_LN7</v>
      </c>
      <c r="D22" s="25" t="str">
        <v>23.378911, 56.876335</v>
      </c>
      <c r="E22" s="25" t="str">
        <v>1105</v>
      </c>
      <c r="F22" s="25" t="str">
        <v>Pole (PMT)</v>
      </c>
      <c r="G22" s="25" t="str">
        <v>3</v>
      </c>
      <c r="H22" s="25">
        <v>315</v>
      </c>
      <c r="I22" s="25" t="str">
        <v>04/06/2026, 13:34</v>
      </c>
      <c r="J22" s="25">
        <v>1</v>
      </c>
      <c r="K22" s="25">
        <v>237</v>
      </c>
      <c r="L22" s="25">
        <v>238</v>
      </c>
      <c r="M22" s="25">
        <v>238</v>
      </c>
      <c r="N22" s="25">
        <v>412</v>
      </c>
      <c r="O22" s="25">
        <v>414</v>
      </c>
      <c r="P22" s="25">
        <v>412</v>
      </c>
      <c r="Q22" s="26" t="str">
        <v>120 mm²</v>
      </c>
      <c r="R22" s="27">
        <v>57</v>
      </c>
      <c r="S22" s="27">
        <v>7</v>
      </c>
      <c r="T22" s="27">
        <v>48</v>
      </c>
      <c r="U22" s="28">
        <v>43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9" t="str">
        <v/>
      </c>
      <c r="BK22" s="30" t="str">
        <v/>
      </c>
      <c r="BL22" s="30" t="str">
        <v/>
      </c>
      <c r="BM22" s="30" t="str">
        <v/>
      </c>
      <c r="BN22" s="31" t="str">
        <v/>
      </c>
      <c r="BO22" s="26" t="str">
        <v/>
      </c>
      <c r="BP22" s="27" t="str">
        <v/>
      </c>
      <c r="BQ22" s="27" t="str">
        <v/>
      </c>
      <c r="BR22" s="27" t="str">
        <v/>
      </c>
      <c r="BS22" s="28" t="str">
        <v/>
      </c>
      <c r="BT22" s="29" t="str">
        <v/>
      </c>
      <c r="BU22" s="30" t="str">
        <v/>
      </c>
      <c r="BV22" s="30" t="str">
        <v/>
      </c>
      <c r="BW22" s="30" t="str">
        <v/>
      </c>
      <c r="BX22" s="31" t="str">
        <v/>
      </c>
      <c r="BY22" s="26" t="str">
        <v/>
      </c>
      <c r="BZ22" s="27" t="str">
        <v/>
      </c>
      <c r="CA22" s="27" t="str">
        <v/>
      </c>
      <c r="CB22" s="27" t="str">
        <v/>
      </c>
      <c r="CC22" s="28" t="str">
        <v/>
      </c>
      <c r="CD22" s="29" t="str">
        <v/>
      </c>
      <c r="CE22" s="30" t="str">
        <v/>
      </c>
      <c r="CF22" s="30" t="str">
        <v/>
      </c>
      <c r="CG22" s="30" t="str">
        <v/>
      </c>
      <c r="CH22" s="31" t="str">
        <v/>
      </c>
      <c r="CI22" s="26" t="str">
        <v/>
      </c>
      <c r="CJ22" s="27" t="str">
        <v/>
      </c>
      <c r="CK22" s="27" t="str">
        <v/>
      </c>
      <c r="CL22" s="27" t="str">
        <v/>
      </c>
      <c r="CM22" s="28" t="str">
        <v/>
      </c>
      <c r="CN22" s="29" t="str">
        <v/>
      </c>
      <c r="CO22" s="30" t="str">
        <v/>
      </c>
      <c r="CP22" s="30" t="str">
        <v/>
      </c>
      <c r="CQ22" s="30" t="str">
        <v/>
      </c>
      <c r="CR22" s="31" t="str">
        <v/>
      </c>
      <c r="CS22" s="25">
        <f>SUM(R22,W22,AB22,AG22,AL22,AQ22,AV22,BA22,BF22,BK22,BP22,BU22,BZ22,CE22,CJ22,CO22)</f>
      </c>
      <c r="CT22" s="25">
        <f>SUM(S22,X22,AC22,AH22,AM22,AR22,AW22,BB22,BG22,BL22,BQ22,BV22,CA22,CF22,CK22,CP22)</f>
      </c>
      <c r="CU22" s="25">
        <f>SUM(T22,Y22,AD22,AI22,AN22,AS22,AX22,BC22,BH22,BM22,BR22,BW22,CB22,CG22,CL22,CQ22)</f>
      </c>
      <c r="CV22" s="25">
        <f>SUM(U22,Z22,AE22,AJ22,AO22,AT22,AY22,BD22,BI22,BN22,BS22,BX22,CC22,CH22,CM22,CR22)</f>
      </c>
      <c r="CW22" s="25">
        <f>MAX(CS22:CU22)</f>
      </c>
      <c r="CX22" s="25">
        <f>MIN(CS22:CU22)</f>
      </c>
      <c r="CY22" s="32">
        <f>IF(H22&gt;0,(CW22*SQRT(3)*IF(N22&gt;0,N22,IF(O22&gt;0,O22,IF(P22&gt;0,P22,415)))/(H22*1000))*100,0)</f>
      </c>
      <c r="CZ22" s="32">
        <f>IF(CY22&gt;70,"Upgrade","OK - No Upgrade")</f>
      </c>
      <c r="DA22" s="32">
        <f>IF(IF(AVERAGE(CS22:CU22)&gt;0,((CW22-AVERAGE(CS22:CU22))/AVERAGE(CS22:CU22))*100,0)&gt;10,"Need to Balance","OK - Balanced")</f>
      </c>
    </row>
    <row r="23" ht="15.75" customHeight="1">
      <c r="A23" s="25" t="str">
        <v>Hijermat</v>
      </c>
      <c r="B23" s="25" t="str">
        <v>MAQNYAT</v>
      </c>
      <c r="C23" s="25" t="str">
        <v>K_LN7</v>
      </c>
      <c r="D23" s="25" t="str">
        <v>23.380573, 56.875832</v>
      </c>
      <c r="E23" s="25" t="str">
        <v>4716</v>
      </c>
      <c r="F23" s="25" t="str">
        <v>Pole (PMT)</v>
      </c>
      <c r="G23" s="25" t="str">
        <v>3</v>
      </c>
      <c r="H23" s="25">
        <v>315</v>
      </c>
      <c r="I23" s="25" t="str">
        <v>04/06/2026, 13:30</v>
      </c>
      <c r="J23" s="25">
        <v>1</v>
      </c>
      <c r="K23" s="25">
        <v>237</v>
      </c>
      <c r="L23" s="25">
        <v>238</v>
      </c>
      <c r="M23" s="25">
        <v>238</v>
      </c>
      <c r="N23" s="25">
        <v>414</v>
      </c>
      <c r="O23" s="25">
        <v>413</v>
      </c>
      <c r="P23" s="25">
        <v>411</v>
      </c>
      <c r="Q23" s="26" t="str">
        <v>185 mm²</v>
      </c>
      <c r="R23" s="27">
        <v>89</v>
      </c>
      <c r="S23" s="27">
        <v>66</v>
      </c>
      <c r="T23" s="27">
        <v>40</v>
      </c>
      <c r="U23" s="28">
        <v>52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9" t="str">
        <v/>
      </c>
      <c r="BK23" s="30" t="str">
        <v/>
      </c>
      <c r="BL23" s="30" t="str">
        <v/>
      </c>
      <c r="BM23" s="30" t="str">
        <v/>
      </c>
      <c r="BN23" s="31" t="str">
        <v/>
      </c>
      <c r="BO23" s="26" t="str">
        <v/>
      </c>
      <c r="BP23" s="27" t="str">
        <v/>
      </c>
      <c r="BQ23" s="27" t="str">
        <v/>
      </c>
      <c r="BR23" s="27" t="str">
        <v/>
      </c>
      <c r="BS23" s="28" t="str">
        <v/>
      </c>
      <c r="BT23" s="29" t="str">
        <v/>
      </c>
      <c r="BU23" s="30" t="str">
        <v/>
      </c>
      <c r="BV23" s="30" t="str">
        <v/>
      </c>
      <c r="BW23" s="30" t="str">
        <v/>
      </c>
      <c r="BX23" s="31" t="str">
        <v/>
      </c>
      <c r="BY23" s="26" t="str">
        <v/>
      </c>
      <c r="BZ23" s="27" t="str">
        <v/>
      </c>
      <c r="CA23" s="27" t="str">
        <v/>
      </c>
      <c r="CB23" s="27" t="str">
        <v/>
      </c>
      <c r="CC23" s="28" t="str">
        <v/>
      </c>
      <c r="CD23" s="29" t="str">
        <v/>
      </c>
      <c r="CE23" s="30" t="str">
        <v/>
      </c>
      <c r="CF23" s="30" t="str">
        <v/>
      </c>
      <c r="CG23" s="30" t="str">
        <v/>
      </c>
      <c r="CH23" s="31" t="str">
        <v/>
      </c>
      <c r="CI23" s="26" t="str">
        <v/>
      </c>
      <c r="CJ23" s="27" t="str">
        <v/>
      </c>
      <c r="CK23" s="27" t="str">
        <v/>
      </c>
      <c r="CL23" s="27" t="str">
        <v/>
      </c>
      <c r="CM23" s="28" t="str">
        <v/>
      </c>
      <c r="CN23" s="29" t="str">
        <v/>
      </c>
      <c r="CO23" s="30" t="str">
        <v/>
      </c>
      <c r="CP23" s="30" t="str">
        <v/>
      </c>
      <c r="CQ23" s="30" t="str">
        <v/>
      </c>
      <c r="CR23" s="31" t="str">
        <v/>
      </c>
      <c r="CS23" s="25">
        <f>SUM(R23,W23,AB23,AG23,AL23,AQ23,AV23,BA23,BF23,BK23,BP23,BU23,BZ23,CE23,CJ23,CO23)</f>
      </c>
      <c r="CT23" s="25">
        <f>SUM(S23,X23,AC23,AH23,AM23,AR23,AW23,BB23,BG23,BL23,BQ23,BV23,CA23,CF23,CK23,CP23)</f>
      </c>
      <c r="CU23" s="25">
        <f>SUM(T23,Y23,AD23,AI23,AN23,AS23,AX23,BC23,BH23,BM23,BR23,BW23,CB23,CG23,CL23,CQ23)</f>
      </c>
      <c r="CV23" s="25">
        <f>SUM(U23,Z23,AE23,AJ23,AO23,AT23,AY23,BD23,BI23,BN23,BS23,BX23,CC23,CH23,CM23,CR23)</f>
      </c>
      <c r="CW23" s="25">
        <f>MAX(CS23:CU23)</f>
      </c>
      <c r="CX23" s="25">
        <f>MIN(CS23:CU23)</f>
      </c>
      <c r="CY23" s="32">
        <f>IF(H23&gt;0,(CW23*SQRT(3)*IF(N23&gt;0,N23,IF(O23&gt;0,O23,IF(P23&gt;0,P23,415)))/(H23*1000))*100,0)</f>
      </c>
      <c r="CZ23" s="32">
        <f>IF(CY23&gt;70,"Upgrade","OK - No Upgrade")</f>
      </c>
      <c r="DA23" s="32">
        <f>IF(IF(AVERAGE(CS23:CU23)&gt;0,((CW23-AVERAGE(CS23:CU23))/AVERAGE(CS23:CU23))*100,0)&gt;10,"Need to Balance","OK - Balanced")</f>
      </c>
    </row>
    <row r="24" ht="15.75" customHeight="1">
      <c r="A24" s="25" t="str">
        <v>Hijermat</v>
      </c>
      <c r="B24" s="25" t="str">
        <v>MAQNYAT</v>
      </c>
      <c r="C24" s="25" t="str">
        <v>K_LN7</v>
      </c>
      <c r="D24" s="25" t="str">
        <v>23.381462, 56.867359</v>
      </c>
      <c r="E24" s="25" t="str">
        <v>1101</v>
      </c>
      <c r="F24" s="25" t="str">
        <v>Pole (PMT)</v>
      </c>
      <c r="G24" s="25" t="str">
        <v>3</v>
      </c>
      <c r="H24" s="25">
        <v>315</v>
      </c>
      <c r="I24" s="25" t="str">
        <v>04/06/2026, 13:24</v>
      </c>
      <c r="J24" s="25">
        <v>1</v>
      </c>
      <c r="K24" s="25">
        <v>237</v>
      </c>
      <c r="L24" s="25">
        <v>238</v>
      </c>
      <c r="M24" s="25">
        <v>238</v>
      </c>
      <c r="N24" s="25">
        <v>411</v>
      </c>
      <c r="O24" s="25">
        <v>413</v>
      </c>
      <c r="P24" s="25">
        <v>410</v>
      </c>
      <c r="Q24" s="26" t="str">
        <v>120 mm²</v>
      </c>
      <c r="R24" s="27">
        <v>86</v>
      </c>
      <c r="S24" s="27">
        <v>43</v>
      </c>
      <c r="T24" s="27">
        <v>125</v>
      </c>
      <c r="U24" s="28">
        <v>46</v>
      </c>
      <c r="V24" s="29" t="str">
        <v>120 mm²</v>
      </c>
      <c r="W24" s="30">
        <v>0</v>
      </c>
      <c r="X24" s="30">
        <v>0</v>
      </c>
      <c r="Y24" s="30">
        <v>0</v>
      </c>
      <c r="Z24" s="31">
        <v>0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9" t="str">
        <v/>
      </c>
      <c r="BK24" s="30" t="str">
        <v/>
      </c>
      <c r="BL24" s="30" t="str">
        <v/>
      </c>
      <c r="BM24" s="30" t="str">
        <v/>
      </c>
      <c r="BN24" s="31" t="str">
        <v/>
      </c>
      <c r="BO24" s="26" t="str">
        <v/>
      </c>
      <c r="BP24" s="27" t="str">
        <v/>
      </c>
      <c r="BQ24" s="27" t="str">
        <v/>
      </c>
      <c r="BR24" s="27" t="str">
        <v/>
      </c>
      <c r="BS24" s="28" t="str">
        <v/>
      </c>
      <c r="BT24" s="29" t="str">
        <v/>
      </c>
      <c r="BU24" s="30" t="str">
        <v/>
      </c>
      <c r="BV24" s="30" t="str">
        <v/>
      </c>
      <c r="BW24" s="30" t="str">
        <v/>
      </c>
      <c r="BX24" s="31" t="str">
        <v/>
      </c>
      <c r="BY24" s="26" t="str">
        <v/>
      </c>
      <c r="BZ24" s="27" t="str">
        <v/>
      </c>
      <c r="CA24" s="27" t="str">
        <v/>
      </c>
      <c r="CB24" s="27" t="str">
        <v/>
      </c>
      <c r="CC24" s="28" t="str">
        <v/>
      </c>
      <c r="CD24" s="29" t="str">
        <v/>
      </c>
      <c r="CE24" s="30" t="str">
        <v/>
      </c>
      <c r="CF24" s="30" t="str">
        <v/>
      </c>
      <c r="CG24" s="30" t="str">
        <v/>
      </c>
      <c r="CH24" s="31" t="str">
        <v/>
      </c>
      <c r="CI24" s="26" t="str">
        <v/>
      </c>
      <c r="CJ24" s="27" t="str">
        <v/>
      </c>
      <c r="CK24" s="27" t="str">
        <v/>
      </c>
      <c r="CL24" s="27" t="str">
        <v/>
      </c>
      <c r="CM24" s="28" t="str">
        <v/>
      </c>
      <c r="CN24" s="29" t="str">
        <v/>
      </c>
      <c r="CO24" s="30" t="str">
        <v/>
      </c>
      <c r="CP24" s="30" t="str">
        <v/>
      </c>
      <c r="CQ24" s="30" t="str">
        <v/>
      </c>
      <c r="CR24" s="31" t="str">
        <v/>
      </c>
      <c r="CS24" s="25">
        <f>SUM(R24,W24,AB24,AG24,AL24,AQ24,AV24,BA24,BF24,BK24,BP24,BU24,BZ24,CE24,CJ24,CO24)</f>
      </c>
      <c r="CT24" s="25">
        <f>SUM(S24,X24,AC24,AH24,AM24,AR24,AW24,BB24,BG24,BL24,BQ24,BV24,CA24,CF24,CK24,CP24)</f>
      </c>
      <c r="CU24" s="25">
        <f>SUM(T24,Y24,AD24,AI24,AN24,AS24,AX24,BC24,BH24,BM24,BR24,BW24,CB24,CG24,CL24,CQ24)</f>
      </c>
      <c r="CV24" s="25">
        <f>SUM(U24,Z24,AE24,AJ24,AO24,AT24,AY24,BD24,BI24,BN24,BS24,BX24,CC24,CH24,CM24,CR24)</f>
      </c>
      <c r="CW24" s="25">
        <f>MAX(CS24:CU24)</f>
      </c>
      <c r="CX24" s="25">
        <f>MIN(CS24:CU24)</f>
      </c>
      <c r="CY24" s="32">
        <f>IF(H24&gt;0,(CW24*SQRT(3)*IF(N24&gt;0,N24,IF(O24&gt;0,O24,IF(P24&gt;0,P24,415)))/(H24*1000))*100,0)</f>
      </c>
      <c r="CZ24" s="32">
        <f>IF(CY24&gt;70,"Upgrade","OK - No Upgrade")</f>
      </c>
      <c r="DA24" s="32">
        <f>IF(IF(AVERAGE(CS24:CU24)&gt;0,((CW24-AVERAGE(CS24:CU24))/AVERAGE(CS24:CU24))*100,0)&gt;10,"Need to Balance","OK - Balanced")</f>
      </c>
    </row>
    <row r="25" ht="15.75" customHeight="1">
      <c r="A25" s="25" t="str">
        <v>Hijermat</v>
      </c>
      <c r="B25" s="25" t="str">
        <v>MAQNYAT</v>
      </c>
      <c r="C25" s="25" t="str">
        <v>K_LN4</v>
      </c>
      <c r="D25" s="25" t="str">
        <v>23.378091, 57.017622</v>
      </c>
      <c r="E25" s="25" t="str">
        <v>1259</v>
      </c>
      <c r="F25" s="25" t="str">
        <v>Pole (PMT)</v>
      </c>
      <c r="G25" s="25" t="str">
        <v/>
      </c>
      <c r="H25" s="25">
        <v>200</v>
      </c>
      <c r="I25" s="25" t="str">
        <v>03/06/2026, 16:16</v>
      </c>
      <c r="J25" s="25">
        <v>1</v>
      </c>
      <c r="K25" s="25">
        <v>237</v>
      </c>
      <c r="L25" s="25">
        <v>237</v>
      </c>
      <c r="M25" s="25">
        <v>232</v>
      </c>
      <c r="N25" s="25">
        <v>405</v>
      </c>
      <c r="O25" s="25">
        <v>405</v>
      </c>
      <c r="P25" s="25">
        <v>413</v>
      </c>
      <c r="Q25" s="26" t="str">
        <v>185 mm²</v>
      </c>
      <c r="R25" s="27">
        <v>48</v>
      </c>
      <c r="S25" s="27">
        <v>22</v>
      </c>
      <c r="T25" s="27">
        <v>26</v>
      </c>
      <c r="U25" s="28">
        <v>19</v>
      </c>
      <c r="V25" s="29" t="str">
        <v>50 mm²</v>
      </c>
      <c r="W25" s="30">
        <v>4</v>
      </c>
      <c r="X25" s="30">
        <v>0</v>
      </c>
      <c r="Y25" s="30">
        <v>12</v>
      </c>
      <c r="Z25" s="31">
        <v>10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9" t="str">
        <v/>
      </c>
      <c r="BK25" s="30" t="str">
        <v/>
      </c>
      <c r="BL25" s="30" t="str">
        <v/>
      </c>
      <c r="BM25" s="30" t="str">
        <v/>
      </c>
      <c r="BN25" s="31" t="str">
        <v/>
      </c>
      <c r="BO25" s="26" t="str">
        <v/>
      </c>
      <c r="BP25" s="27" t="str">
        <v/>
      </c>
      <c r="BQ25" s="27" t="str">
        <v/>
      </c>
      <c r="BR25" s="27" t="str">
        <v/>
      </c>
      <c r="BS25" s="28" t="str">
        <v/>
      </c>
      <c r="BT25" s="29" t="str">
        <v/>
      </c>
      <c r="BU25" s="30" t="str">
        <v/>
      </c>
      <c r="BV25" s="30" t="str">
        <v/>
      </c>
      <c r="BW25" s="30" t="str">
        <v/>
      </c>
      <c r="BX25" s="31" t="str">
        <v/>
      </c>
      <c r="BY25" s="26" t="str">
        <v/>
      </c>
      <c r="BZ25" s="27" t="str">
        <v/>
      </c>
      <c r="CA25" s="27" t="str">
        <v/>
      </c>
      <c r="CB25" s="27" t="str">
        <v/>
      </c>
      <c r="CC25" s="28" t="str">
        <v/>
      </c>
      <c r="CD25" s="29" t="str">
        <v/>
      </c>
      <c r="CE25" s="30" t="str">
        <v/>
      </c>
      <c r="CF25" s="30" t="str">
        <v/>
      </c>
      <c r="CG25" s="30" t="str">
        <v/>
      </c>
      <c r="CH25" s="31" t="str">
        <v/>
      </c>
      <c r="CI25" s="26" t="str">
        <v/>
      </c>
      <c r="CJ25" s="27" t="str">
        <v/>
      </c>
      <c r="CK25" s="27" t="str">
        <v/>
      </c>
      <c r="CL25" s="27" t="str">
        <v/>
      </c>
      <c r="CM25" s="28" t="str">
        <v/>
      </c>
      <c r="CN25" s="29" t="str">
        <v/>
      </c>
      <c r="CO25" s="30" t="str">
        <v/>
      </c>
      <c r="CP25" s="30" t="str">
        <v/>
      </c>
      <c r="CQ25" s="30" t="str">
        <v/>
      </c>
      <c r="CR25" s="31" t="str">
        <v/>
      </c>
      <c r="CS25" s="25">
        <f>SUM(R25,W25,AB25,AG25,AL25,AQ25,AV25,BA25,BF25,BK25,BP25,BU25,BZ25,CE25,CJ25,CO25)</f>
      </c>
      <c r="CT25" s="25">
        <f>SUM(S25,X25,AC25,AH25,AM25,AR25,AW25,BB25,BG25,BL25,BQ25,BV25,CA25,CF25,CK25,CP25)</f>
      </c>
      <c r="CU25" s="25">
        <f>SUM(T25,Y25,AD25,AI25,AN25,AS25,AX25,BC25,BH25,BM25,BR25,BW25,CB25,CG25,CL25,CQ25)</f>
      </c>
      <c r="CV25" s="25">
        <f>SUM(U25,Z25,AE25,AJ25,AO25,AT25,AY25,BD25,BI25,BN25,BS25,BX25,CC25,CH25,CM25,CR25)</f>
      </c>
      <c r="CW25" s="25">
        <f>MAX(CS25:CU25)</f>
      </c>
      <c r="CX25" s="25">
        <f>MIN(CS25:CU25)</f>
      </c>
      <c r="CY25" s="32">
        <f>IF(H25&gt;0,(CW25*SQRT(3)*IF(N25&gt;0,N25,IF(O25&gt;0,O25,IF(P25&gt;0,P25,415)))/(H25*1000))*100,0)</f>
      </c>
      <c r="CZ25" s="32">
        <f>IF(CY25&gt;70,"Upgrade","OK - No Upgrade")</f>
      </c>
      <c r="DA25" s="32">
        <f>IF(IF(AVERAGE(CS25:CU25)&gt;0,((CW25-AVERAGE(CS25:CU25))/AVERAGE(CS25:CU25))*100,0)&gt;10,"Need to Balance","OK - Balanced")</f>
      </c>
    </row>
    <row r="26" ht="15.75" customHeight="1">
      <c r="A26" s="25" t="str">
        <v>Hijermat</v>
      </c>
      <c r="B26" s="25" t="str">
        <v>MAQNYAT</v>
      </c>
      <c r="C26" s="25" t="str">
        <v>K_LN4</v>
      </c>
      <c r="D26" s="25" t="str">
        <v>23.403645, 57.05087</v>
      </c>
      <c r="E26" s="25" t="str">
        <v>2279</v>
      </c>
      <c r="F26" s="25" t="str">
        <v>Pole (PMT)</v>
      </c>
      <c r="G26" s="25" t="str">
        <v/>
      </c>
      <c r="H26" s="25">
        <v>100</v>
      </c>
      <c r="I26" s="25" t="str">
        <v>03/06/2026, 15:58</v>
      </c>
      <c r="J26" s="25">
        <v>1</v>
      </c>
      <c r="K26" s="25">
        <v>230</v>
      </c>
      <c r="L26" s="25">
        <v>227</v>
      </c>
      <c r="M26" s="25">
        <v>223</v>
      </c>
      <c r="N26" s="25">
        <v>392</v>
      </c>
      <c r="O26" s="25">
        <v>388</v>
      </c>
      <c r="P26" s="25">
        <v>399</v>
      </c>
      <c r="Q26" s="26" t="str">
        <v>185 mm²</v>
      </c>
      <c r="R26" s="27">
        <v>0</v>
      </c>
      <c r="S26" s="27">
        <v>0</v>
      </c>
      <c r="T26" s="27">
        <v>0</v>
      </c>
      <c r="U26" s="28">
        <v>0</v>
      </c>
      <c r="V26" s="29" t="str">
        <v>185 mm²</v>
      </c>
      <c r="W26" s="30">
        <v>0</v>
      </c>
      <c r="X26" s="30">
        <v>0</v>
      </c>
      <c r="Y26" s="30">
        <v>17</v>
      </c>
      <c r="Z26" s="31">
        <v>14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9" t="str">
        <v/>
      </c>
      <c r="BK26" s="30" t="str">
        <v/>
      </c>
      <c r="BL26" s="30" t="str">
        <v/>
      </c>
      <c r="BM26" s="30" t="str">
        <v/>
      </c>
      <c r="BN26" s="31" t="str">
        <v/>
      </c>
      <c r="BO26" s="26" t="str">
        <v/>
      </c>
      <c r="BP26" s="27" t="str">
        <v/>
      </c>
      <c r="BQ26" s="27" t="str">
        <v/>
      </c>
      <c r="BR26" s="27" t="str">
        <v/>
      </c>
      <c r="BS26" s="28" t="str">
        <v/>
      </c>
      <c r="BT26" s="29" t="str">
        <v/>
      </c>
      <c r="BU26" s="30" t="str">
        <v/>
      </c>
      <c r="BV26" s="30" t="str">
        <v/>
      </c>
      <c r="BW26" s="30" t="str">
        <v/>
      </c>
      <c r="BX26" s="31" t="str">
        <v/>
      </c>
      <c r="BY26" s="26" t="str">
        <v/>
      </c>
      <c r="BZ26" s="27" t="str">
        <v/>
      </c>
      <c r="CA26" s="27" t="str">
        <v/>
      </c>
      <c r="CB26" s="27" t="str">
        <v/>
      </c>
      <c r="CC26" s="28" t="str">
        <v/>
      </c>
      <c r="CD26" s="29" t="str">
        <v/>
      </c>
      <c r="CE26" s="30" t="str">
        <v/>
      </c>
      <c r="CF26" s="30" t="str">
        <v/>
      </c>
      <c r="CG26" s="30" t="str">
        <v/>
      </c>
      <c r="CH26" s="31" t="str">
        <v/>
      </c>
      <c r="CI26" s="26" t="str">
        <v/>
      </c>
      <c r="CJ26" s="27" t="str">
        <v/>
      </c>
      <c r="CK26" s="27" t="str">
        <v/>
      </c>
      <c r="CL26" s="27" t="str">
        <v/>
      </c>
      <c r="CM26" s="28" t="str">
        <v/>
      </c>
      <c r="CN26" s="29" t="str">
        <v/>
      </c>
      <c r="CO26" s="30" t="str">
        <v/>
      </c>
      <c r="CP26" s="30" t="str">
        <v/>
      </c>
      <c r="CQ26" s="30" t="str">
        <v/>
      </c>
      <c r="CR26" s="31" t="str">
        <v/>
      </c>
      <c r="CS26" s="25">
        <f>SUM(R26,W26,AB26,AG26,AL26,AQ26,AV26,BA26,BF26,BK26,BP26,BU26,BZ26,CE26,CJ26,CO26)</f>
      </c>
      <c r="CT26" s="25">
        <f>SUM(S26,X26,AC26,AH26,AM26,AR26,AW26,BB26,BG26,BL26,BQ26,BV26,CA26,CF26,CK26,CP26)</f>
      </c>
      <c r="CU26" s="25">
        <f>SUM(T26,Y26,AD26,AI26,AN26,AS26,AX26,BC26,BH26,BM26,BR26,BW26,CB26,CG26,CL26,CQ26)</f>
      </c>
      <c r="CV26" s="25">
        <f>SUM(U26,Z26,AE26,AJ26,AO26,AT26,AY26,BD26,BI26,BN26,BS26,BX26,CC26,CH26,CM26,CR26)</f>
      </c>
      <c r="CW26" s="25">
        <f>MAX(CS26:CU26)</f>
      </c>
      <c r="CX26" s="25">
        <f>MIN(CS26:CU26)</f>
      </c>
      <c r="CY26" s="32">
        <f>IF(H26&gt;0,(CW26*SQRT(3)*IF(N26&gt;0,N26,IF(O26&gt;0,O26,IF(P26&gt;0,P26,415)))/(H26*1000))*100,0)</f>
      </c>
      <c r="CZ26" s="32">
        <f>IF(CY26&gt;70,"Upgrade","OK - No Upgrade")</f>
      </c>
      <c r="DA26" s="32">
        <f>IF(IF(AVERAGE(CS26:CU26)&gt;0,((CW26-AVERAGE(CS26:CU26))/AVERAGE(CS26:CU26))*100,0)&gt;10,"Need to Balance","OK - Balanced")</f>
      </c>
    </row>
    <row r="27" ht="15.75" customHeight="1">
      <c r="A27" s="25" t="str">
        <v>Hijermat</v>
      </c>
      <c r="B27" s="25" t="str">
        <v>MAQNYAT</v>
      </c>
      <c r="C27" s="25" t="str">
        <v>K_LN4</v>
      </c>
      <c r="D27" s="25" t="str">
        <v>23.401534, 57.049022</v>
      </c>
      <c r="E27" s="25" t="str">
        <v>2203</v>
      </c>
      <c r="F27" s="25" t="str">
        <v>Pole (PMT)</v>
      </c>
      <c r="G27" s="25" t="str">
        <v/>
      </c>
      <c r="H27" s="25">
        <v>100</v>
      </c>
      <c r="I27" s="25" t="str">
        <v>03/06/2026, 15:54</v>
      </c>
      <c r="J27" s="25">
        <v>1</v>
      </c>
      <c r="K27" s="25">
        <v>232</v>
      </c>
      <c r="L27" s="25">
        <v>229</v>
      </c>
      <c r="M27" s="25">
        <v>224</v>
      </c>
      <c r="N27" s="25">
        <v>394</v>
      </c>
      <c r="O27" s="25">
        <v>398</v>
      </c>
      <c r="P27" s="25">
        <v>399</v>
      </c>
      <c r="Q27" s="26" t="str">
        <v>185 mm²</v>
      </c>
      <c r="R27" s="27">
        <v>3</v>
      </c>
      <c r="S27" s="27">
        <v>4</v>
      </c>
      <c r="T27" s="27">
        <v>2</v>
      </c>
      <c r="U27" s="28">
        <v>1</v>
      </c>
      <c r="V27" s="29" t="str">
        <v>185 mm²</v>
      </c>
      <c r="W27" s="30">
        <v>0</v>
      </c>
      <c r="X27" s="30">
        <v>0</v>
      </c>
      <c r="Y27" s="30">
        <v>0</v>
      </c>
      <c r="Z27" s="31">
        <v>0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9" t="str">
        <v/>
      </c>
      <c r="BK27" s="30" t="str">
        <v/>
      </c>
      <c r="BL27" s="30" t="str">
        <v/>
      </c>
      <c r="BM27" s="30" t="str">
        <v/>
      </c>
      <c r="BN27" s="31" t="str">
        <v/>
      </c>
      <c r="BO27" s="26" t="str">
        <v/>
      </c>
      <c r="BP27" s="27" t="str">
        <v/>
      </c>
      <c r="BQ27" s="27" t="str">
        <v/>
      </c>
      <c r="BR27" s="27" t="str">
        <v/>
      </c>
      <c r="BS27" s="28" t="str">
        <v/>
      </c>
      <c r="BT27" s="29" t="str">
        <v/>
      </c>
      <c r="BU27" s="30" t="str">
        <v/>
      </c>
      <c r="BV27" s="30" t="str">
        <v/>
      </c>
      <c r="BW27" s="30" t="str">
        <v/>
      </c>
      <c r="BX27" s="31" t="str">
        <v/>
      </c>
      <c r="BY27" s="26" t="str">
        <v/>
      </c>
      <c r="BZ27" s="27" t="str">
        <v/>
      </c>
      <c r="CA27" s="27" t="str">
        <v/>
      </c>
      <c r="CB27" s="27" t="str">
        <v/>
      </c>
      <c r="CC27" s="28" t="str">
        <v/>
      </c>
      <c r="CD27" s="29" t="str">
        <v/>
      </c>
      <c r="CE27" s="30" t="str">
        <v/>
      </c>
      <c r="CF27" s="30" t="str">
        <v/>
      </c>
      <c r="CG27" s="30" t="str">
        <v/>
      </c>
      <c r="CH27" s="31" t="str">
        <v/>
      </c>
      <c r="CI27" s="26" t="str">
        <v/>
      </c>
      <c r="CJ27" s="27" t="str">
        <v/>
      </c>
      <c r="CK27" s="27" t="str">
        <v/>
      </c>
      <c r="CL27" s="27" t="str">
        <v/>
      </c>
      <c r="CM27" s="28" t="str">
        <v/>
      </c>
      <c r="CN27" s="29" t="str">
        <v/>
      </c>
      <c r="CO27" s="30" t="str">
        <v/>
      </c>
      <c r="CP27" s="30" t="str">
        <v/>
      </c>
      <c r="CQ27" s="30" t="str">
        <v/>
      </c>
      <c r="CR27" s="31" t="str">
        <v/>
      </c>
      <c r="CS27" s="25">
        <f>SUM(R27,W27,AB27,AG27,AL27,AQ27,AV27,BA27,BF27,BK27,BP27,BU27,BZ27,CE27,CJ27,CO27)</f>
      </c>
      <c r="CT27" s="25">
        <f>SUM(S27,X27,AC27,AH27,AM27,AR27,AW27,BB27,BG27,BL27,BQ27,BV27,CA27,CF27,CK27,CP27)</f>
      </c>
      <c r="CU27" s="25">
        <f>SUM(T27,Y27,AD27,AI27,AN27,AS27,AX27,BC27,BH27,BM27,BR27,BW27,CB27,CG27,CL27,CQ27)</f>
      </c>
      <c r="CV27" s="25">
        <f>SUM(U27,Z27,AE27,AJ27,AO27,AT27,AY27,BD27,BI27,BN27,BS27,BX27,CC27,CH27,CM27,CR27)</f>
      </c>
      <c r="CW27" s="25">
        <f>MAX(CS27:CU27)</f>
      </c>
      <c r="CX27" s="25">
        <f>MIN(CS27:CU27)</f>
      </c>
      <c r="CY27" s="32">
        <f>IF(H27&gt;0,(CW27*SQRT(3)*IF(N27&gt;0,N27,IF(O27&gt;0,O27,IF(P27&gt;0,P27,415)))/(H27*1000))*100,0)</f>
      </c>
      <c r="CZ27" s="32">
        <f>IF(CY27&gt;70,"Upgrade","OK - No Upgrade")</f>
      </c>
      <c r="DA27" s="32">
        <f>IF(IF(AVERAGE(CS27:CU27)&gt;0,((CW27-AVERAGE(CS27:CU27))/AVERAGE(CS27:CU27))*100,0)&gt;10,"Need to Balance","OK - Balanced")</f>
      </c>
    </row>
    <row r="28" ht="15.75" customHeight="1">
      <c r="A28" s="25" t="str">
        <v>Hijermat</v>
      </c>
      <c r="B28" s="25" t="str">
        <v>MAQNYAT</v>
      </c>
      <c r="C28" s="25" t="str">
        <v>K_LN4</v>
      </c>
      <c r="D28" s="25" t="str">
        <v>23.397223, 57.050161</v>
      </c>
      <c r="E28" s="25" t="str">
        <v>2202</v>
      </c>
      <c r="F28" s="25" t="str">
        <v>Pole (PMT)</v>
      </c>
      <c r="G28" s="25" t="str">
        <v/>
      </c>
      <c r="H28" s="25">
        <v>100</v>
      </c>
      <c r="I28" s="25" t="str">
        <v>03/06/2026, 15:46</v>
      </c>
      <c r="J28" s="25">
        <v>1</v>
      </c>
      <c r="K28" s="25">
        <v>231</v>
      </c>
      <c r="L28" s="25">
        <v>229</v>
      </c>
      <c r="M28" s="25">
        <v>223</v>
      </c>
      <c r="N28" s="25">
        <v>392</v>
      </c>
      <c r="O28" s="25">
        <v>389</v>
      </c>
      <c r="P28" s="25">
        <v>401</v>
      </c>
      <c r="Q28" s="26" t="str">
        <v>185 mm²</v>
      </c>
      <c r="R28" s="27">
        <v>15</v>
      </c>
      <c r="S28" s="27">
        <v>8</v>
      </c>
      <c r="T28" s="27">
        <v>28</v>
      </c>
      <c r="U28" s="28">
        <v>23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9" t="str">
        <v/>
      </c>
      <c r="BK28" s="30" t="str">
        <v/>
      </c>
      <c r="BL28" s="30" t="str">
        <v/>
      </c>
      <c r="BM28" s="30" t="str">
        <v/>
      </c>
      <c r="BN28" s="31" t="str">
        <v/>
      </c>
      <c r="BO28" s="26" t="str">
        <v/>
      </c>
      <c r="BP28" s="27" t="str">
        <v/>
      </c>
      <c r="BQ28" s="27" t="str">
        <v/>
      </c>
      <c r="BR28" s="27" t="str">
        <v/>
      </c>
      <c r="BS28" s="28" t="str">
        <v/>
      </c>
      <c r="BT28" s="29" t="str">
        <v/>
      </c>
      <c r="BU28" s="30" t="str">
        <v/>
      </c>
      <c r="BV28" s="30" t="str">
        <v/>
      </c>
      <c r="BW28" s="30" t="str">
        <v/>
      </c>
      <c r="BX28" s="31" t="str">
        <v/>
      </c>
      <c r="BY28" s="26" t="str">
        <v/>
      </c>
      <c r="BZ28" s="27" t="str">
        <v/>
      </c>
      <c r="CA28" s="27" t="str">
        <v/>
      </c>
      <c r="CB28" s="27" t="str">
        <v/>
      </c>
      <c r="CC28" s="28" t="str">
        <v/>
      </c>
      <c r="CD28" s="29" t="str">
        <v/>
      </c>
      <c r="CE28" s="30" t="str">
        <v/>
      </c>
      <c r="CF28" s="30" t="str">
        <v/>
      </c>
      <c r="CG28" s="30" t="str">
        <v/>
      </c>
      <c r="CH28" s="31" t="str">
        <v/>
      </c>
      <c r="CI28" s="26" t="str">
        <v/>
      </c>
      <c r="CJ28" s="27" t="str">
        <v/>
      </c>
      <c r="CK28" s="27" t="str">
        <v/>
      </c>
      <c r="CL28" s="27" t="str">
        <v/>
      </c>
      <c r="CM28" s="28" t="str">
        <v/>
      </c>
      <c r="CN28" s="29" t="str">
        <v/>
      </c>
      <c r="CO28" s="30" t="str">
        <v/>
      </c>
      <c r="CP28" s="30" t="str">
        <v/>
      </c>
      <c r="CQ28" s="30" t="str">
        <v/>
      </c>
      <c r="CR28" s="31" t="str">
        <v/>
      </c>
      <c r="CS28" s="25">
        <f>SUM(R28,W28,AB28,AG28,AL28,AQ28,AV28,BA28,BF28,BK28,BP28,BU28,BZ28,CE28,CJ28,CO28)</f>
      </c>
      <c r="CT28" s="25">
        <f>SUM(S28,X28,AC28,AH28,AM28,AR28,AW28,BB28,BG28,BL28,BQ28,BV28,CA28,CF28,CK28,CP28)</f>
      </c>
      <c r="CU28" s="25">
        <f>SUM(T28,Y28,AD28,AI28,AN28,AS28,AX28,BC28,BH28,BM28,BR28,BW28,CB28,CG28,CL28,CQ28)</f>
      </c>
      <c r="CV28" s="25">
        <f>SUM(U28,Z28,AE28,AJ28,AO28,AT28,AY28,BD28,BI28,BN28,BS28,BX28,CC28,CH28,CM28,CR28)</f>
      </c>
      <c r="CW28" s="25">
        <f>MAX(CS28:CU28)</f>
      </c>
      <c r="CX28" s="25">
        <f>MIN(CS28:CU28)</f>
      </c>
      <c r="CY28" s="32">
        <f>IF(H28&gt;0,(CW28*SQRT(3)*IF(N28&gt;0,N28,IF(O28&gt;0,O28,IF(P28&gt;0,P28,415)))/(H28*1000))*100,0)</f>
      </c>
      <c r="CZ28" s="32">
        <f>IF(CY28&gt;70,"Upgrade","OK - No Upgrade")</f>
      </c>
      <c r="DA28" s="32">
        <f>IF(IF(AVERAGE(CS28:CU28)&gt;0,((CW28-AVERAGE(CS28:CU28))/AVERAGE(CS28:CU28))*100,0)&gt;10,"Need to Balance","OK - Balanced")</f>
      </c>
    </row>
    <row r="29" ht="15.75" customHeight="1">
      <c r="A29" s="25" t="str">
        <v>Hijermat</v>
      </c>
      <c r="B29" s="25" t="str">
        <v>MAQNYAT</v>
      </c>
      <c r="C29" s="25" t="str">
        <v>K_LN4</v>
      </c>
      <c r="D29" s="25" t="str">
        <v>23.393919, 57.044018</v>
      </c>
      <c r="E29" s="25" t="str">
        <v>4270</v>
      </c>
      <c r="F29" s="25" t="str">
        <v>Pole (PMT)</v>
      </c>
      <c r="G29" s="25" t="str">
        <v/>
      </c>
      <c r="H29" s="25">
        <v>50</v>
      </c>
      <c r="I29" s="25" t="str">
        <v>03/06/2026, 15:43</v>
      </c>
      <c r="J29" s="25">
        <v>1</v>
      </c>
      <c r="K29" s="25">
        <v>229</v>
      </c>
      <c r="L29" s="25">
        <v>230</v>
      </c>
      <c r="M29" s="25">
        <v>228</v>
      </c>
      <c r="N29" s="25">
        <v>398</v>
      </c>
      <c r="O29" s="25">
        <v>397</v>
      </c>
      <c r="P29" s="25">
        <v>401</v>
      </c>
      <c r="Q29" s="26" t="str">
        <v>120 mm²</v>
      </c>
      <c r="R29" s="27">
        <v>6</v>
      </c>
      <c r="S29" s="27">
        <v>4</v>
      </c>
      <c r="T29" s="27">
        <v>5</v>
      </c>
      <c r="U29" s="28">
        <v>11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9" t="str">
        <v/>
      </c>
      <c r="BK29" s="30" t="str">
        <v/>
      </c>
      <c r="BL29" s="30" t="str">
        <v/>
      </c>
      <c r="BM29" s="30" t="str">
        <v/>
      </c>
      <c r="BN29" s="31" t="str">
        <v/>
      </c>
      <c r="BO29" s="26" t="str">
        <v/>
      </c>
      <c r="BP29" s="27" t="str">
        <v/>
      </c>
      <c r="BQ29" s="27" t="str">
        <v/>
      </c>
      <c r="BR29" s="27" t="str">
        <v/>
      </c>
      <c r="BS29" s="28" t="str">
        <v/>
      </c>
      <c r="BT29" s="29" t="str">
        <v/>
      </c>
      <c r="BU29" s="30" t="str">
        <v/>
      </c>
      <c r="BV29" s="30" t="str">
        <v/>
      </c>
      <c r="BW29" s="30" t="str">
        <v/>
      </c>
      <c r="BX29" s="31" t="str">
        <v/>
      </c>
      <c r="BY29" s="26" t="str">
        <v/>
      </c>
      <c r="BZ29" s="27" t="str">
        <v/>
      </c>
      <c r="CA29" s="27" t="str">
        <v/>
      </c>
      <c r="CB29" s="27" t="str">
        <v/>
      </c>
      <c r="CC29" s="28" t="str">
        <v/>
      </c>
      <c r="CD29" s="29" t="str">
        <v/>
      </c>
      <c r="CE29" s="30" t="str">
        <v/>
      </c>
      <c r="CF29" s="30" t="str">
        <v/>
      </c>
      <c r="CG29" s="30" t="str">
        <v/>
      </c>
      <c r="CH29" s="31" t="str">
        <v/>
      </c>
      <c r="CI29" s="26" t="str">
        <v/>
      </c>
      <c r="CJ29" s="27" t="str">
        <v/>
      </c>
      <c r="CK29" s="27" t="str">
        <v/>
      </c>
      <c r="CL29" s="27" t="str">
        <v/>
      </c>
      <c r="CM29" s="28" t="str">
        <v/>
      </c>
      <c r="CN29" s="29" t="str">
        <v/>
      </c>
      <c r="CO29" s="30" t="str">
        <v/>
      </c>
      <c r="CP29" s="30" t="str">
        <v/>
      </c>
      <c r="CQ29" s="30" t="str">
        <v/>
      </c>
      <c r="CR29" s="31" t="str">
        <v/>
      </c>
      <c r="CS29" s="25">
        <f>SUM(R29,W29,AB29,AG29,AL29,AQ29,AV29,BA29,BF29,BK29,BP29,BU29,BZ29,CE29,CJ29,CO29)</f>
      </c>
      <c r="CT29" s="25">
        <f>SUM(S29,X29,AC29,AH29,AM29,AR29,AW29,BB29,BG29,BL29,BQ29,BV29,CA29,CF29,CK29,CP29)</f>
      </c>
      <c r="CU29" s="25">
        <f>SUM(T29,Y29,AD29,AI29,AN29,AS29,AX29,BC29,BH29,BM29,BR29,BW29,CB29,CG29,CL29,CQ29)</f>
      </c>
      <c r="CV29" s="25">
        <f>SUM(U29,Z29,AE29,AJ29,AO29,AT29,AY29,BD29,BI29,BN29,BS29,BX29,CC29,CH29,CM29,CR29)</f>
      </c>
      <c r="CW29" s="25">
        <f>MAX(CS29:CU29)</f>
      </c>
      <c r="CX29" s="25">
        <f>MIN(CS29:CU29)</f>
      </c>
      <c r="CY29" s="32">
        <f>IF(H29&gt;0,(CW29*SQRT(3)*IF(N29&gt;0,N29,IF(O29&gt;0,O29,IF(P29&gt;0,P29,415)))/(H29*1000))*100,0)</f>
      </c>
      <c r="CZ29" s="32">
        <f>IF(CY29&gt;70,"Upgrade","OK - No Upgrade")</f>
      </c>
      <c r="DA29" s="32">
        <f>IF(IF(AVERAGE(CS29:CU29)&gt;0,((CW29-AVERAGE(CS29:CU29))/AVERAGE(CS29:CU29))*100,0)&gt;10,"Need to Balance","OK - Balanced")</f>
      </c>
    </row>
    <row r="30" ht="15.75" customHeight="1">
      <c r="A30" s="25" t="str">
        <v>Hijermat</v>
      </c>
      <c r="B30" s="25" t="str">
        <v>MAQNYAT</v>
      </c>
      <c r="C30" s="25" t="str">
        <v>K_LN4</v>
      </c>
      <c r="D30" s="25" t="str">
        <v>23.390012, 57.034183</v>
      </c>
      <c r="E30" s="25" t="str">
        <v>2202</v>
      </c>
      <c r="F30" s="25" t="str">
        <v>Pole (PMT)</v>
      </c>
      <c r="G30" s="25" t="str">
        <v/>
      </c>
      <c r="H30" s="25">
        <v>100</v>
      </c>
      <c r="I30" s="25" t="str">
        <v>03/06/2026, 15:38</v>
      </c>
      <c r="J30" s="25">
        <v>1</v>
      </c>
      <c r="K30" s="25">
        <v>227</v>
      </c>
      <c r="L30" s="25">
        <v>222</v>
      </c>
      <c r="M30" s="25">
        <v>219</v>
      </c>
      <c r="N30" s="25">
        <v>387</v>
      </c>
      <c r="O30" s="25">
        <v>388</v>
      </c>
      <c r="P30" s="25">
        <v>390</v>
      </c>
      <c r="Q30" s="26" t="str">
        <v>120 mm²</v>
      </c>
      <c r="R30" s="27">
        <v>8</v>
      </c>
      <c r="S30" s="27">
        <v>6</v>
      </c>
      <c r="T30" s="27">
        <v>5</v>
      </c>
      <c r="U30" s="28">
        <v>12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9" t="str">
        <v/>
      </c>
      <c r="BK30" s="30" t="str">
        <v/>
      </c>
      <c r="BL30" s="30" t="str">
        <v/>
      </c>
      <c r="BM30" s="30" t="str">
        <v/>
      </c>
      <c r="BN30" s="31" t="str">
        <v/>
      </c>
      <c r="BO30" s="26" t="str">
        <v/>
      </c>
      <c r="BP30" s="27" t="str">
        <v/>
      </c>
      <c r="BQ30" s="27" t="str">
        <v/>
      </c>
      <c r="BR30" s="27" t="str">
        <v/>
      </c>
      <c r="BS30" s="28" t="str">
        <v/>
      </c>
      <c r="BT30" s="29" t="str">
        <v/>
      </c>
      <c r="BU30" s="30" t="str">
        <v/>
      </c>
      <c r="BV30" s="30" t="str">
        <v/>
      </c>
      <c r="BW30" s="30" t="str">
        <v/>
      </c>
      <c r="BX30" s="31" t="str">
        <v/>
      </c>
      <c r="BY30" s="26" t="str">
        <v/>
      </c>
      <c r="BZ30" s="27" t="str">
        <v/>
      </c>
      <c r="CA30" s="27" t="str">
        <v/>
      </c>
      <c r="CB30" s="27" t="str">
        <v/>
      </c>
      <c r="CC30" s="28" t="str">
        <v/>
      </c>
      <c r="CD30" s="29" t="str">
        <v/>
      </c>
      <c r="CE30" s="30" t="str">
        <v/>
      </c>
      <c r="CF30" s="30" t="str">
        <v/>
      </c>
      <c r="CG30" s="30" t="str">
        <v/>
      </c>
      <c r="CH30" s="31" t="str">
        <v/>
      </c>
      <c r="CI30" s="26" t="str">
        <v/>
      </c>
      <c r="CJ30" s="27" t="str">
        <v/>
      </c>
      <c r="CK30" s="27" t="str">
        <v/>
      </c>
      <c r="CL30" s="27" t="str">
        <v/>
      </c>
      <c r="CM30" s="28" t="str">
        <v/>
      </c>
      <c r="CN30" s="29" t="str">
        <v/>
      </c>
      <c r="CO30" s="30" t="str">
        <v/>
      </c>
      <c r="CP30" s="30" t="str">
        <v/>
      </c>
      <c r="CQ30" s="30" t="str">
        <v/>
      </c>
      <c r="CR30" s="31" t="str">
        <v/>
      </c>
      <c r="CS30" s="25">
        <f>SUM(R30,W30,AB30,AG30,AL30,AQ30,AV30,BA30,BF30,BK30,BP30,BU30,BZ30,CE30,CJ30,CO30)</f>
      </c>
      <c r="CT30" s="25">
        <f>SUM(S30,X30,AC30,AH30,AM30,AR30,AW30,BB30,BG30,BL30,BQ30,BV30,CA30,CF30,CK30,CP30)</f>
      </c>
      <c r="CU30" s="25">
        <f>SUM(T30,Y30,AD30,AI30,AN30,AS30,AX30,BC30,BH30,BM30,BR30,BW30,CB30,CG30,CL30,CQ30)</f>
      </c>
      <c r="CV30" s="25">
        <f>SUM(U30,Z30,AE30,AJ30,AO30,AT30,AY30,BD30,BI30,BN30,BS30,BX30,CC30,CH30,CM30,CR30)</f>
      </c>
      <c r="CW30" s="25">
        <f>MAX(CS30:CU30)</f>
      </c>
      <c r="CX30" s="25">
        <f>MIN(CS30:CU30)</f>
      </c>
      <c r="CY30" s="32">
        <f>IF(H30&gt;0,(CW30*SQRT(3)*IF(N30&gt;0,N30,IF(O30&gt;0,O30,IF(P30&gt;0,P30,415)))/(H30*1000))*100,0)</f>
      </c>
      <c r="CZ30" s="32">
        <f>IF(CY30&gt;70,"Upgrade","OK - No Upgrade")</f>
      </c>
      <c r="DA30" s="32">
        <f>IF(IF(AVERAGE(CS30:CU30)&gt;0,((CW30-AVERAGE(CS30:CU30))/AVERAGE(CS30:CU30))*100,0)&gt;10,"Need to Balance","OK - Balanced")</f>
      </c>
    </row>
    <row r="31" ht="15.75" customHeight="1">
      <c r="A31" s="25" t="str">
        <v>Hijermat</v>
      </c>
      <c r="B31" s="25" t="str">
        <v>MAQNYAT</v>
      </c>
      <c r="C31" s="25" t="str">
        <v>K_LN4</v>
      </c>
      <c r="D31" s="25" t="str">
        <v>23.388912, 57.02829</v>
      </c>
      <c r="E31" s="25" t="str">
        <v>1654</v>
      </c>
      <c r="F31" s="25" t="str">
        <v>Pole (PMT)</v>
      </c>
      <c r="G31" s="25" t="str">
        <v/>
      </c>
      <c r="H31" s="25">
        <v>315</v>
      </c>
      <c r="I31" s="25" t="str">
        <v>03/06/2026, 15:31</v>
      </c>
      <c r="J31" s="25">
        <v>1</v>
      </c>
      <c r="K31" s="25">
        <v>239</v>
      </c>
      <c r="L31" s="25">
        <v>234</v>
      </c>
      <c r="M31" s="25">
        <v>230</v>
      </c>
      <c r="N31" s="25">
        <v>407</v>
      </c>
      <c r="O31" s="25">
        <v>397</v>
      </c>
      <c r="P31" s="25">
        <v>416</v>
      </c>
      <c r="Q31" s="26" t="str">
        <v>185 mm²</v>
      </c>
      <c r="R31" s="27">
        <v>91</v>
      </c>
      <c r="S31" s="27">
        <v>141</v>
      </c>
      <c r="T31" s="27">
        <v>114</v>
      </c>
      <c r="U31" s="28">
        <v>39</v>
      </c>
      <c r="V31" s="29" t="str">
        <v>120 mm²</v>
      </c>
      <c r="W31" s="30">
        <v>18</v>
      </c>
      <c r="X31" s="30">
        <v>9</v>
      </c>
      <c r="Y31" s="30">
        <v>4</v>
      </c>
      <c r="Z31" s="31">
        <v>13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9" t="str">
        <v/>
      </c>
      <c r="BK31" s="30" t="str">
        <v/>
      </c>
      <c r="BL31" s="30" t="str">
        <v/>
      </c>
      <c r="BM31" s="30" t="str">
        <v/>
      </c>
      <c r="BN31" s="31" t="str">
        <v/>
      </c>
      <c r="BO31" s="26" t="str">
        <v/>
      </c>
      <c r="BP31" s="27" t="str">
        <v/>
      </c>
      <c r="BQ31" s="27" t="str">
        <v/>
      </c>
      <c r="BR31" s="27" t="str">
        <v/>
      </c>
      <c r="BS31" s="28" t="str">
        <v/>
      </c>
      <c r="BT31" s="29" t="str">
        <v/>
      </c>
      <c r="BU31" s="30" t="str">
        <v/>
      </c>
      <c r="BV31" s="30" t="str">
        <v/>
      </c>
      <c r="BW31" s="30" t="str">
        <v/>
      </c>
      <c r="BX31" s="31" t="str">
        <v/>
      </c>
      <c r="BY31" s="26" t="str">
        <v/>
      </c>
      <c r="BZ31" s="27" t="str">
        <v/>
      </c>
      <c r="CA31" s="27" t="str">
        <v/>
      </c>
      <c r="CB31" s="27" t="str">
        <v/>
      </c>
      <c r="CC31" s="28" t="str">
        <v/>
      </c>
      <c r="CD31" s="29" t="str">
        <v/>
      </c>
      <c r="CE31" s="30" t="str">
        <v/>
      </c>
      <c r="CF31" s="30" t="str">
        <v/>
      </c>
      <c r="CG31" s="30" t="str">
        <v/>
      </c>
      <c r="CH31" s="31" t="str">
        <v/>
      </c>
      <c r="CI31" s="26" t="str">
        <v/>
      </c>
      <c r="CJ31" s="27" t="str">
        <v/>
      </c>
      <c r="CK31" s="27" t="str">
        <v/>
      </c>
      <c r="CL31" s="27" t="str">
        <v/>
      </c>
      <c r="CM31" s="28" t="str">
        <v/>
      </c>
      <c r="CN31" s="29" t="str">
        <v/>
      </c>
      <c r="CO31" s="30" t="str">
        <v/>
      </c>
      <c r="CP31" s="30" t="str">
        <v/>
      </c>
      <c r="CQ31" s="30" t="str">
        <v/>
      </c>
      <c r="CR31" s="31" t="str">
        <v/>
      </c>
      <c r="CS31" s="25">
        <f>SUM(R31,W31,AB31,AG31,AL31,AQ31,AV31,BA31,BF31,BK31,BP31,BU31,BZ31,CE31,CJ31,CO31)</f>
      </c>
      <c r="CT31" s="25">
        <f>SUM(S31,X31,AC31,AH31,AM31,AR31,AW31,BB31,BG31,BL31,BQ31,BV31,CA31,CF31,CK31,CP31)</f>
      </c>
      <c r="CU31" s="25">
        <f>SUM(T31,Y31,AD31,AI31,AN31,AS31,AX31,BC31,BH31,BM31,BR31,BW31,CB31,CG31,CL31,CQ31)</f>
      </c>
      <c r="CV31" s="25">
        <f>SUM(U31,Z31,AE31,AJ31,AO31,AT31,AY31,BD31,BI31,BN31,BS31,BX31,CC31,CH31,CM31,CR31)</f>
      </c>
      <c r="CW31" s="25">
        <f>MAX(CS31:CU31)</f>
      </c>
      <c r="CX31" s="25">
        <f>MIN(CS31:CU31)</f>
      </c>
      <c r="CY31" s="32">
        <f>IF(H31&gt;0,(CW31*SQRT(3)*IF(N31&gt;0,N31,IF(O31&gt;0,O31,IF(P31&gt;0,P31,415)))/(H31*1000))*100,0)</f>
      </c>
      <c r="CZ31" s="32">
        <f>IF(CY31&gt;70,"Upgrade","OK - No Upgrade")</f>
      </c>
      <c r="DA31" s="32">
        <f>IF(IF(AVERAGE(CS31:CU31)&gt;0,((CW31-AVERAGE(CS31:CU31))/AVERAGE(CS31:CU31))*100,0)&gt;10,"Need to Balance","OK - Balanced")</f>
      </c>
    </row>
    <row r="32" ht="15.75" customHeight="1">
      <c r="A32" s="25" t="str">
        <v>Hijermat</v>
      </c>
      <c r="B32" s="25" t="str">
        <v>MAQNYAT</v>
      </c>
      <c r="C32" s="25" t="str">
        <v>K_LN4</v>
      </c>
      <c r="D32" s="25" t="str">
        <v>23.387455, 57.028295</v>
      </c>
      <c r="E32" s="25" t="str">
        <v>1261</v>
      </c>
      <c r="F32" s="25" t="str">
        <v>Pole (PMT)</v>
      </c>
      <c r="G32" s="25" t="str">
        <v/>
      </c>
      <c r="H32" s="25">
        <v>100</v>
      </c>
      <c r="I32" s="25" t="str">
        <v>03/06/2026, 15:23</v>
      </c>
      <c r="J32" s="25">
        <v>1</v>
      </c>
      <c r="K32" s="25">
        <v>226</v>
      </c>
      <c r="L32" s="25">
        <v>223</v>
      </c>
      <c r="M32" s="25">
        <v>216</v>
      </c>
      <c r="N32" s="25">
        <v>382</v>
      </c>
      <c r="O32" s="25">
        <v>378</v>
      </c>
      <c r="P32" s="25">
        <v>392</v>
      </c>
      <c r="Q32" s="26" t="str">
        <v>120 mm²</v>
      </c>
      <c r="R32" s="27">
        <v>65</v>
      </c>
      <c r="S32" s="27">
        <v>40</v>
      </c>
      <c r="T32" s="27">
        <v>59</v>
      </c>
      <c r="U32" s="28">
        <v>21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9" t="str">
        <v/>
      </c>
      <c r="BK32" s="30" t="str">
        <v/>
      </c>
      <c r="BL32" s="30" t="str">
        <v/>
      </c>
      <c r="BM32" s="30" t="str">
        <v/>
      </c>
      <c r="BN32" s="31" t="str">
        <v/>
      </c>
      <c r="BO32" s="26" t="str">
        <v/>
      </c>
      <c r="BP32" s="27" t="str">
        <v/>
      </c>
      <c r="BQ32" s="27" t="str">
        <v/>
      </c>
      <c r="BR32" s="27" t="str">
        <v/>
      </c>
      <c r="BS32" s="28" t="str">
        <v/>
      </c>
      <c r="BT32" s="29" t="str">
        <v/>
      </c>
      <c r="BU32" s="30" t="str">
        <v/>
      </c>
      <c r="BV32" s="30" t="str">
        <v/>
      </c>
      <c r="BW32" s="30" t="str">
        <v/>
      </c>
      <c r="BX32" s="31" t="str">
        <v/>
      </c>
      <c r="BY32" s="26" t="str">
        <v/>
      </c>
      <c r="BZ32" s="27" t="str">
        <v/>
      </c>
      <c r="CA32" s="27" t="str">
        <v/>
      </c>
      <c r="CB32" s="27" t="str">
        <v/>
      </c>
      <c r="CC32" s="28" t="str">
        <v/>
      </c>
      <c r="CD32" s="29" t="str">
        <v/>
      </c>
      <c r="CE32" s="30" t="str">
        <v/>
      </c>
      <c r="CF32" s="30" t="str">
        <v/>
      </c>
      <c r="CG32" s="30" t="str">
        <v/>
      </c>
      <c r="CH32" s="31" t="str">
        <v/>
      </c>
      <c r="CI32" s="26" t="str">
        <v/>
      </c>
      <c r="CJ32" s="27" t="str">
        <v/>
      </c>
      <c r="CK32" s="27" t="str">
        <v/>
      </c>
      <c r="CL32" s="27" t="str">
        <v/>
      </c>
      <c r="CM32" s="28" t="str">
        <v/>
      </c>
      <c r="CN32" s="29" t="str">
        <v/>
      </c>
      <c r="CO32" s="30" t="str">
        <v/>
      </c>
      <c r="CP32" s="30" t="str">
        <v/>
      </c>
      <c r="CQ32" s="30" t="str">
        <v/>
      </c>
      <c r="CR32" s="31" t="str">
        <v/>
      </c>
      <c r="CS32" s="25">
        <f>SUM(R32,W32,AB32,AG32,AL32,AQ32,AV32,BA32,BF32,BK32,BP32,BU32,BZ32,CE32,CJ32,CO32)</f>
      </c>
      <c r="CT32" s="25">
        <f>SUM(S32,X32,AC32,AH32,AM32,AR32,AW32,BB32,BG32,BL32,BQ32,BV32,CA32,CF32,CK32,CP32)</f>
      </c>
      <c r="CU32" s="25">
        <f>SUM(T32,Y32,AD32,AI32,AN32,AS32,AX32,BC32,BH32,BM32,BR32,BW32,CB32,CG32,CL32,CQ32)</f>
      </c>
      <c r="CV32" s="25">
        <f>SUM(U32,Z32,AE32,AJ32,AO32,AT32,AY32,BD32,BI32,BN32,BS32,BX32,CC32,CH32,CM32,CR32)</f>
      </c>
      <c r="CW32" s="25">
        <f>MAX(CS32:CU32)</f>
      </c>
      <c r="CX32" s="25">
        <f>MIN(CS32:CU32)</f>
      </c>
      <c r="CY32" s="32">
        <f>IF(H32&gt;0,(CW32*SQRT(3)*IF(N32&gt;0,N32,IF(O32&gt;0,O32,IF(P32&gt;0,P32,415)))/(H32*1000))*100,0)</f>
      </c>
      <c r="CZ32" s="32">
        <f>IF(CY32&gt;70,"Upgrade","OK - No Upgrade")</f>
      </c>
      <c r="DA32" s="32">
        <f>IF(IF(AVERAGE(CS32:CU32)&gt;0,((CW32-AVERAGE(CS32:CU32))/AVERAGE(CS32:CU32))*100,0)&gt;10,"Need to Balance","OK - Balanced")</f>
      </c>
    </row>
    <row r="33" ht="15.75" customHeight="1">
      <c r="A33" s="25" t="str">
        <v>Hijermat</v>
      </c>
      <c r="B33" s="25" t="str">
        <v>MAQNYAT</v>
      </c>
      <c r="C33" s="25" t="str">
        <v>K_LN4</v>
      </c>
      <c r="D33" s="25" t="str">
        <v>23.387335, 57.023552</v>
      </c>
      <c r="E33" s="25" t="str">
        <v>2328</v>
      </c>
      <c r="F33" s="25" t="str">
        <v>Pole (PMT)</v>
      </c>
      <c r="G33" s="25" t="str">
        <v/>
      </c>
      <c r="H33" s="25">
        <v>315</v>
      </c>
      <c r="I33" s="25" t="str">
        <v>03/06/2026, 15:20</v>
      </c>
      <c r="J33" s="25">
        <v>1</v>
      </c>
      <c r="K33" s="25">
        <v>228</v>
      </c>
      <c r="L33" s="25">
        <v>224</v>
      </c>
      <c r="M33" s="25">
        <v>219</v>
      </c>
      <c r="N33" s="25">
        <v>386</v>
      </c>
      <c r="O33" s="25">
        <v>380</v>
      </c>
      <c r="P33" s="25">
        <v>395</v>
      </c>
      <c r="Q33" s="26" t="str">
        <v>185 mm²</v>
      </c>
      <c r="R33" s="27">
        <v>3</v>
      </c>
      <c r="S33" s="27">
        <v>1</v>
      </c>
      <c r="T33" s="27">
        <v>8</v>
      </c>
      <c r="U33" s="28">
        <v>6</v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9" t="str">
        <v/>
      </c>
      <c r="BK33" s="30" t="str">
        <v/>
      </c>
      <c r="BL33" s="30" t="str">
        <v/>
      </c>
      <c r="BM33" s="30" t="str">
        <v/>
      </c>
      <c r="BN33" s="31" t="str">
        <v/>
      </c>
      <c r="BO33" s="26" t="str">
        <v/>
      </c>
      <c r="BP33" s="27" t="str">
        <v/>
      </c>
      <c r="BQ33" s="27" t="str">
        <v/>
      </c>
      <c r="BR33" s="27" t="str">
        <v/>
      </c>
      <c r="BS33" s="28" t="str">
        <v/>
      </c>
      <c r="BT33" s="29" t="str">
        <v/>
      </c>
      <c r="BU33" s="30" t="str">
        <v/>
      </c>
      <c r="BV33" s="30" t="str">
        <v/>
      </c>
      <c r="BW33" s="30" t="str">
        <v/>
      </c>
      <c r="BX33" s="31" t="str">
        <v/>
      </c>
      <c r="BY33" s="26" t="str">
        <v/>
      </c>
      <c r="BZ33" s="27" t="str">
        <v/>
      </c>
      <c r="CA33" s="27" t="str">
        <v/>
      </c>
      <c r="CB33" s="27" t="str">
        <v/>
      </c>
      <c r="CC33" s="28" t="str">
        <v/>
      </c>
      <c r="CD33" s="29" t="str">
        <v/>
      </c>
      <c r="CE33" s="30" t="str">
        <v/>
      </c>
      <c r="CF33" s="30" t="str">
        <v/>
      </c>
      <c r="CG33" s="30" t="str">
        <v/>
      </c>
      <c r="CH33" s="31" t="str">
        <v/>
      </c>
      <c r="CI33" s="26" t="str">
        <v/>
      </c>
      <c r="CJ33" s="27" t="str">
        <v/>
      </c>
      <c r="CK33" s="27" t="str">
        <v/>
      </c>
      <c r="CL33" s="27" t="str">
        <v/>
      </c>
      <c r="CM33" s="28" t="str">
        <v/>
      </c>
      <c r="CN33" s="29" t="str">
        <v/>
      </c>
      <c r="CO33" s="30" t="str">
        <v/>
      </c>
      <c r="CP33" s="30" t="str">
        <v/>
      </c>
      <c r="CQ33" s="30" t="str">
        <v/>
      </c>
      <c r="CR33" s="31" t="str">
        <v/>
      </c>
      <c r="CS33" s="25">
        <f>SUM(R33,W33,AB33,AG33,AL33,AQ33,AV33,BA33,BF33,BK33,BP33,BU33,BZ33,CE33,CJ33,CO33)</f>
      </c>
      <c r="CT33" s="25">
        <f>SUM(S33,X33,AC33,AH33,AM33,AR33,AW33,BB33,BG33,BL33,BQ33,BV33,CA33,CF33,CK33,CP33)</f>
      </c>
      <c r="CU33" s="25">
        <f>SUM(T33,Y33,AD33,AI33,AN33,AS33,AX33,BC33,BH33,BM33,BR33,BW33,CB33,CG33,CL33,CQ33)</f>
      </c>
      <c r="CV33" s="25">
        <f>SUM(U33,Z33,AE33,AJ33,AO33,AT33,AY33,BD33,BI33,BN33,BS33,BX33,CC33,CH33,CM33,CR33)</f>
      </c>
      <c r="CW33" s="25">
        <f>MAX(CS33:CU33)</f>
      </c>
      <c r="CX33" s="25">
        <f>MIN(CS33:CU33)</f>
      </c>
      <c r="CY33" s="32">
        <f>IF(H33&gt;0,(CW33*SQRT(3)*IF(N33&gt;0,N33,IF(O33&gt;0,O33,IF(P33&gt;0,P33,415)))/(H33*1000))*100,0)</f>
      </c>
      <c r="CZ33" s="32">
        <f>IF(CY33&gt;70,"Upgrade","OK - No Upgrade")</f>
      </c>
      <c r="DA33" s="32">
        <f>IF(IF(AVERAGE(CS33:CU33)&gt;0,((CW33-AVERAGE(CS33:CU33))/AVERAGE(CS33:CU33))*100,0)&gt;10,"Need to Balance","OK - Balanced")</f>
      </c>
    </row>
    <row r="34" ht="15.75" customHeight="1">
      <c r="A34" s="25" t="str">
        <v>Hijermat</v>
      </c>
      <c r="B34" s="25" t="str">
        <v>MAQNYAT</v>
      </c>
      <c r="C34" s="25" t="str">
        <v>K_LN4</v>
      </c>
      <c r="D34" s="25" t="str">
        <v>23.381032, 57.024815</v>
      </c>
      <c r="E34" s="25" t="str">
        <v>1260</v>
      </c>
      <c r="F34" s="25" t="str">
        <v>Pole (PMT)</v>
      </c>
      <c r="G34" s="25" t="str">
        <v/>
      </c>
      <c r="H34" s="25">
        <v>100</v>
      </c>
      <c r="I34" s="25" t="str">
        <v>03/06/2026, 15:14</v>
      </c>
      <c r="J34" s="25">
        <v>1</v>
      </c>
      <c r="K34" s="25">
        <v>238</v>
      </c>
      <c r="L34" s="25">
        <v>235</v>
      </c>
      <c r="M34" s="25">
        <v>229</v>
      </c>
      <c r="N34" s="25">
        <v>404</v>
      </c>
      <c r="O34" s="25">
        <v>398</v>
      </c>
      <c r="P34" s="25">
        <v>414</v>
      </c>
      <c r="Q34" s="26" t="str">
        <v>120 mm²</v>
      </c>
      <c r="R34" s="27">
        <v>57</v>
      </c>
      <c r="S34" s="27">
        <v>15</v>
      </c>
      <c r="T34" s="27">
        <v>25</v>
      </c>
      <c r="U34" s="28">
        <v>37</v>
      </c>
      <c r="V34" s="29" t="str">
        <v>120 mm²</v>
      </c>
      <c r="W34" s="30">
        <v>18</v>
      </c>
      <c r="X34" s="30">
        <v>4</v>
      </c>
      <c r="Y34" s="30">
        <v>23</v>
      </c>
      <c r="Z34" s="31">
        <v>15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9" t="str">
        <v/>
      </c>
      <c r="BK34" s="30" t="str">
        <v/>
      </c>
      <c r="BL34" s="30" t="str">
        <v/>
      </c>
      <c r="BM34" s="30" t="str">
        <v/>
      </c>
      <c r="BN34" s="31" t="str">
        <v/>
      </c>
      <c r="BO34" s="26" t="str">
        <v/>
      </c>
      <c r="BP34" s="27" t="str">
        <v/>
      </c>
      <c r="BQ34" s="27" t="str">
        <v/>
      </c>
      <c r="BR34" s="27" t="str">
        <v/>
      </c>
      <c r="BS34" s="28" t="str">
        <v/>
      </c>
      <c r="BT34" s="29" t="str">
        <v/>
      </c>
      <c r="BU34" s="30" t="str">
        <v/>
      </c>
      <c r="BV34" s="30" t="str">
        <v/>
      </c>
      <c r="BW34" s="30" t="str">
        <v/>
      </c>
      <c r="BX34" s="31" t="str">
        <v/>
      </c>
      <c r="BY34" s="26" t="str">
        <v/>
      </c>
      <c r="BZ34" s="27" t="str">
        <v/>
      </c>
      <c r="CA34" s="27" t="str">
        <v/>
      </c>
      <c r="CB34" s="27" t="str">
        <v/>
      </c>
      <c r="CC34" s="28" t="str">
        <v/>
      </c>
      <c r="CD34" s="29" t="str">
        <v/>
      </c>
      <c r="CE34" s="30" t="str">
        <v/>
      </c>
      <c r="CF34" s="30" t="str">
        <v/>
      </c>
      <c r="CG34" s="30" t="str">
        <v/>
      </c>
      <c r="CH34" s="31" t="str">
        <v/>
      </c>
      <c r="CI34" s="26" t="str">
        <v/>
      </c>
      <c r="CJ34" s="27" t="str">
        <v/>
      </c>
      <c r="CK34" s="27" t="str">
        <v/>
      </c>
      <c r="CL34" s="27" t="str">
        <v/>
      </c>
      <c r="CM34" s="28" t="str">
        <v/>
      </c>
      <c r="CN34" s="29" t="str">
        <v/>
      </c>
      <c r="CO34" s="30" t="str">
        <v/>
      </c>
      <c r="CP34" s="30" t="str">
        <v/>
      </c>
      <c r="CQ34" s="30" t="str">
        <v/>
      </c>
      <c r="CR34" s="31" t="str">
        <v/>
      </c>
      <c r="CS34" s="25">
        <f>SUM(R34,W34,AB34,AG34,AL34,AQ34,AV34,BA34,BF34,BK34,BP34,BU34,BZ34,CE34,CJ34,CO34)</f>
      </c>
      <c r="CT34" s="25">
        <f>SUM(S34,X34,AC34,AH34,AM34,AR34,AW34,BB34,BG34,BL34,BQ34,BV34,CA34,CF34,CK34,CP34)</f>
      </c>
      <c r="CU34" s="25">
        <f>SUM(T34,Y34,AD34,AI34,AN34,AS34,AX34,BC34,BH34,BM34,BR34,BW34,CB34,CG34,CL34,CQ34)</f>
      </c>
      <c r="CV34" s="25">
        <f>SUM(U34,Z34,AE34,AJ34,AO34,AT34,AY34,BD34,BI34,BN34,BS34,BX34,CC34,CH34,CM34,CR34)</f>
      </c>
      <c r="CW34" s="25">
        <f>MAX(CS34:CU34)</f>
      </c>
      <c r="CX34" s="25">
        <f>MIN(CS34:CU34)</f>
      </c>
      <c r="CY34" s="32">
        <f>IF(H34&gt;0,(CW34*SQRT(3)*IF(N34&gt;0,N34,IF(O34&gt;0,O34,IF(P34&gt;0,P34,415)))/(H34*1000))*100,0)</f>
      </c>
      <c r="CZ34" s="32">
        <f>IF(CY34&gt;70,"Upgrade","OK - No Upgrade")</f>
      </c>
      <c r="DA34" s="32">
        <f>IF(IF(AVERAGE(CS34:CU34)&gt;0,((CW34-AVERAGE(CS34:CU34))/AVERAGE(CS34:CU34))*100,0)&gt;10,"Need to Balance","OK - Balanced")</f>
      </c>
    </row>
    <row r="35" ht="15.75" customHeight="1">
      <c r="A35" s="25" t="str">
        <v>Hijermat</v>
      </c>
      <c r="B35" s="25" t="str">
        <v>MAQNYAT</v>
      </c>
      <c r="C35" s="25" t="str">
        <v>K_LN4</v>
      </c>
      <c r="D35" s="25" t="str">
        <v>23.37741, 57.028497</v>
      </c>
      <c r="E35" s="25" t="str">
        <v>1387</v>
      </c>
      <c r="F35" s="25" t="str">
        <v>Pole (PMT)</v>
      </c>
      <c r="G35" s="25" t="str">
        <v/>
      </c>
      <c r="H35" s="25">
        <v>100</v>
      </c>
      <c r="I35" s="25" t="str">
        <v>03/06/2026, 15:06</v>
      </c>
      <c r="J35" s="25">
        <v>1</v>
      </c>
      <c r="K35" s="25">
        <v>227</v>
      </c>
      <c r="L35" s="25">
        <v>222</v>
      </c>
      <c r="M35" s="25">
        <v>219</v>
      </c>
      <c r="N35" s="25">
        <v>387</v>
      </c>
      <c r="O35" s="25">
        <v>378</v>
      </c>
      <c r="P35" s="25">
        <v>392</v>
      </c>
      <c r="Q35" s="26" t="str">
        <v>120 mm²</v>
      </c>
      <c r="R35" s="27">
        <v>13</v>
      </c>
      <c r="S35" s="27">
        <v>6</v>
      </c>
      <c r="T35" s="27">
        <v>5</v>
      </c>
      <c r="U35" s="28">
        <v>10</v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9" t="str">
        <v/>
      </c>
      <c r="BK35" s="30" t="str">
        <v/>
      </c>
      <c r="BL35" s="30" t="str">
        <v/>
      </c>
      <c r="BM35" s="30" t="str">
        <v/>
      </c>
      <c r="BN35" s="31" t="str">
        <v/>
      </c>
      <c r="BO35" s="26" t="str">
        <v/>
      </c>
      <c r="BP35" s="27" t="str">
        <v/>
      </c>
      <c r="BQ35" s="27" t="str">
        <v/>
      </c>
      <c r="BR35" s="27" t="str">
        <v/>
      </c>
      <c r="BS35" s="28" t="str">
        <v/>
      </c>
      <c r="BT35" s="29" t="str">
        <v/>
      </c>
      <c r="BU35" s="30" t="str">
        <v/>
      </c>
      <c r="BV35" s="30" t="str">
        <v/>
      </c>
      <c r="BW35" s="30" t="str">
        <v/>
      </c>
      <c r="BX35" s="31" t="str">
        <v/>
      </c>
      <c r="BY35" s="26" t="str">
        <v/>
      </c>
      <c r="BZ35" s="27" t="str">
        <v/>
      </c>
      <c r="CA35" s="27" t="str">
        <v/>
      </c>
      <c r="CB35" s="27" t="str">
        <v/>
      </c>
      <c r="CC35" s="28" t="str">
        <v/>
      </c>
      <c r="CD35" s="29" t="str">
        <v/>
      </c>
      <c r="CE35" s="30" t="str">
        <v/>
      </c>
      <c r="CF35" s="30" t="str">
        <v/>
      </c>
      <c r="CG35" s="30" t="str">
        <v/>
      </c>
      <c r="CH35" s="31" t="str">
        <v/>
      </c>
      <c r="CI35" s="26" t="str">
        <v/>
      </c>
      <c r="CJ35" s="27" t="str">
        <v/>
      </c>
      <c r="CK35" s="27" t="str">
        <v/>
      </c>
      <c r="CL35" s="27" t="str">
        <v/>
      </c>
      <c r="CM35" s="28" t="str">
        <v/>
      </c>
      <c r="CN35" s="29" t="str">
        <v/>
      </c>
      <c r="CO35" s="30" t="str">
        <v/>
      </c>
      <c r="CP35" s="30" t="str">
        <v/>
      </c>
      <c r="CQ35" s="30" t="str">
        <v/>
      </c>
      <c r="CR35" s="31" t="str">
        <v/>
      </c>
      <c r="CS35" s="25">
        <f>SUM(R35,W35,AB35,AG35,AL35,AQ35,AV35,BA35,BF35,BK35,BP35,BU35,BZ35,CE35,CJ35,CO35)</f>
      </c>
      <c r="CT35" s="25">
        <f>SUM(S35,X35,AC35,AH35,AM35,AR35,AW35,BB35,BG35,BL35,BQ35,BV35,CA35,CF35,CK35,CP35)</f>
      </c>
      <c r="CU35" s="25">
        <f>SUM(T35,Y35,AD35,AI35,AN35,AS35,AX35,BC35,BH35,BM35,BR35,BW35,CB35,CG35,CL35,CQ35)</f>
      </c>
      <c r="CV35" s="25">
        <f>SUM(U35,Z35,AE35,AJ35,AO35,AT35,AY35,BD35,BI35,BN35,BS35,BX35,CC35,CH35,CM35,CR35)</f>
      </c>
      <c r="CW35" s="25">
        <f>MAX(CS35:CU35)</f>
      </c>
      <c r="CX35" s="25">
        <f>MIN(CS35:CU35)</f>
      </c>
      <c r="CY35" s="32">
        <f>IF(H35&gt;0,(CW35*SQRT(3)*IF(N35&gt;0,N35,IF(O35&gt;0,O35,IF(P35&gt;0,P35,415)))/(H35*1000))*100,0)</f>
      </c>
      <c r="CZ35" s="32">
        <f>IF(CY35&gt;70,"Upgrade","OK - No Upgrade")</f>
      </c>
      <c r="DA35" s="32">
        <f>IF(IF(AVERAGE(CS35:CU35)&gt;0,((CW35-AVERAGE(CS35:CU35))/AVERAGE(CS35:CU35))*100,0)&gt;10,"Need to Balance","OK - Balanced")</f>
      </c>
    </row>
    <row r="36" ht="15.75" customHeight="1">
      <c r="A36" s="25" t="str">
        <v>Hijermat</v>
      </c>
      <c r="B36" s="25" t="str">
        <v>MAQNYAT</v>
      </c>
      <c r="C36" s="25" t="str">
        <v>K_LN4</v>
      </c>
      <c r="D36" s="25" t="str">
        <v>23.378066, 57.022083</v>
      </c>
      <c r="E36" s="25" t="str">
        <v>1735</v>
      </c>
      <c r="F36" s="25" t="str">
        <v>Pole (PMT)</v>
      </c>
      <c r="G36" s="25" t="str">
        <v/>
      </c>
      <c r="H36" s="25">
        <v>315</v>
      </c>
      <c r="I36" s="25" t="str">
        <v>03/06/2026, 15:00</v>
      </c>
      <c r="J36" s="25">
        <v>1</v>
      </c>
      <c r="K36" s="25">
        <v>227</v>
      </c>
      <c r="L36" s="25">
        <v>226</v>
      </c>
      <c r="M36" s="25">
        <v>217</v>
      </c>
      <c r="N36" s="25">
        <v>382</v>
      </c>
      <c r="O36" s="25">
        <v>377</v>
      </c>
      <c r="P36" s="25">
        <v>396</v>
      </c>
      <c r="Q36" s="26" t="str">
        <v>185 mm²</v>
      </c>
      <c r="R36" s="27">
        <v>12</v>
      </c>
      <c r="S36" s="27">
        <v>62</v>
      </c>
      <c r="T36" s="27">
        <v>74</v>
      </c>
      <c r="U36" s="28">
        <v>57</v>
      </c>
      <c r="V36" s="29" t="str">
        <v>185 mm²</v>
      </c>
      <c r="W36" s="30">
        <v>14</v>
      </c>
      <c r="X36" s="30">
        <v>20</v>
      </c>
      <c r="Y36" s="30">
        <v>44</v>
      </c>
      <c r="Z36" s="31">
        <v>29</v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9" t="str">
        <v/>
      </c>
      <c r="BK36" s="30" t="str">
        <v/>
      </c>
      <c r="BL36" s="30" t="str">
        <v/>
      </c>
      <c r="BM36" s="30" t="str">
        <v/>
      </c>
      <c r="BN36" s="31" t="str">
        <v/>
      </c>
      <c r="BO36" s="26" t="str">
        <v/>
      </c>
      <c r="BP36" s="27" t="str">
        <v/>
      </c>
      <c r="BQ36" s="27" t="str">
        <v/>
      </c>
      <c r="BR36" s="27" t="str">
        <v/>
      </c>
      <c r="BS36" s="28" t="str">
        <v/>
      </c>
      <c r="BT36" s="29" t="str">
        <v/>
      </c>
      <c r="BU36" s="30" t="str">
        <v/>
      </c>
      <c r="BV36" s="30" t="str">
        <v/>
      </c>
      <c r="BW36" s="30" t="str">
        <v/>
      </c>
      <c r="BX36" s="31" t="str">
        <v/>
      </c>
      <c r="BY36" s="26" t="str">
        <v/>
      </c>
      <c r="BZ36" s="27" t="str">
        <v/>
      </c>
      <c r="CA36" s="27" t="str">
        <v/>
      </c>
      <c r="CB36" s="27" t="str">
        <v/>
      </c>
      <c r="CC36" s="28" t="str">
        <v/>
      </c>
      <c r="CD36" s="29" t="str">
        <v/>
      </c>
      <c r="CE36" s="30" t="str">
        <v/>
      </c>
      <c r="CF36" s="30" t="str">
        <v/>
      </c>
      <c r="CG36" s="30" t="str">
        <v/>
      </c>
      <c r="CH36" s="31" t="str">
        <v/>
      </c>
      <c r="CI36" s="26" t="str">
        <v/>
      </c>
      <c r="CJ36" s="27" t="str">
        <v/>
      </c>
      <c r="CK36" s="27" t="str">
        <v/>
      </c>
      <c r="CL36" s="27" t="str">
        <v/>
      </c>
      <c r="CM36" s="28" t="str">
        <v/>
      </c>
      <c r="CN36" s="29" t="str">
        <v/>
      </c>
      <c r="CO36" s="30" t="str">
        <v/>
      </c>
      <c r="CP36" s="30" t="str">
        <v/>
      </c>
      <c r="CQ36" s="30" t="str">
        <v/>
      </c>
      <c r="CR36" s="31" t="str">
        <v/>
      </c>
      <c r="CS36" s="25">
        <f>SUM(R36,W36,AB36,AG36,AL36,AQ36,AV36,BA36,BF36,BK36,BP36,BU36,BZ36,CE36,CJ36,CO36)</f>
      </c>
      <c r="CT36" s="25">
        <f>SUM(S36,X36,AC36,AH36,AM36,AR36,AW36,BB36,BG36,BL36,BQ36,BV36,CA36,CF36,CK36,CP36)</f>
      </c>
      <c r="CU36" s="25">
        <f>SUM(T36,Y36,AD36,AI36,AN36,AS36,AX36,BC36,BH36,BM36,BR36,BW36,CB36,CG36,CL36,CQ36)</f>
      </c>
      <c r="CV36" s="25">
        <f>SUM(U36,Z36,AE36,AJ36,AO36,AT36,AY36,BD36,BI36,BN36,BS36,BX36,CC36,CH36,CM36,CR36)</f>
      </c>
      <c r="CW36" s="25">
        <f>MAX(CS36:CU36)</f>
      </c>
      <c r="CX36" s="25">
        <f>MIN(CS36:CU36)</f>
      </c>
      <c r="CY36" s="32">
        <f>IF(H36&gt;0,(CW36*SQRT(3)*IF(N36&gt;0,N36,IF(O36&gt;0,O36,IF(P36&gt;0,P36,415)))/(H36*1000))*100,0)</f>
      </c>
      <c r="CZ36" s="32">
        <f>IF(CY36&gt;70,"Upgrade","OK - No Upgrade")</f>
      </c>
      <c r="DA36" s="32">
        <f>IF(IF(AVERAGE(CS36:CU36)&gt;0,((CW36-AVERAGE(CS36:CU36))/AVERAGE(CS36:CU36))*100,0)&gt;10,"Need to Balance","OK - Balanced")</f>
      </c>
    </row>
    <row r="37" ht="15.75" customHeight="1">
      <c r="A37" s="25" t="str">
        <v>Hijermat</v>
      </c>
      <c r="B37" s="25" t="str">
        <v>MAQNYAT</v>
      </c>
      <c r="C37" s="25" t="str">
        <v>K_LN4</v>
      </c>
      <c r="D37" s="25" t="str">
        <v>23.382275, 57.016295</v>
      </c>
      <c r="E37" s="25" t="str">
        <v>2211</v>
      </c>
      <c r="F37" s="25" t="str">
        <v>Pole (PMT)</v>
      </c>
      <c r="G37" s="25" t="str">
        <v/>
      </c>
      <c r="H37" s="25">
        <v>315</v>
      </c>
      <c r="I37" s="25" t="str">
        <v>03/06/2026, 14:55</v>
      </c>
      <c r="J37" s="25">
        <v>1</v>
      </c>
      <c r="K37" s="25">
        <v>227</v>
      </c>
      <c r="L37" s="25">
        <v>222</v>
      </c>
      <c r="M37" s="25">
        <v>218</v>
      </c>
      <c r="N37" s="25">
        <v>386</v>
      </c>
      <c r="O37" s="25">
        <v>377</v>
      </c>
      <c r="P37" s="25">
        <v>394</v>
      </c>
      <c r="Q37" s="26" t="str">
        <v>185 mm²</v>
      </c>
      <c r="R37" s="27">
        <v>20</v>
      </c>
      <c r="S37" s="27">
        <v>12</v>
      </c>
      <c r="T37" s="27">
        <v>17</v>
      </c>
      <c r="U37" s="28">
        <v>7</v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9" t="str">
        <v/>
      </c>
      <c r="BK37" s="30" t="str">
        <v/>
      </c>
      <c r="BL37" s="30" t="str">
        <v/>
      </c>
      <c r="BM37" s="30" t="str">
        <v/>
      </c>
      <c r="BN37" s="31" t="str">
        <v/>
      </c>
      <c r="BO37" s="26" t="str">
        <v/>
      </c>
      <c r="BP37" s="27" t="str">
        <v/>
      </c>
      <c r="BQ37" s="27" t="str">
        <v/>
      </c>
      <c r="BR37" s="27" t="str">
        <v/>
      </c>
      <c r="BS37" s="28" t="str">
        <v/>
      </c>
      <c r="BT37" s="29" t="str">
        <v/>
      </c>
      <c r="BU37" s="30" t="str">
        <v/>
      </c>
      <c r="BV37" s="30" t="str">
        <v/>
      </c>
      <c r="BW37" s="30" t="str">
        <v/>
      </c>
      <c r="BX37" s="31" t="str">
        <v/>
      </c>
      <c r="BY37" s="26" t="str">
        <v/>
      </c>
      <c r="BZ37" s="27" t="str">
        <v/>
      </c>
      <c r="CA37" s="27" t="str">
        <v/>
      </c>
      <c r="CB37" s="27" t="str">
        <v/>
      </c>
      <c r="CC37" s="28" t="str">
        <v/>
      </c>
      <c r="CD37" s="29" t="str">
        <v/>
      </c>
      <c r="CE37" s="30" t="str">
        <v/>
      </c>
      <c r="CF37" s="30" t="str">
        <v/>
      </c>
      <c r="CG37" s="30" t="str">
        <v/>
      </c>
      <c r="CH37" s="31" t="str">
        <v/>
      </c>
      <c r="CI37" s="26" t="str">
        <v/>
      </c>
      <c r="CJ37" s="27" t="str">
        <v/>
      </c>
      <c r="CK37" s="27" t="str">
        <v/>
      </c>
      <c r="CL37" s="27" t="str">
        <v/>
      </c>
      <c r="CM37" s="28" t="str">
        <v/>
      </c>
      <c r="CN37" s="29" t="str">
        <v/>
      </c>
      <c r="CO37" s="30" t="str">
        <v/>
      </c>
      <c r="CP37" s="30" t="str">
        <v/>
      </c>
      <c r="CQ37" s="30" t="str">
        <v/>
      </c>
      <c r="CR37" s="31" t="str">
        <v/>
      </c>
      <c r="CS37" s="25">
        <f>SUM(R37,W37,AB37,AG37,AL37,AQ37,AV37,BA37,BF37,BK37,BP37,BU37,BZ37,CE37,CJ37,CO37)</f>
      </c>
      <c r="CT37" s="25">
        <f>SUM(S37,X37,AC37,AH37,AM37,AR37,AW37,BB37,BG37,BL37,BQ37,BV37,CA37,CF37,CK37,CP37)</f>
      </c>
      <c r="CU37" s="25">
        <f>SUM(T37,Y37,AD37,AI37,AN37,AS37,AX37,BC37,BH37,BM37,BR37,BW37,CB37,CG37,CL37,CQ37)</f>
      </c>
      <c r="CV37" s="25">
        <f>SUM(U37,Z37,AE37,AJ37,AO37,AT37,AY37,BD37,BI37,BN37,BS37,BX37,CC37,CH37,CM37,CR37)</f>
      </c>
      <c r="CW37" s="25">
        <f>MAX(CS37:CU37)</f>
      </c>
      <c r="CX37" s="25">
        <f>MIN(CS37:CU37)</f>
      </c>
      <c r="CY37" s="32">
        <f>IF(H37&gt;0,(CW37*SQRT(3)*IF(N37&gt;0,N37,IF(O37&gt;0,O37,IF(P37&gt;0,P37,415)))/(H37*1000))*100,0)</f>
      </c>
      <c r="CZ37" s="32">
        <f>IF(CY37&gt;70,"Upgrade","OK - No Upgrade")</f>
      </c>
      <c r="DA37" s="32">
        <f>IF(IF(AVERAGE(CS37:CU37)&gt;0,((CW37-AVERAGE(CS37:CU37))/AVERAGE(CS37:CU37))*100,0)&gt;10,"Need to Balance","OK - Balanced")</f>
      </c>
    </row>
    <row r="38" ht="15.75" customHeight="1">
      <c r="A38" s="25" t="str">
        <v>Hijermat</v>
      </c>
      <c r="B38" s="25" t="str">
        <v>MAQNYAT</v>
      </c>
      <c r="C38" s="25" t="str">
        <v>K_LN4</v>
      </c>
      <c r="D38" s="25" t="str">
        <v>23.377192, 57.016344</v>
      </c>
      <c r="E38" s="25" t="str">
        <v>2212</v>
      </c>
      <c r="F38" s="25" t="str">
        <v>Pole (PMT)</v>
      </c>
      <c r="G38" s="25" t="str">
        <v/>
      </c>
      <c r="H38" s="25">
        <v>315</v>
      </c>
      <c r="I38" s="25" t="str">
        <v>03/06/2026, 14:49</v>
      </c>
      <c r="J38" s="25">
        <v>1</v>
      </c>
      <c r="K38" s="25">
        <v>227</v>
      </c>
      <c r="L38" s="25">
        <v>223</v>
      </c>
      <c r="M38" s="25">
        <v>219</v>
      </c>
      <c r="N38" s="25">
        <v>394</v>
      </c>
      <c r="O38" s="25">
        <v>385</v>
      </c>
      <c r="P38" s="25">
        <v>378</v>
      </c>
      <c r="Q38" s="26" t="str">
        <v>185 mm²</v>
      </c>
      <c r="R38" s="27">
        <v>18</v>
      </c>
      <c r="S38" s="27">
        <v>10</v>
      </c>
      <c r="T38" s="27">
        <v>20</v>
      </c>
      <c r="U38" s="28">
        <v>4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9" t="str">
        <v/>
      </c>
      <c r="BK38" s="30" t="str">
        <v/>
      </c>
      <c r="BL38" s="30" t="str">
        <v/>
      </c>
      <c r="BM38" s="30" t="str">
        <v/>
      </c>
      <c r="BN38" s="31" t="str">
        <v/>
      </c>
      <c r="BO38" s="26" t="str">
        <v/>
      </c>
      <c r="BP38" s="27" t="str">
        <v/>
      </c>
      <c r="BQ38" s="27" t="str">
        <v/>
      </c>
      <c r="BR38" s="27" t="str">
        <v/>
      </c>
      <c r="BS38" s="28" t="str">
        <v/>
      </c>
      <c r="BT38" s="29" t="str">
        <v/>
      </c>
      <c r="BU38" s="30" t="str">
        <v/>
      </c>
      <c r="BV38" s="30" t="str">
        <v/>
      </c>
      <c r="BW38" s="30" t="str">
        <v/>
      </c>
      <c r="BX38" s="31" t="str">
        <v/>
      </c>
      <c r="BY38" s="26" t="str">
        <v/>
      </c>
      <c r="BZ38" s="27" t="str">
        <v/>
      </c>
      <c r="CA38" s="27" t="str">
        <v/>
      </c>
      <c r="CB38" s="27" t="str">
        <v/>
      </c>
      <c r="CC38" s="28" t="str">
        <v/>
      </c>
      <c r="CD38" s="29" t="str">
        <v/>
      </c>
      <c r="CE38" s="30" t="str">
        <v/>
      </c>
      <c r="CF38" s="30" t="str">
        <v/>
      </c>
      <c r="CG38" s="30" t="str">
        <v/>
      </c>
      <c r="CH38" s="31" t="str">
        <v/>
      </c>
      <c r="CI38" s="26" t="str">
        <v/>
      </c>
      <c r="CJ38" s="27" t="str">
        <v/>
      </c>
      <c r="CK38" s="27" t="str">
        <v/>
      </c>
      <c r="CL38" s="27" t="str">
        <v/>
      </c>
      <c r="CM38" s="28" t="str">
        <v/>
      </c>
      <c r="CN38" s="29" t="str">
        <v/>
      </c>
      <c r="CO38" s="30" t="str">
        <v/>
      </c>
      <c r="CP38" s="30" t="str">
        <v/>
      </c>
      <c r="CQ38" s="30" t="str">
        <v/>
      </c>
      <c r="CR38" s="31" t="str">
        <v/>
      </c>
      <c r="CS38" s="25">
        <f>SUM(R38,W38,AB38,AG38,AL38,AQ38,AV38,BA38,BF38,BK38,BP38,BU38,BZ38,CE38,CJ38,CO38)</f>
      </c>
      <c r="CT38" s="25">
        <f>SUM(S38,X38,AC38,AH38,AM38,AR38,AW38,BB38,BG38,BL38,BQ38,BV38,CA38,CF38,CK38,CP38)</f>
      </c>
      <c r="CU38" s="25">
        <f>SUM(T38,Y38,AD38,AI38,AN38,AS38,AX38,BC38,BH38,BM38,BR38,BW38,CB38,CG38,CL38,CQ38)</f>
      </c>
      <c r="CV38" s="25">
        <f>SUM(U38,Z38,AE38,AJ38,AO38,AT38,AY38,BD38,BI38,BN38,BS38,BX38,CC38,CH38,CM38,CR38)</f>
      </c>
      <c r="CW38" s="25">
        <f>MAX(CS38:CU38)</f>
      </c>
      <c r="CX38" s="25">
        <f>MIN(CS38:CU38)</f>
      </c>
      <c r="CY38" s="32">
        <f>IF(H38&gt;0,(CW38*SQRT(3)*IF(N38&gt;0,N38,IF(O38&gt;0,O38,IF(P38&gt;0,P38,415)))/(H38*1000))*100,0)</f>
      </c>
      <c r="CZ38" s="32">
        <f>IF(CY38&gt;70,"Upgrade","OK - No Upgrade")</f>
      </c>
      <c r="DA38" s="32">
        <f>IF(IF(AVERAGE(CS38:CU38)&gt;0,((CW38-AVERAGE(CS38:CU38))/AVERAGE(CS38:CU38))*100,0)&gt;10,"Need to Balance","OK - Balanced")</f>
      </c>
    </row>
    <row r="39" ht="15.75" customHeight="1">
      <c r="A39" s="25" t="str">
        <v>Hijermat</v>
      </c>
      <c r="B39" s="25" t="str">
        <v>MAQNYAT</v>
      </c>
      <c r="C39" s="25" t="str">
        <v>K_LN4</v>
      </c>
      <c r="D39" s="25" t="str">
        <v>23.35056, 57.029545</v>
      </c>
      <c r="E39" s="25" t="str">
        <v>1263</v>
      </c>
      <c r="F39" s="25" t="str">
        <v>Pole (PMT)</v>
      </c>
      <c r="G39" s="25" t="str">
        <v/>
      </c>
      <c r="H39" s="25">
        <v>50</v>
      </c>
      <c r="I39" s="25" t="str">
        <v>03/06/2026, 14:42</v>
      </c>
      <c r="J39" s="25">
        <v>1</v>
      </c>
      <c r="K39" s="25">
        <v>228</v>
      </c>
      <c r="L39" s="25">
        <v>230</v>
      </c>
      <c r="M39" s="25">
        <v>231</v>
      </c>
      <c r="N39" s="25">
        <v>398</v>
      </c>
      <c r="O39" s="25">
        <v>396</v>
      </c>
      <c r="P39" s="25">
        <v>399</v>
      </c>
      <c r="Q39" s="26" t="str">
        <v>120 mm²</v>
      </c>
      <c r="R39" s="27">
        <v>0</v>
      </c>
      <c r="S39" s="27">
        <v>0</v>
      </c>
      <c r="T39" s="27">
        <v>0</v>
      </c>
      <c r="U39" s="28">
        <v>0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9" t="str">
        <v/>
      </c>
      <c r="BK39" s="30" t="str">
        <v/>
      </c>
      <c r="BL39" s="30" t="str">
        <v/>
      </c>
      <c r="BM39" s="30" t="str">
        <v/>
      </c>
      <c r="BN39" s="31" t="str">
        <v/>
      </c>
      <c r="BO39" s="26" t="str">
        <v/>
      </c>
      <c r="BP39" s="27" t="str">
        <v/>
      </c>
      <c r="BQ39" s="27" t="str">
        <v/>
      </c>
      <c r="BR39" s="27" t="str">
        <v/>
      </c>
      <c r="BS39" s="28" t="str">
        <v/>
      </c>
      <c r="BT39" s="29" t="str">
        <v/>
      </c>
      <c r="BU39" s="30" t="str">
        <v/>
      </c>
      <c r="BV39" s="30" t="str">
        <v/>
      </c>
      <c r="BW39" s="30" t="str">
        <v/>
      </c>
      <c r="BX39" s="31" t="str">
        <v/>
      </c>
      <c r="BY39" s="26" t="str">
        <v/>
      </c>
      <c r="BZ39" s="27" t="str">
        <v/>
      </c>
      <c r="CA39" s="27" t="str">
        <v/>
      </c>
      <c r="CB39" s="27" t="str">
        <v/>
      </c>
      <c r="CC39" s="28" t="str">
        <v/>
      </c>
      <c r="CD39" s="29" t="str">
        <v/>
      </c>
      <c r="CE39" s="30" t="str">
        <v/>
      </c>
      <c r="CF39" s="30" t="str">
        <v/>
      </c>
      <c r="CG39" s="30" t="str">
        <v/>
      </c>
      <c r="CH39" s="31" t="str">
        <v/>
      </c>
      <c r="CI39" s="26" t="str">
        <v/>
      </c>
      <c r="CJ39" s="27" t="str">
        <v/>
      </c>
      <c r="CK39" s="27" t="str">
        <v/>
      </c>
      <c r="CL39" s="27" t="str">
        <v/>
      </c>
      <c r="CM39" s="28" t="str">
        <v/>
      </c>
      <c r="CN39" s="29" t="str">
        <v/>
      </c>
      <c r="CO39" s="30" t="str">
        <v/>
      </c>
      <c r="CP39" s="30" t="str">
        <v/>
      </c>
      <c r="CQ39" s="30" t="str">
        <v/>
      </c>
      <c r="CR39" s="31" t="str">
        <v/>
      </c>
      <c r="CS39" s="25">
        <f>SUM(R39,W39,AB39,AG39,AL39,AQ39,AV39,BA39,BF39,BK39,BP39,BU39,BZ39,CE39,CJ39,CO39)</f>
      </c>
      <c r="CT39" s="25">
        <f>SUM(S39,X39,AC39,AH39,AM39,AR39,AW39,BB39,BG39,BL39,BQ39,BV39,CA39,CF39,CK39,CP39)</f>
      </c>
      <c r="CU39" s="25">
        <f>SUM(T39,Y39,AD39,AI39,AN39,AS39,AX39,BC39,BH39,BM39,BR39,BW39,CB39,CG39,CL39,CQ39)</f>
      </c>
      <c r="CV39" s="25">
        <f>SUM(U39,Z39,AE39,AJ39,AO39,AT39,AY39,BD39,BI39,BN39,BS39,BX39,CC39,CH39,CM39,CR39)</f>
      </c>
      <c r="CW39" s="25">
        <f>MAX(CS39:CU39)</f>
      </c>
      <c r="CX39" s="25">
        <f>MIN(CS39:CU39)</f>
      </c>
      <c r="CY39" s="32">
        <f>IF(H39&gt;0,(CW39*SQRT(3)*IF(N39&gt;0,N39,IF(O39&gt;0,O39,IF(P39&gt;0,P39,415)))/(H39*1000))*100,0)</f>
      </c>
      <c r="CZ39" s="32">
        <f>IF(CY39&gt;70,"Upgrade","OK - No Upgrade")</f>
      </c>
      <c r="DA39" s="32">
        <f>IF(IF(AVERAGE(CS39:CU39)&gt;0,((CW39-AVERAGE(CS39:CU39))/AVERAGE(CS39:CU39))*100,0)&gt;10,"Need to Balance","OK - Balanced")</f>
      </c>
    </row>
    <row r="40" ht="15.75" customHeight="1">
      <c r="A40" s="25" t="str">
        <v>Hijermat</v>
      </c>
      <c r="B40" s="25" t="str">
        <v>MAQNYAT</v>
      </c>
      <c r="C40" s="25" t="str">
        <v>K_LN4</v>
      </c>
      <c r="D40" s="25" t="str">
        <v/>
      </c>
      <c r="E40" s="25" t="str">
        <v>1262</v>
      </c>
      <c r="F40" s="25" t="str">
        <v>Pole (PMT)</v>
      </c>
      <c r="G40" s="25" t="str">
        <v/>
      </c>
      <c r="H40" s="25">
        <v>100</v>
      </c>
      <c r="I40" s="25" t="str">
        <v>03/06/2026, 14:31</v>
      </c>
      <c r="J40" s="25">
        <v>1</v>
      </c>
      <c r="K40" s="25">
        <v>229</v>
      </c>
      <c r="L40" s="25">
        <v>228</v>
      </c>
      <c r="M40" s="25">
        <v>230</v>
      </c>
      <c r="N40" s="25">
        <v>399</v>
      </c>
      <c r="O40" s="25">
        <v>398</v>
      </c>
      <c r="P40" s="25">
        <v>401</v>
      </c>
      <c r="Q40" s="26" t="str">
        <v>120 mm²</v>
      </c>
      <c r="R40" s="27">
        <v>10</v>
      </c>
      <c r="S40" s="27">
        <v>9</v>
      </c>
      <c r="T40" s="27">
        <v>15</v>
      </c>
      <c r="U40" s="28">
        <v>6</v>
      </c>
      <c r="V40" s="29" t="str">
        <v>120 mm²</v>
      </c>
      <c r="W40" s="30">
        <v>11</v>
      </c>
      <c r="X40" s="30">
        <v>6</v>
      </c>
      <c r="Y40" s="30">
        <v>4</v>
      </c>
      <c r="Z40" s="31">
        <v>9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9" t="str">
        <v/>
      </c>
      <c r="BK40" s="30" t="str">
        <v/>
      </c>
      <c r="BL40" s="30" t="str">
        <v/>
      </c>
      <c r="BM40" s="30" t="str">
        <v/>
      </c>
      <c r="BN40" s="31" t="str">
        <v/>
      </c>
      <c r="BO40" s="26" t="str">
        <v/>
      </c>
      <c r="BP40" s="27" t="str">
        <v/>
      </c>
      <c r="BQ40" s="27" t="str">
        <v/>
      </c>
      <c r="BR40" s="27" t="str">
        <v/>
      </c>
      <c r="BS40" s="28" t="str">
        <v/>
      </c>
      <c r="BT40" s="29" t="str">
        <v/>
      </c>
      <c r="BU40" s="30" t="str">
        <v/>
      </c>
      <c r="BV40" s="30" t="str">
        <v/>
      </c>
      <c r="BW40" s="30" t="str">
        <v/>
      </c>
      <c r="BX40" s="31" t="str">
        <v/>
      </c>
      <c r="BY40" s="26" t="str">
        <v/>
      </c>
      <c r="BZ40" s="27" t="str">
        <v/>
      </c>
      <c r="CA40" s="27" t="str">
        <v/>
      </c>
      <c r="CB40" s="27" t="str">
        <v/>
      </c>
      <c r="CC40" s="28" t="str">
        <v/>
      </c>
      <c r="CD40" s="29" t="str">
        <v/>
      </c>
      <c r="CE40" s="30" t="str">
        <v/>
      </c>
      <c r="CF40" s="30" t="str">
        <v/>
      </c>
      <c r="CG40" s="30" t="str">
        <v/>
      </c>
      <c r="CH40" s="31" t="str">
        <v/>
      </c>
      <c r="CI40" s="26" t="str">
        <v/>
      </c>
      <c r="CJ40" s="27" t="str">
        <v/>
      </c>
      <c r="CK40" s="27" t="str">
        <v/>
      </c>
      <c r="CL40" s="27" t="str">
        <v/>
      </c>
      <c r="CM40" s="28" t="str">
        <v/>
      </c>
      <c r="CN40" s="29" t="str">
        <v/>
      </c>
      <c r="CO40" s="30" t="str">
        <v/>
      </c>
      <c r="CP40" s="30" t="str">
        <v/>
      </c>
      <c r="CQ40" s="30" t="str">
        <v/>
      </c>
      <c r="CR40" s="31" t="str">
        <v/>
      </c>
      <c r="CS40" s="25">
        <f>SUM(R40,W40,AB40,AG40,AL40,AQ40,AV40,BA40,BF40,BK40,BP40,BU40,BZ40,CE40,CJ40,CO40)</f>
      </c>
      <c r="CT40" s="25">
        <f>SUM(S40,X40,AC40,AH40,AM40,AR40,AW40,BB40,BG40,BL40,BQ40,BV40,CA40,CF40,CK40,CP40)</f>
      </c>
      <c r="CU40" s="25">
        <f>SUM(T40,Y40,AD40,AI40,AN40,AS40,AX40,BC40,BH40,BM40,BR40,BW40,CB40,CG40,CL40,CQ40)</f>
      </c>
      <c r="CV40" s="25">
        <f>SUM(U40,Z40,AE40,AJ40,AO40,AT40,AY40,BD40,BI40,BN40,BS40,BX40,CC40,CH40,CM40,CR40)</f>
      </c>
      <c r="CW40" s="25">
        <f>MAX(CS40:CU40)</f>
      </c>
      <c r="CX40" s="25">
        <f>MIN(CS40:CU40)</f>
      </c>
      <c r="CY40" s="32">
        <f>IF(H40&gt;0,(CW40*SQRT(3)*IF(N40&gt;0,N40,IF(O40&gt;0,O40,IF(P40&gt;0,P40,415)))/(H40*1000))*100,0)</f>
      </c>
      <c r="CZ40" s="32">
        <f>IF(CY40&gt;70,"Upgrade","OK - No Upgrade")</f>
      </c>
      <c r="DA40" s="32">
        <f>IF(IF(AVERAGE(CS40:CU40)&gt;0,((CW40-AVERAGE(CS40:CU40))/AVERAGE(CS40:CU40))*100,0)&gt;10,"Need to Balance","OK - Balanced")</f>
      </c>
    </row>
    <row r="41" ht="15.75" customHeight="1">
      <c r="A41" s="25" t="str">
        <v>Hijermat</v>
      </c>
      <c r="B41" s="25" t="str">
        <v>MAQNYAT</v>
      </c>
      <c r="C41" s="25" t="str">
        <v>K_LN4</v>
      </c>
      <c r="D41" s="25" t="str">
        <v>23.368662, 57.017942</v>
      </c>
      <c r="E41" s="25" t="str">
        <v>4699</v>
      </c>
      <c r="F41" s="25" t="str">
        <v>Pole (PMT)</v>
      </c>
      <c r="G41" s="25" t="str">
        <v/>
      </c>
      <c r="H41" s="25">
        <v>100</v>
      </c>
      <c r="I41" s="25" t="str">
        <v>03/06/2026, 14:17</v>
      </c>
      <c r="J41" s="25">
        <v>1</v>
      </c>
      <c r="K41" s="25">
        <v>229</v>
      </c>
      <c r="L41" s="25">
        <v>227</v>
      </c>
      <c r="M41" s="25">
        <v>223</v>
      </c>
      <c r="N41" s="25">
        <v>399</v>
      </c>
      <c r="O41" s="25">
        <v>388</v>
      </c>
      <c r="P41" s="25">
        <v>391</v>
      </c>
      <c r="Q41" s="26" t="str">
        <v>120 mm²</v>
      </c>
      <c r="R41" s="27">
        <v>0</v>
      </c>
      <c r="S41" s="27">
        <v>0</v>
      </c>
      <c r="T41" s="27">
        <v>0</v>
      </c>
      <c r="U41" s="28">
        <v>0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9" t="str">
        <v/>
      </c>
      <c r="BK41" s="30" t="str">
        <v/>
      </c>
      <c r="BL41" s="30" t="str">
        <v/>
      </c>
      <c r="BM41" s="30" t="str">
        <v/>
      </c>
      <c r="BN41" s="31" t="str">
        <v/>
      </c>
      <c r="BO41" s="26" t="str">
        <v/>
      </c>
      <c r="BP41" s="27" t="str">
        <v/>
      </c>
      <c r="BQ41" s="27" t="str">
        <v/>
      </c>
      <c r="BR41" s="27" t="str">
        <v/>
      </c>
      <c r="BS41" s="28" t="str">
        <v/>
      </c>
      <c r="BT41" s="29" t="str">
        <v/>
      </c>
      <c r="BU41" s="30" t="str">
        <v/>
      </c>
      <c r="BV41" s="30" t="str">
        <v/>
      </c>
      <c r="BW41" s="30" t="str">
        <v/>
      </c>
      <c r="BX41" s="31" t="str">
        <v/>
      </c>
      <c r="BY41" s="26" t="str">
        <v/>
      </c>
      <c r="BZ41" s="27" t="str">
        <v/>
      </c>
      <c r="CA41" s="27" t="str">
        <v/>
      </c>
      <c r="CB41" s="27" t="str">
        <v/>
      </c>
      <c r="CC41" s="28" t="str">
        <v/>
      </c>
      <c r="CD41" s="29" t="str">
        <v/>
      </c>
      <c r="CE41" s="30" t="str">
        <v/>
      </c>
      <c r="CF41" s="30" t="str">
        <v/>
      </c>
      <c r="CG41" s="30" t="str">
        <v/>
      </c>
      <c r="CH41" s="31" t="str">
        <v/>
      </c>
      <c r="CI41" s="26" t="str">
        <v/>
      </c>
      <c r="CJ41" s="27" t="str">
        <v/>
      </c>
      <c r="CK41" s="27" t="str">
        <v/>
      </c>
      <c r="CL41" s="27" t="str">
        <v/>
      </c>
      <c r="CM41" s="28" t="str">
        <v/>
      </c>
      <c r="CN41" s="29" t="str">
        <v/>
      </c>
      <c r="CO41" s="30" t="str">
        <v/>
      </c>
      <c r="CP41" s="30" t="str">
        <v/>
      </c>
      <c r="CQ41" s="30" t="str">
        <v/>
      </c>
      <c r="CR41" s="31" t="str">
        <v/>
      </c>
      <c r="CS41" s="25">
        <f>SUM(R41,W41,AB41,AG41,AL41,AQ41,AV41,BA41,BF41,BK41,BP41,BU41,BZ41,CE41,CJ41,CO41)</f>
      </c>
      <c r="CT41" s="25">
        <f>SUM(S41,X41,AC41,AH41,AM41,AR41,AW41,BB41,BG41,BL41,BQ41,BV41,CA41,CF41,CK41,CP41)</f>
      </c>
      <c r="CU41" s="25">
        <f>SUM(T41,Y41,AD41,AI41,AN41,AS41,AX41,BC41,BH41,BM41,BR41,BW41,CB41,CG41,CL41,CQ41)</f>
      </c>
      <c r="CV41" s="25">
        <f>SUM(U41,Z41,AE41,AJ41,AO41,AT41,AY41,BD41,BI41,BN41,BS41,BX41,CC41,CH41,CM41,CR41)</f>
      </c>
      <c r="CW41" s="25">
        <f>MAX(CS41:CU41)</f>
      </c>
      <c r="CX41" s="25">
        <f>MIN(CS41:CU41)</f>
      </c>
      <c r="CY41" s="32">
        <f>IF(H41&gt;0,(CW41*SQRT(3)*IF(N41&gt;0,N41,IF(O41&gt;0,O41,IF(P41&gt;0,P41,415)))/(H41*1000))*100,0)</f>
      </c>
      <c r="CZ41" s="32">
        <f>IF(CY41&gt;70,"Upgrade","OK - No Upgrade")</f>
      </c>
      <c r="DA41" s="32">
        <f>IF(IF(AVERAGE(CS41:CU41)&gt;0,((CW41-AVERAGE(CS41:CU41))/AVERAGE(CS41:CU41))*100,0)&gt;10,"Need to Balance","OK - Balanced")</f>
      </c>
    </row>
    <row r="42" ht="15.75" customHeight="1">
      <c r="A42" s="25" t="str">
        <v>Hijermat</v>
      </c>
      <c r="B42" s="25" t="str">
        <v>MAQNYAT</v>
      </c>
      <c r="C42" s="25" t="str">
        <v>K_LN4</v>
      </c>
      <c r="D42" s="25" t="str">
        <v>23.381112, 57.011952</v>
      </c>
      <c r="E42" s="25" t="str">
        <v>1258</v>
      </c>
      <c r="F42" s="25" t="str">
        <v>Pole (PMT)</v>
      </c>
      <c r="G42" s="25" t="str">
        <v/>
      </c>
      <c r="H42" s="25">
        <v>315</v>
      </c>
      <c r="I42" s="25" t="str">
        <v>03/06/2026, 13:46</v>
      </c>
      <c r="J42" s="25">
        <v>1</v>
      </c>
      <c r="K42" s="25">
        <v>232</v>
      </c>
      <c r="L42" s="25">
        <v>230</v>
      </c>
      <c r="M42" s="25">
        <v>227</v>
      </c>
      <c r="N42" s="25">
        <v>404</v>
      </c>
      <c r="O42" s="25">
        <v>639</v>
      </c>
      <c r="P42" s="25">
        <v>392</v>
      </c>
      <c r="Q42" s="26" t="str">
        <v>120 mm²</v>
      </c>
      <c r="R42" s="27">
        <v>67</v>
      </c>
      <c r="S42" s="27">
        <v>66</v>
      </c>
      <c r="T42" s="27">
        <v>121</v>
      </c>
      <c r="U42" s="28">
        <v>63</v>
      </c>
      <c r="V42" s="29" t="str">
        <v>120 mm²</v>
      </c>
      <c r="W42" s="30">
        <v>118</v>
      </c>
      <c r="X42" s="30">
        <v>107</v>
      </c>
      <c r="Y42" s="30">
        <v>92</v>
      </c>
      <c r="Z42" s="31">
        <v>16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6" t="str">
        <v/>
      </c>
      <c r="BF42" s="27" t="str">
        <v/>
      </c>
      <c r="BG42" s="27" t="str">
        <v/>
      </c>
      <c r="BH42" s="27" t="str">
        <v/>
      </c>
      <c r="BI42" s="28" t="str">
        <v/>
      </c>
      <c r="BJ42" s="29" t="str">
        <v/>
      </c>
      <c r="BK42" s="30" t="str">
        <v/>
      </c>
      <c r="BL42" s="30" t="str">
        <v/>
      </c>
      <c r="BM42" s="30" t="str">
        <v/>
      </c>
      <c r="BN42" s="31" t="str">
        <v/>
      </c>
      <c r="BO42" s="26" t="str">
        <v/>
      </c>
      <c r="BP42" s="27" t="str">
        <v/>
      </c>
      <c r="BQ42" s="27" t="str">
        <v/>
      </c>
      <c r="BR42" s="27" t="str">
        <v/>
      </c>
      <c r="BS42" s="28" t="str">
        <v/>
      </c>
      <c r="BT42" s="29" t="str">
        <v/>
      </c>
      <c r="BU42" s="30" t="str">
        <v/>
      </c>
      <c r="BV42" s="30" t="str">
        <v/>
      </c>
      <c r="BW42" s="30" t="str">
        <v/>
      </c>
      <c r="BX42" s="31" t="str">
        <v/>
      </c>
      <c r="BY42" s="26" t="str">
        <v/>
      </c>
      <c r="BZ42" s="27" t="str">
        <v/>
      </c>
      <c r="CA42" s="27" t="str">
        <v/>
      </c>
      <c r="CB42" s="27" t="str">
        <v/>
      </c>
      <c r="CC42" s="28" t="str">
        <v/>
      </c>
      <c r="CD42" s="29" t="str">
        <v/>
      </c>
      <c r="CE42" s="30" t="str">
        <v/>
      </c>
      <c r="CF42" s="30" t="str">
        <v/>
      </c>
      <c r="CG42" s="30" t="str">
        <v/>
      </c>
      <c r="CH42" s="31" t="str">
        <v/>
      </c>
      <c r="CI42" s="26" t="str">
        <v/>
      </c>
      <c r="CJ42" s="27" t="str">
        <v/>
      </c>
      <c r="CK42" s="27" t="str">
        <v/>
      </c>
      <c r="CL42" s="27" t="str">
        <v/>
      </c>
      <c r="CM42" s="28" t="str">
        <v/>
      </c>
      <c r="CN42" s="29" t="str">
        <v/>
      </c>
      <c r="CO42" s="30" t="str">
        <v/>
      </c>
      <c r="CP42" s="30" t="str">
        <v/>
      </c>
      <c r="CQ42" s="30" t="str">
        <v/>
      </c>
      <c r="CR42" s="31" t="str">
        <v/>
      </c>
      <c r="CS42" s="25">
        <f>SUM(R42,W42,AB42,AG42,AL42,AQ42,AV42,BA42,BF42,BK42,BP42,BU42,BZ42,CE42,CJ42,CO42)</f>
      </c>
      <c r="CT42" s="25">
        <f>SUM(S42,X42,AC42,AH42,AM42,AR42,AW42,BB42,BG42,BL42,BQ42,BV42,CA42,CF42,CK42,CP42)</f>
      </c>
      <c r="CU42" s="25">
        <f>SUM(T42,Y42,AD42,AI42,AN42,AS42,AX42,BC42,BH42,BM42,BR42,BW42,CB42,CG42,CL42,CQ42)</f>
      </c>
      <c r="CV42" s="25">
        <f>SUM(U42,Z42,AE42,AJ42,AO42,AT42,AY42,BD42,BI42,BN42,BS42,BX42,CC42,CH42,CM42,CR42)</f>
      </c>
      <c r="CW42" s="25">
        <f>MAX(CS42:CU42)</f>
      </c>
      <c r="CX42" s="25">
        <f>MIN(CS42:CU42)</f>
      </c>
      <c r="CY42" s="32">
        <f>IF(H42&gt;0,(CW42*SQRT(3)*IF(N42&gt;0,N42,IF(O42&gt;0,O42,IF(P42&gt;0,P42,415)))/(H42*1000))*100,0)</f>
      </c>
      <c r="CZ42" s="32">
        <f>IF(CY42&gt;70,"Upgrade","OK - No Upgrade")</f>
      </c>
      <c r="DA42" s="32">
        <f>IF(IF(AVERAGE(CS42:CU42)&gt;0,((CW42-AVERAGE(CS42:CU42))/AVERAGE(CS42:CU42))*100,0)&gt;10,"Need to Balance","OK - Balanced")</f>
      </c>
    </row>
    <row r="43" ht="15.75" customHeight="1">
      <c r="A43" s="25" t="str">
        <v>Hijermat</v>
      </c>
      <c r="B43" s="25" t="str">
        <v>MAQNYAT</v>
      </c>
      <c r="C43" s="25" t="str">
        <v>K_LN4</v>
      </c>
      <c r="D43" s="25" t="str">
        <v>23.380147, 57.006448</v>
      </c>
      <c r="E43" s="25" t="str">
        <v>4376</v>
      </c>
      <c r="F43" s="25" t="str">
        <v>Pole (PMT)</v>
      </c>
      <c r="G43" s="25" t="str">
        <v/>
      </c>
      <c r="H43" s="25">
        <v>100</v>
      </c>
      <c r="I43" s="25" t="str">
        <v>01/06/2026, 16:00</v>
      </c>
      <c r="J43" s="25">
        <v>1</v>
      </c>
      <c r="K43" s="25">
        <v>224</v>
      </c>
      <c r="L43" s="25">
        <v>222</v>
      </c>
      <c r="M43" s="25">
        <v>218</v>
      </c>
      <c r="N43" s="25">
        <v>383</v>
      </c>
      <c r="O43" s="25">
        <v>377</v>
      </c>
      <c r="P43" s="25">
        <v>388</v>
      </c>
      <c r="Q43" s="26" t="str">
        <v>185 mm²</v>
      </c>
      <c r="R43" s="27">
        <v>23</v>
      </c>
      <c r="S43" s="27">
        <v>22</v>
      </c>
      <c r="T43" s="27">
        <v>18</v>
      </c>
      <c r="U43" s="28">
        <v>6</v>
      </c>
      <c r="V43" s="29" t="str">
        <v>185 mm²</v>
      </c>
      <c r="W43" s="30">
        <v>28</v>
      </c>
      <c r="X43" s="30">
        <v>14</v>
      </c>
      <c r="Y43" s="30">
        <v>11</v>
      </c>
      <c r="Z43" s="31">
        <v>12</v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9" t="str">
        <v/>
      </c>
      <c r="BK43" s="30" t="str">
        <v/>
      </c>
      <c r="BL43" s="30" t="str">
        <v/>
      </c>
      <c r="BM43" s="30" t="str">
        <v/>
      </c>
      <c r="BN43" s="31" t="str">
        <v/>
      </c>
      <c r="BO43" s="26" t="str">
        <v/>
      </c>
      <c r="BP43" s="27" t="str">
        <v/>
      </c>
      <c r="BQ43" s="27" t="str">
        <v/>
      </c>
      <c r="BR43" s="27" t="str">
        <v/>
      </c>
      <c r="BS43" s="28" t="str">
        <v/>
      </c>
      <c r="BT43" s="29" t="str">
        <v/>
      </c>
      <c r="BU43" s="30" t="str">
        <v/>
      </c>
      <c r="BV43" s="30" t="str">
        <v/>
      </c>
      <c r="BW43" s="30" t="str">
        <v/>
      </c>
      <c r="BX43" s="31" t="str">
        <v/>
      </c>
      <c r="BY43" s="26" t="str">
        <v/>
      </c>
      <c r="BZ43" s="27" t="str">
        <v/>
      </c>
      <c r="CA43" s="27" t="str">
        <v/>
      </c>
      <c r="CB43" s="27" t="str">
        <v/>
      </c>
      <c r="CC43" s="28" t="str">
        <v/>
      </c>
      <c r="CD43" s="29" t="str">
        <v/>
      </c>
      <c r="CE43" s="30" t="str">
        <v/>
      </c>
      <c r="CF43" s="30" t="str">
        <v/>
      </c>
      <c r="CG43" s="30" t="str">
        <v/>
      </c>
      <c r="CH43" s="31" t="str">
        <v/>
      </c>
      <c r="CI43" s="26" t="str">
        <v/>
      </c>
      <c r="CJ43" s="27" t="str">
        <v/>
      </c>
      <c r="CK43" s="27" t="str">
        <v/>
      </c>
      <c r="CL43" s="27" t="str">
        <v/>
      </c>
      <c r="CM43" s="28" t="str">
        <v/>
      </c>
      <c r="CN43" s="29" t="str">
        <v/>
      </c>
      <c r="CO43" s="30" t="str">
        <v/>
      </c>
      <c r="CP43" s="30" t="str">
        <v/>
      </c>
      <c r="CQ43" s="30" t="str">
        <v/>
      </c>
      <c r="CR43" s="31" t="str">
        <v/>
      </c>
      <c r="CS43" s="25">
        <f>SUM(R43,W43,AB43,AG43,AL43,AQ43,AV43,BA43,BF43,BK43,BP43,BU43,BZ43,CE43,CJ43,CO43)</f>
      </c>
      <c r="CT43" s="25">
        <f>SUM(S43,X43,AC43,AH43,AM43,AR43,AW43,BB43,BG43,BL43,BQ43,BV43,CA43,CF43,CK43,CP43)</f>
      </c>
      <c r="CU43" s="25">
        <f>SUM(T43,Y43,AD43,AI43,AN43,AS43,AX43,BC43,BH43,BM43,BR43,BW43,CB43,CG43,CL43,CQ43)</f>
      </c>
      <c r="CV43" s="25">
        <f>SUM(U43,Z43,AE43,AJ43,AO43,AT43,AY43,BD43,BI43,BN43,BS43,BX43,CC43,CH43,CM43,CR43)</f>
      </c>
      <c r="CW43" s="25">
        <f>MAX(CS43:CU43)</f>
      </c>
      <c r="CX43" s="25">
        <f>MIN(CS43:CU43)</f>
      </c>
      <c r="CY43" s="32">
        <f>IF(H43&gt;0,(CW43*SQRT(3)*IF(N43&gt;0,N43,IF(O43&gt;0,O43,IF(P43&gt;0,P43,415)))/(H43*1000))*100,0)</f>
      </c>
      <c r="CZ43" s="32">
        <f>IF(CY43&gt;70,"Upgrade","OK - No Upgrade")</f>
      </c>
      <c r="DA43" s="32">
        <f>IF(IF(AVERAGE(CS43:CU43)&gt;0,((CW43-AVERAGE(CS43:CU43))/AVERAGE(CS43:CU43))*100,0)&gt;10,"Need to Balance","OK - Balanced")</f>
      </c>
    </row>
    <row r="44" ht="15.75" customHeight="1">
      <c r="A44" s="25" t="str">
        <v>Hijermat</v>
      </c>
      <c r="B44" s="25" t="str">
        <v>MAQNYAT</v>
      </c>
      <c r="C44" s="25" t="str">
        <v>K_LN4</v>
      </c>
      <c r="D44" s="25" t="str">
        <v>23.382642, 57.005563</v>
      </c>
      <c r="E44" s="25" t="str">
        <v>1991</v>
      </c>
      <c r="F44" s="25" t="str">
        <v>Pole (PMT)</v>
      </c>
      <c r="G44" s="25" t="str">
        <v/>
      </c>
      <c r="H44" s="25">
        <v>100</v>
      </c>
      <c r="I44" s="25" t="str">
        <v>01/06/2026, 15:55</v>
      </c>
      <c r="J44" s="25">
        <v>1</v>
      </c>
      <c r="K44" s="25">
        <v>224</v>
      </c>
      <c r="L44" s="25">
        <v>222</v>
      </c>
      <c r="M44" s="25">
        <v>217</v>
      </c>
      <c r="N44" s="25">
        <v>383</v>
      </c>
      <c r="O44" s="25">
        <v>377</v>
      </c>
      <c r="P44" s="25">
        <v>388</v>
      </c>
      <c r="Q44" s="26" t="str">
        <v>185 mm²</v>
      </c>
      <c r="R44" s="27">
        <v>62</v>
      </c>
      <c r="S44" s="27">
        <v>29</v>
      </c>
      <c r="T44" s="27">
        <v>47</v>
      </c>
      <c r="U44" s="28">
        <v>24</v>
      </c>
      <c r="V44" s="29" t="str">
        <v>185 mm²</v>
      </c>
      <c r="W44" s="30">
        <v>8</v>
      </c>
      <c r="X44" s="30">
        <v>10</v>
      </c>
      <c r="Y44" s="30">
        <v>15</v>
      </c>
      <c r="Z44" s="31">
        <v>5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9" t="str">
        <v/>
      </c>
      <c r="BK44" s="30" t="str">
        <v/>
      </c>
      <c r="BL44" s="30" t="str">
        <v/>
      </c>
      <c r="BM44" s="30" t="str">
        <v/>
      </c>
      <c r="BN44" s="31" t="str">
        <v/>
      </c>
      <c r="BO44" s="26" t="str">
        <v/>
      </c>
      <c r="BP44" s="27" t="str">
        <v/>
      </c>
      <c r="BQ44" s="27" t="str">
        <v/>
      </c>
      <c r="BR44" s="27" t="str">
        <v/>
      </c>
      <c r="BS44" s="28" t="str">
        <v/>
      </c>
      <c r="BT44" s="29" t="str">
        <v/>
      </c>
      <c r="BU44" s="30" t="str">
        <v/>
      </c>
      <c r="BV44" s="30" t="str">
        <v/>
      </c>
      <c r="BW44" s="30" t="str">
        <v/>
      </c>
      <c r="BX44" s="31" t="str">
        <v/>
      </c>
      <c r="BY44" s="26" t="str">
        <v/>
      </c>
      <c r="BZ44" s="27" t="str">
        <v/>
      </c>
      <c r="CA44" s="27" t="str">
        <v/>
      </c>
      <c r="CB44" s="27" t="str">
        <v/>
      </c>
      <c r="CC44" s="28" t="str">
        <v/>
      </c>
      <c r="CD44" s="29" t="str">
        <v/>
      </c>
      <c r="CE44" s="30" t="str">
        <v/>
      </c>
      <c r="CF44" s="30" t="str">
        <v/>
      </c>
      <c r="CG44" s="30" t="str">
        <v/>
      </c>
      <c r="CH44" s="31" t="str">
        <v/>
      </c>
      <c r="CI44" s="26" t="str">
        <v/>
      </c>
      <c r="CJ44" s="27" t="str">
        <v/>
      </c>
      <c r="CK44" s="27" t="str">
        <v/>
      </c>
      <c r="CL44" s="27" t="str">
        <v/>
      </c>
      <c r="CM44" s="28" t="str">
        <v/>
      </c>
      <c r="CN44" s="29" t="str">
        <v/>
      </c>
      <c r="CO44" s="30" t="str">
        <v/>
      </c>
      <c r="CP44" s="30" t="str">
        <v/>
      </c>
      <c r="CQ44" s="30" t="str">
        <v/>
      </c>
      <c r="CR44" s="31" t="str">
        <v/>
      </c>
      <c r="CS44" s="25">
        <f>SUM(R44,W44,AB44,AG44,AL44,AQ44,AV44,BA44,BF44,BK44,BP44,BU44,BZ44,CE44,CJ44,CO44)</f>
      </c>
      <c r="CT44" s="25">
        <f>SUM(S44,X44,AC44,AH44,AM44,AR44,AW44,BB44,BG44,BL44,BQ44,BV44,CA44,CF44,CK44,CP44)</f>
      </c>
      <c r="CU44" s="25">
        <f>SUM(T44,Y44,AD44,AI44,AN44,AS44,AX44,BC44,BH44,BM44,BR44,BW44,CB44,CG44,CL44,CQ44)</f>
      </c>
      <c r="CV44" s="25">
        <f>SUM(U44,Z44,AE44,AJ44,AO44,AT44,AY44,BD44,BI44,BN44,BS44,BX44,CC44,CH44,CM44,CR44)</f>
      </c>
      <c r="CW44" s="25">
        <f>MAX(CS44:CU44)</f>
      </c>
      <c r="CX44" s="25">
        <f>MIN(CS44:CU44)</f>
      </c>
      <c r="CY44" s="32">
        <f>IF(H44&gt;0,(CW44*SQRT(3)*IF(N44&gt;0,N44,IF(O44&gt;0,O44,IF(P44&gt;0,P44,415)))/(H44*1000))*100,0)</f>
      </c>
      <c r="CZ44" s="32">
        <f>IF(CY44&gt;70,"Upgrade","OK - No Upgrade")</f>
      </c>
      <c r="DA44" s="32">
        <f>IF(IF(AVERAGE(CS44:CU44)&gt;0,((CW44-AVERAGE(CS44:CU44))/AVERAGE(CS44:CU44))*100,0)&gt;10,"Need to Balance","OK - Balanced")</f>
      </c>
    </row>
    <row r="45" ht="15.75" customHeight="1">
      <c r="A45" s="25" t="str">
        <v>Hijermat</v>
      </c>
      <c r="B45" s="25" t="str">
        <v>MAQNYAT</v>
      </c>
      <c r="C45" s="25" t="str">
        <v>K_LN4</v>
      </c>
      <c r="D45" s="25" t="str">
        <v/>
      </c>
      <c r="E45" s="25" t="str">
        <v>1991</v>
      </c>
      <c r="F45" s="25" t="str">
        <v>Pole (PMT)</v>
      </c>
      <c r="G45" s="25" t="str">
        <v/>
      </c>
      <c r="H45" s="25">
        <v>100</v>
      </c>
      <c r="I45" s="25" t="str">
        <v/>
      </c>
      <c r="J45" s="25">
        <v>1</v>
      </c>
      <c r="K45" s="25" t="str">
        <v/>
      </c>
      <c r="L45" s="25" t="str">
        <v/>
      </c>
      <c r="M45" s="25" t="str">
        <v/>
      </c>
      <c r="N45" s="25" t="str">
        <v/>
      </c>
      <c r="O45" s="25" t="str">
        <v/>
      </c>
      <c r="P45" s="25" t="str">
        <v/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9" t="str">
        <v/>
      </c>
      <c r="BK45" s="30" t="str">
        <v/>
      </c>
      <c r="BL45" s="30" t="str">
        <v/>
      </c>
      <c r="BM45" s="30" t="str">
        <v/>
      </c>
      <c r="BN45" s="31" t="str">
        <v/>
      </c>
      <c r="BO45" s="26" t="str">
        <v/>
      </c>
      <c r="BP45" s="27" t="str">
        <v/>
      </c>
      <c r="BQ45" s="27" t="str">
        <v/>
      </c>
      <c r="BR45" s="27" t="str">
        <v/>
      </c>
      <c r="BS45" s="28" t="str">
        <v/>
      </c>
      <c r="BT45" s="29" t="str">
        <v/>
      </c>
      <c r="BU45" s="30" t="str">
        <v/>
      </c>
      <c r="BV45" s="30" t="str">
        <v/>
      </c>
      <c r="BW45" s="30" t="str">
        <v/>
      </c>
      <c r="BX45" s="31" t="str">
        <v/>
      </c>
      <c r="BY45" s="26" t="str">
        <v/>
      </c>
      <c r="BZ45" s="27" t="str">
        <v/>
      </c>
      <c r="CA45" s="27" t="str">
        <v/>
      </c>
      <c r="CB45" s="27" t="str">
        <v/>
      </c>
      <c r="CC45" s="28" t="str">
        <v/>
      </c>
      <c r="CD45" s="29" t="str">
        <v/>
      </c>
      <c r="CE45" s="30" t="str">
        <v/>
      </c>
      <c r="CF45" s="30" t="str">
        <v/>
      </c>
      <c r="CG45" s="30" t="str">
        <v/>
      </c>
      <c r="CH45" s="31" t="str">
        <v/>
      </c>
      <c r="CI45" s="26" t="str">
        <v/>
      </c>
      <c r="CJ45" s="27" t="str">
        <v/>
      </c>
      <c r="CK45" s="27" t="str">
        <v/>
      </c>
      <c r="CL45" s="27" t="str">
        <v/>
      </c>
      <c r="CM45" s="28" t="str">
        <v/>
      </c>
      <c r="CN45" s="29" t="str">
        <v/>
      </c>
      <c r="CO45" s="30" t="str">
        <v/>
      </c>
      <c r="CP45" s="30" t="str">
        <v/>
      </c>
      <c r="CQ45" s="30" t="str">
        <v/>
      </c>
      <c r="CR45" s="31" t="str">
        <v/>
      </c>
      <c r="CS45" s="25">
        <f>SUM(R45,W45,AB45,AG45,AL45,AQ45,AV45,BA45,BF45,BK45,BP45,BU45,BZ45,CE45,CJ45,CO45)</f>
      </c>
      <c r="CT45" s="25">
        <f>SUM(S45,X45,AC45,AH45,AM45,AR45,AW45,BB45,BG45,BL45,BQ45,BV45,CA45,CF45,CK45,CP45)</f>
      </c>
      <c r="CU45" s="25">
        <f>SUM(T45,Y45,AD45,AI45,AN45,AS45,AX45,BC45,BH45,BM45,BR45,BW45,CB45,CG45,CL45,CQ45)</f>
      </c>
      <c r="CV45" s="25">
        <f>SUM(U45,Z45,AE45,AJ45,AO45,AT45,AY45,BD45,BI45,BN45,BS45,BX45,CC45,CH45,CM45,CR45)</f>
      </c>
      <c r="CW45" s="25">
        <f>MAX(CS45:CU45)</f>
      </c>
      <c r="CX45" s="25">
        <f>MIN(CS45:CU45)</f>
      </c>
      <c r="CY45" s="32">
        <f>IF(H45&gt;0,(CW45*SQRT(3)*IF(N45&gt;0,N45,IF(O45&gt;0,O45,IF(P45&gt;0,P45,415)))/(H45*1000))*100,0)</f>
      </c>
      <c r="CZ45" s="32">
        <f>IF(CY45&gt;70,"Upgrade","OK - No Upgrade")</f>
      </c>
      <c r="DA45" s="32">
        <f>IF(IF(AVERAGE(CS45:CU45)&gt;0,((CW45-AVERAGE(CS45:CU45))/AVERAGE(CS45:CU45))*100,0)&gt;10,"Need to Balance","OK - Balanced")</f>
      </c>
    </row>
    <row r="46" ht="15.75" customHeight="1">
      <c r="A46" s="25" t="str">
        <v>Hijermat</v>
      </c>
      <c r="B46" s="25" t="str">
        <v>MAQNYAT</v>
      </c>
      <c r="C46" s="25" t="str">
        <v>K_LN4</v>
      </c>
      <c r="D46" s="25" t="str">
        <v>23.385694, 57.006969</v>
      </c>
      <c r="E46" s="25" t="str">
        <v>1591</v>
      </c>
      <c r="F46" s="25" t="str">
        <v>Pole (PMT)</v>
      </c>
      <c r="G46" s="25" t="str">
        <v/>
      </c>
      <c r="H46" s="25">
        <v>315</v>
      </c>
      <c r="I46" s="25" t="str">
        <v>01/06/2026, 15:49</v>
      </c>
      <c r="J46" s="25">
        <v>1</v>
      </c>
      <c r="K46" s="25">
        <v>230</v>
      </c>
      <c r="L46" s="25">
        <v>225</v>
      </c>
      <c r="M46" s="25">
        <v>222</v>
      </c>
      <c r="N46" s="25">
        <v>392</v>
      </c>
      <c r="O46" s="25">
        <v>385</v>
      </c>
      <c r="P46" s="25">
        <v>398</v>
      </c>
      <c r="Q46" s="26" t="str">
        <v>185 mm²</v>
      </c>
      <c r="R46" s="27">
        <v>51</v>
      </c>
      <c r="S46" s="27">
        <v>22</v>
      </c>
      <c r="T46" s="27">
        <v>38</v>
      </c>
      <c r="U46" s="28">
        <v>27</v>
      </c>
      <c r="V46" s="29" t="str">
        <v>185 mm²</v>
      </c>
      <c r="W46" s="30">
        <v>15</v>
      </c>
      <c r="X46" s="30">
        <v>29</v>
      </c>
      <c r="Y46" s="30">
        <v>30</v>
      </c>
      <c r="Z46" s="31">
        <v>10</v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9" t="str">
        <v/>
      </c>
      <c r="BK46" s="30" t="str">
        <v/>
      </c>
      <c r="BL46" s="30" t="str">
        <v/>
      </c>
      <c r="BM46" s="30" t="str">
        <v/>
      </c>
      <c r="BN46" s="31" t="str">
        <v/>
      </c>
      <c r="BO46" s="26" t="str">
        <v/>
      </c>
      <c r="BP46" s="27" t="str">
        <v/>
      </c>
      <c r="BQ46" s="27" t="str">
        <v/>
      </c>
      <c r="BR46" s="27" t="str">
        <v/>
      </c>
      <c r="BS46" s="28" t="str">
        <v/>
      </c>
      <c r="BT46" s="29" t="str">
        <v/>
      </c>
      <c r="BU46" s="30" t="str">
        <v/>
      </c>
      <c r="BV46" s="30" t="str">
        <v/>
      </c>
      <c r="BW46" s="30" t="str">
        <v/>
      </c>
      <c r="BX46" s="31" t="str">
        <v/>
      </c>
      <c r="BY46" s="26" t="str">
        <v/>
      </c>
      <c r="BZ46" s="27" t="str">
        <v/>
      </c>
      <c r="CA46" s="27" t="str">
        <v/>
      </c>
      <c r="CB46" s="27" t="str">
        <v/>
      </c>
      <c r="CC46" s="28" t="str">
        <v/>
      </c>
      <c r="CD46" s="29" t="str">
        <v/>
      </c>
      <c r="CE46" s="30" t="str">
        <v/>
      </c>
      <c r="CF46" s="30" t="str">
        <v/>
      </c>
      <c r="CG46" s="30" t="str">
        <v/>
      </c>
      <c r="CH46" s="31" t="str">
        <v/>
      </c>
      <c r="CI46" s="26" t="str">
        <v/>
      </c>
      <c r="CJ46" s="27" t="str">
        <v/>
      </c>
      <c r="CK46" s="27" t="str">
        <v/>
      </c>
      <c r="CL46" s="27" t="str">
        <v/>
      </c>
      <c r="CM46" s="28" t="str">
        <v/>
      </c>
      <c r="CN46" s="29" t="str">
        <v/>
      </c>
      <c r="CO46" s="30" t="str">
        <v/>
      </c>
      <c r="CP46" s="30" t="str">
        <v/>
      </c>
      <c r="CQ46" s="30" t="str">
        <v/>
      </c>
      <c r="CR46" s="31" t="str">
        <v/>
      </c>
      <c r="CS46" s="25">
        <f>SUM(R46,W46,AB46,AG46,AL46,AQ46,AV46,BA46,BF46,BK46,BP46,BU46,BZ46,CE46,CJ46,CO46)</f>
      </c>
      <c r="CT46" s="25">
        <f>SUM(S46,X46,AC46,AH46,AM46,AR46,AW46,BB46,BG46,BL46,BQ46,BV46,CA46,CF46,CK46,CP46)</f>
      </c>
      <c r="CU46" s="25">
        <f>SUM(T46,Y46,AD46,AI46,AN46,AS46,AX46,BC46,BH46,BM46,BR46,BW46,CB46,CG46,CL46,CQ46)</f>
      </c>
      <c r="CV46" s="25">
        <f>SUM(U46,Z46,AE46,AJ46,AO46,AT46,AY46,BD46,BI46,BN46,BS46,BX46,CC46,CH46,CM46,CR46)</f>
      </c>
      <c r="CW46" s="25">
        <f>MAX(CS46:CU46)</f>
      </c>
      <c r="CX46" s="25">
        <f>MIN(CS46:CU46)</f>
      </c>
      <c r="CY46" s="32">
        <f>IF(H46&gt;0,(CW46*SQRT(3)*IF(N46&gt;0,N46,IF(O46&gt;0,O46,IF(P46&gt;0,P46,415)))/(H46*1000))*100,0)</f>
      </c>
      <c r="CZ46" s="32">
        <f>IF(CY46&gt;70,"Upgrade","OK - No Upgrade")</f>
      </c>
      <c r="DA46" s="32">
        <f>IF(IF(AVERAGE(CS46:CU46)&gt;0,((CW46-AVERAGE(CS46:CU46))/AVERAGE(CS46:CU46))*100,0)&gt;10,"Need to Balance","OK - Balanced")</f>
      </c>
    </row>
    <row r="47" ht="15.75" customHeight="1">
      <c r="A47" s="25" t="str">
        <v>Hijermat</v>
      </c>
      <c r="B47" s="25" t="str">
        <v>MAQNYAT</v>
      </c>
      <c r="C47" s="25" t="str">
        <v>K_LN4</v>
      </c>
      <c r="D47" s="25" t="str">
        <v>23.387884, 57.005366</v>
      </c>
      <c r="E47" s="25" t="str">
        <v>1257</v>
      </c>
      <c r="F47" s="25" t="str">
        <v>Pole (PMT)</v>
      </c>
      <c r="G47" s="25" t="str">
        <v/>
      </c>
      <c r="H47" s="25">
        <v>315</v>
      </c>
      <c r="I47" s="25" t="str">
        <v>01/06/2026, 15:45</v>
      </c>
      <c r="J47" s="25">
        <v>1</v>
      </c>
      <c r="K47" s="25">
        <v>227</v>
      </c>
      <c r="L47" s="25">
        <v>224</v>
      </c>
      <c r="M47" s="25">
        <v>221</v>
      </c>
      <c r="N47" s="25">
        <v>390</v>
      </c>
      <c r="O47" s="25">
        <v>382</v>
      </c>
      <c r="P47" s="25">
        <v>393</v>
      </c>
      <c r="Q47" s="26" t="str">
        <v>185 mm²</v>
      </c>
      <c r="R47" s="27">
        <v>56</v>
      </c>
      <c r="S47" s="27">
        <v>30</v>
      </c>
      <c r="T47" s="27">
        <v>60</v>
      </c>
      <c r="U47" s="28">
        <v>29</v>
      </c>
      <c r="V47" s="29" t="str">
        <v>120 mm²</v>
      </c>
      <c r="W47" s="30">
        <v>108</v>
      </c>
      <c r="X47" s="30">
        <v>80</v>
      </c>
      <c r="Y47" s="30">
        <v>39</v>
      </c>
      <c r="Z47" s="31">
        <v>53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9" t="str">
        <v/>
      </c>
      <c r="BK47" s="30" t="str">
        <v/>
      </c>
      <c r="BL47" s="30" t="str">
        <v/>
      </c>
      <c r="BM47" s="30" t="str">
        <v/>
      </c>
      <c r="BN47" s="31" t="str">
        <v/>
      </c>
      <c r="BO47" s="26" t="str">
        <v/>
      </c>
      <c r="BP47" s="27" t="str">
        <v/>
      </c>
      <c r="BQ47" s="27" t="str">
        <v/>
      </c>
      <c r="BR47" s="27" t="str">
        <v/>
      </c>
      <c r="BS47" s="28" t="str">
        <v/>
      </c>
      <c r="BT47" s="29" t="str">
        <v/>
      </c>
      <c r="BU47" s="30" t="str">
        <v/>
      </c>
      <c r="BV47" s="30" t="str">
        <v/>
      </c>
      <c r="BW47" s="30" t="str">
        <v/>
      </c>
      <c r="BX47" s="31" t="str">
        <v/>
      </c>
      <c r="BY47" s="26" t="str">
        <v/>
      </c>
      <c r="BZ47" s="27" t="str">
        <v/>
      </c>
      <c r="CA47" s="27" t="str">
        <v/>
      </c>
      <c r="CB47" s="27" t="str">
        <v/>
      </c>
      <c r="CC47" s="28" t="str">
        <v/>
      </c>
      <c r="CD47" s="29" t="str">
        <v/>
      </c>
      <c r="CE47" s="30" t="str">
        <v/>
      </c>
      <c r="CF47" s="30" t="str">
        <v/>
      </c>
      <c r="CG47" s="30" t="str">
        <v/>
      </c>
      <c r="CH47" s="31" t="str">
        <v/>
      </c>
      <c r="CI47" s="26" t="str">
        <v/>
      </c>
      <c r="CJ47" s="27" t="str">
        <v/>
      </c>
      <c r="CK47" s="27" t="str">
        <v/>
      </c>
      <c r="CL47" s="27" t="str">
        <v/>
      </c>
      <c r="CM47" s="28" t="str">
        <v/>
      </c>
      <c r="CN47" s="29" t="str">
        <v/>
      </c>
      <c r="CO47" s="30" t="str">
        <v/>
      </c>
      <c r="CP47" s="30" t="str">
        <v/>
      </c>
      <c r="CQ47" s="30" t="str">
        <v/>
      </c>
      <c r="CR47" s="31" t="str">
        <v/>
      </c>
      <c r="CS47" s="25">
        <f>SUM(R47,W47,AB47,AG47,AL47,AQ47,AV47,BA47,BF47,BK47,BP47,BU47,BZ47,CE47,CJ47,CO47)</f>
      </c>
      <c r="CT47" s="25">
        <f>SUM(S47,X47,AC47,AH47,AM47,AR47,AW47,BB47,BG47,BL47,BQ47,BV47,CA47,CF47,CK47,CP47)</f>
      </c>
      <c r="CU47" s="25">
        <f>SUM(T47,Y47,AD47,AI47,AN47,AS47,AX47,BC47,BH47,BM47,BR47,BW47,CB47,CG47,CL47,CQ47)</f>
      </c>
      <c r="CV47" s="25">
        <f>SUM(U47,Z47,AE47,AJ47,AO47,AT47,AY47,BD47,BI47,BN47,BS47,BX47,CC47,CH47,CM47,CR47)</f>
      </c>
      <c r="CW47" s="25">
        <f>MAX(CS47:CU47)</f>
      </c>
      <c r="CX47" s="25">
        <f>MIN(CS47:CU47)</f>
      </c>
      <c r="CY47" s="32">
        <f>IF(H47&gt;0,(CW47*SQRT(3)*IF(N47&gt;0,N47,IF(O47&gt;0,O47,IF(P47&gt;0,P47,415)))/(H47*1000))*100,0)</f>
      </c>
      <c r="CZ47" s="32">
        <f>IF(CY47&gt;70,"Upgrade","OK - No Upgrade")</f>
      </c>
      <c r="DA47" s="32">
        <f>IF(IF(AVERAGE(CS47:CU47)&gt;0,((CW47-AVERAGE(CS47:CU47))/AVERAGE(CS47:CU47))*100,0)&gt;10,"Need to Balance","OK - Balanced")</f>
      </c>
    </row>
    <row r="48" ht="15.75" customHeight="1">
      <c r="A48" s="25" t="str">
        <v>Hijermat</v>
      </c>
      <c r="B48" s="25" t="str">
        <v>MAQNYAT</v>
      </c>
      <c r="C48" s="25" t="str">
        <v>K_LN4</v>
      </c>
      <c r="D48" s="25" t="str">
        <v>23.388181, 57.006518</v>
      </c>
      <c r="E48" s="25" t="str">
        <v>1256</v>
      </c>
      <c r="F48" s="25" t="str">
        <v>Pole (PMT)</v>
      </c>
      <c r="G48" s="25" t="str">
        <v/>
      </c>
      <c r="H48" s="25">
        <v>100</v>
      </c>
      <c r="I48" s="25" t="str">
        <v>01/06/2026, 15:41</v>
      </c>
      <c r="J48" s="25">
        <v>1</v>
      </c>
      <c r="K48" s="25">
        <v>222</v>
      </c>
      <c r="L48" s="25">
        <v>220</v>
      </c>
      <c r="M48" s="25">
        <v>214</v>
      </c>
      <c r="N48" s="25">
        <v>377</v>
      </c>
      <c r="O48" s="25">
        <v>359</v>
      </c>
      <c r="P48" s="25">
        <v>382</v>
      </c>
      <c r="Q48" s="26" t="str">
        <v>120 mm²</v>
      </c>
      <c r="R48" s="27">
        <v>17</v>
      </c>
      <c r="S48" s="27">
        <v>19</v>
      </c>
      <c r="T48" s="27">
        <v>26</v>
      </c>
      <c r="U48" s="28">
        <v>14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9" t="str">
        <v/>
      </c>
      <c r="BK48" s="30" t="str">
        <v/>
      </c>
      <c r="BL48" s="30" t="str">
        <v/>
      </c>
      <c r="BM48" s="30" t="str">
        <v/>
      </c>
      <c r="BN48" s="31" t="str">
        <v/>
      </c>
      <c r="BO48" s="26" t="str">
        <v/>
      </c>
      <c r="BP48" s="27" t="str">
        <v/>
      </c>
      <c r="BQ48" s="27" t="str">
        <v/>
      </c>
      <c r="BR48" s="27" t="str">
        <v/>
      </c>
      <c r="BS48" s="28" t="str">
        <v/>
      </c>
      <c r="BT48" s="29" t="str">
        <v/>
      </c>
      <c r="BU48" s="30" t="str">
        <v/>
      </c>
      <c r="BV48" s="30" t="str">
        <v/>
      </c>
      <c r="BW48" s="30" t="str">
        <v/>
      </c>
      <c r="BX48" s="31" t="str">
        <v/>
      </c>
      <c r="BY48" s="26" t="str">
        <v/>
      </c>
      <c r="BZ48" s="27" t="str">
        <v/>
      </c>
      <c r="CA48" s="27" t="str">
        <v/>
      </c>
      <c r="CB48" s="27" t="str">
        <v/>
      </c>
      <c r="CC48" s="28" t="str">
        <v/>
      </c>
      <c r="CD48" s="29" t="str">
        <v/>
      </c>
      <c r="CE48" s="30" t="str">
        <v/>
      </c>
      <c r="CF48" s="30" t="str">
        <v/>
      </c>
      <c r="CG48" s="30" t="str">
        <v/>
      </c>
      <c r="CH48" s="31" t="str">
        <v/>
      </c>
      <c r="CI48" s="26" t="str">
        <v/>
      </c>
      <c r="CJ48" s="27" t="str">
        <v/>
      </c>
      <c r="CK48" s="27" t="str">
        <v/>
      </c>
      <c r="CL48" s="27" t="str">
        <v/>
      </c>
      <c r="CM48" s="28" t="str">
        <v/>
      </c>
      <c r="CN48" s="29" t="str">
        <v/>
      </c>
      <c r="CO48" s="30" t="str">
        <v/>
      </c>
      <c r="CP48" s="30" t="str">
        <v/>
      </c>
      <c r="CQ48" s="30" t="str">
        <v/>
      </c>
      <c r="CR48" s="31" t="str">
        <v/>
      </c>
      <c r="CS48" s="25">
        <f>SUM(R48,W48,AB48,AG48,AL48,AQ48,AV48,BA48,BF48,BK48,BP48,BU48,BZ48,CE48,CJ48,CO48)</f>
      </c>
      <c r="CT48" s="25">
        <f>SUM(S48,X48,AC48,AH48,AM48,AR48,AW48,BB48,BG48,BL48,BQ48,BV48,CA48,CF48,CK48,CP48)</f>
      </c>
      <c r="CU48" s="25">
        <f>SUM(T48,Y48,AD48,AI48,AN48,AS48,AX48,BC48,BH48,BM48,BR48,BW48,CB48,CG48,CL48,CQ48)</f>
      </c>
      <c r="CV48" s="25">
        <f>SUM(U48,Z48,AE48,AJ48,AO48,AT48,AY48,BD48,BI48,BN48,BS48,BX48,CC48,CH48,CM48,CR48)</f>
      </c>
      <c r="CW48" s="25">
        <f>MAX(CS48:CU48)</f>
      </c>
      <c r="CX48" s="25">
        <f>MIN(CS48:CU48)</f>
      </c>
      <c r="CY48" s="32">
        <f>IF(H48&gt;0,(CW48*SQRT(3)*IF(N48&gt;0,N48,IF(O48&gt;0,O48,IF(P48&gt;0,P48,415)))/(H48*1000))*100,0)</f>
      </c>
      <c r="CZ48" s="32">
        <f>IF(CY48&gt;70,"Upgrade","OK - No Upgrade")</f>
      </c>
      <c r="DA48" s="32">
        <f>IF(IF(AVERAGE(CS48:CU48)&gt;0,((CW48-AVERAGE(CS48:CU48))/AVERAGE(CS48:CU48))*100,0)&gt;10,"Need to Balance","OK - Balanced")</f>
      </c>
    </row>
    <row r="49" ht="15.75" customHeight="1">
      <c r="A49" s="25" t="str">
        <v>Hijermat</v>
      </c>
      <c r="B49" s="25" t="str">
        <v>MAQNYAT</v>
      </c>
      <c r="C49" s="25" t="str">
        <v>K_LN4</v>
      </c>
      <c r="D49" s="25" t="str">
        <v>23.390154, 57.001091</v>
      </c>
      <c r="E49" s="25" t="str">
        <v>1255</v>
      </c>
      <c r="F49" s="25" t="str">
        <v>Pole (PMT)</v>
      </c>
      <c r="G49" s="25" t="str">
        <v/>
      </c>
      <c r="H49" s="25">
        <v>100</v>
      </c>
      <c r="I49" s="25" t="str">
        <v>01/06/2026, 15:36</v>
      </c>
      <c r="J49" s="25">
        <v>1</v>
      </c>
      <c r="K49" s="25">
        <v>224</v>
      </c>
      <c r="L49" s="25">
        <v>220</v>
      </c>
      <c r="M49" s="25">
        <v>220</v>
      </c>
      <c r="N49" s="25">
        <v>383</v>
      </c>
      <c r="O49" s="25">
        <v>374</v>
      </c>
      <c r="P49" s="25">
        <v>387</v>
      </c>
      <c r="Q49" s="26" t="str">
        <v>120 mm²</v>
      </c>
      <c r="R49" s="27">
        <v>23</v>
      </c>
      <c r="S49" s="27">
        <v>17</v>
      </c>
      <c r="T49" s="27">
        <v>27</v>
      </c>
      <c r="U49" s="28">
        <v>11</v>
      </c>
      <c r="V49" s="29" t="str">
        <v>120 mm²</v>
      </c>
      <c r="W49" s="30">
        <v>20</v>
      </c>
      <c r="X49" s="30">
        <v>28</v>
      </c>
      <c r="Y49" s="30">
        <v>6</v>
      </c>
      <c r="Z49" s="31">
        <v>16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9" t="str">
        <v/>
      </c>
      <c r="BK49" s="30" t="str">
        <v/>
      </c>
      <c r="BL49" s="30" t="str">
        <v/>
      </c>
      <c r="BM49" s="30" t="str">
        <v/>
      </c>
      <c r="BN49" s="31" t="str">
        <v/>
      </c>
      <c r="BO49" s="26" t="str">
        <v/>
      </c>
      <c r="BP49" s="27" t="str">
        <v/>
      </c>
      <c r="BQ49" s="27" t="str">
        <v/>
      </c>
      <c r="BR49" s="27" t="str">
        <v/>
      </c>
      <c r="BS49" s="28" t="str">
        <v/>
      </c>
      <c r="BT49" s="29" t="str">
        <v/>
      </c>
      <c r="BU49" s="30" t="str">
        <v/>
      </c>
      <c r="BV49" s="30" t="str">
        <v/>
      </c>
      <c r="BW49" s="30" t="str">
        <v/>
      </c>
      <c r="BX49" s="31" t="str">
        <v/>
      </c>
      <c r="BY49" s="26" t="str">
        <v/>
      </c>
      <c r="BZ49" s="27" t="str">
        <v/>
      </c>
      <c r="CA49" s="27" t="str">
        <v/>
      </c>
      <c r="CB49" s="27" t="str">
        <v/>
      </c>
      <c r="CC49" s="28" t="str">
        <v/>
      </c>
      <c r="CD49" s="29" t="str">
        <v/>
      </c>
      <c r="CE49" s="30" t="str">
        <v/>
      </c>
      <c r="CF49" s="30" t="str">
        <v/>
      </c>
      <c r="CG49" s="30" t="str">
        <v/>
      </c>
      <c r="CH49" s="31" t="str">
        <v/>
      </c>
      <c r="CI49" s="26" t="str">
        <v/>
      </c>
      <c r="CJ49" s="27" t="str">
        <v/>
      </c>
      <c r="CK49" s="27" t="str">
        <v/>
      </c>
      <c r="CL49" s="27" t="str">
        <v/>
      </c>
      <c r="CM49" s="28" t="str">
        <v/>
      </c>
      <c r="CN49" s="29" t="str">
        <v/>
      </c>
      <c r="CO49" s="30" t="str">
        <v/>
      </c>
      <c r="CP49" s="30" t="str">
        <v/>
      </c>
      <c r="CQ49" s="30" t="str">
        <v/>
      </c>
      <c r="CR49" s="31" t="str">
        <v/>
      </c>
      <c r="CS49" s="25">
        <f>SUM(R49,W49,AB49,AG49,AL49,AQ49,AV49,BA49,BF49,BK49,BP49,BU49,BZ49,CE49,CJ49,CO49)</f>
      </c>
      <c r="CT49" s="25">
        <f>SUM(S49,X49,AC49,AH49,AM49,AR49,AW49,BB49,BG49,BL49,BQ49,BV49,CA49,CF49,CK49,CP49)</f>
      </c>
      <c r="CU49" s="25">
        <f>SUM(T49,Y49,AD49,AI49,AN49,AS49,AX49,BC49,BH49,BM49,BR49,BW49,CB49,CG49,CL49,CQ49)</f>
      </c>
      <c r="CV49" s="25">
        <f>SUM(U49,Z49,AE49,AJ49,AO49,AT49,AY49,BD49,BI49,BN49,BS49,BX49,CC49,CH49,CM49,CR49)</f>
      </c>
      <c r="CW49" s="25">
        <f>MAX(CS49:CU49)</f>
      </c>
      <c r="CX49" s="25">
        <f>MIN(CS49:CU49)</f>
      </c>
      <c r="CY49" s="32">
        <f>IF(H49&gt;0,(CW49*SQRT(3)*IF(N49&gt;0,N49,IF(O49&gt;0,O49,IF(P49&gt;0,P49,415)))/(H49*1000))*100,0)</f>
      </c>
      <c r="CZ49" s="32">
        <f>IF(CY49&gt;70,"Upgrade","OK - No Upgrade")</f>
      </c>
      <c r="DA49" s="32">
        <f>IF(IF(AVERAGE(CS49:CU49)&gt;0,((CW49-AVERAGE(CS49:CU49))/AVERAGE(CS49:CU49))*100,0)&gt;10,"Need to Balance","OK - Balanced")</f>
      </c>
    </row>
    <row r="50" ht="15.75" customHeight="1">
      <c r="A50" s="25" t="str">
        <v>Hijermat</v>
      </c>
      <c r="B50" s="25" t="str">
        <v>MAQNYAT</v>
      </c>
      <c r="C50" s="25" t="str">
        <v>K_LN4</v>
      </c>
      <c r="D50" s="25" t="str">
        <v>23.391328, 57.005297</v>
      </c>
      <c r="E50" s="25" t="str">
        <v>4559</v>
      </c>
      <c r="F50" s="25" t="str">
        <v>Pole (PMT)</v>
      </c>
      <c r="G50" s="25" t="str">
        <v/>
      </c>
      <c r="H50" s="25">
        <v>315</v>
      </c>
      <c r="I50" s="25" t="str">
        <v>01/06/2026, 15:31</v>
      </c>
      <c r="J50" s="25">
        <v>1</v>
      </c>
      <c r="K50" s="25">
        <v>226</v>
      </c>
      <c r="L50" s="25">
        <v>222</v>
      </c>
      <c r="M50" s="25">
        <v>219</v>
      </c>
      <c r="N50" s="25">
        <v>385</v>
      </c>
      <c r="O50" s="25">
        <v>380</v>
      </c>
      <c r="P50" s="25">
        <v>392</v>
      </c>
      <c r="Q50" s="26" t="str">
        <v>185 mm²</v>
      </c>
      <c r="R50" s="27">
        <v>63</v>
      </c>
      <c r="S50" s="27">
        <v>46</v>
      </c>
      <c r="T50" s="27">
        <v>77</v>
      </c>
      <c r="U50" s="28">
        <v>19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9" t="str">
        <v/>
      </c>
      <c r="BK50" s="30" t="str">
        <v/>
      </c>
      <c r="BL50" s="30" t="str">
        <v/>
      </c>
      <c r="BM50" s="30" t="str">
        <v/>
      </c>
      <c r="BN50" s="31" t="str">
        <v/>
      </c>
      <c r="BO50" s="26" t="str">
        <v/>
      </c>
      <c r="BP50" s="27" t="str">
        <v/>
      </c>
      <c r="BQ50" s="27" t="str">
        <v/>
      </c>
      <c r="BR50" s="27" t="str">
        <v/>
      </c>
      <c r="BS50" s="28" t="str">
        <v/>
      </c>
      <c r="BT50" s="29" t="str">
        <v/>
      </c>
      <c r="BU50" s="30" t="str">
        <v/>
      </c>
      <c r="BV50" s="30" t="str">
        <v/>
      </c>
      <c r="BW50" s="30" t="str">
        <v/>
      </c>
      <c r="BX50" s="31" t="str">
        <v/>
      </c>
      <c r="BY50" s="26" t="str">
        <v/>
      </c>
      <c r="BZ50" s="27" t="str">
        <v/>
      </c>
      <c r="CA50" s="27" t="str">
        <v/>
      </c>
      <c r="CB50" s="27" t="str">
        <v/>
      </c>
      <c r="CC50" s="28" t="str">
        <v/>
      </c>
      <c r="CD50" s="29" t="str">
        <v/>
      </c>
      <c r="CE50" s="30" t="str">
        <v/>
      </c>
      <c r="CF50" s="30" t="str">
        <v/>
      </c>
      <c r="CG50" s="30" t="str">
        <v/>
      </c>
      <c r="CH50" s="31" t="str">
        <v/>
      </c>
      <c r="CI50" s="26" t="str">
        <v/>
      </c>
      <c r="CJ50" s="27" t="str">
        <v/>
      </c>
      <c r="CK50" s="27" t="str">
        <v/>
      </c>
      <c r="CL50" s="27" t="str">
        <v/>
      </c>
      <c r="CM50" s="28" t="str">
        <v/>
      </c>
      <c r="CN50" s="29" t="str">
        <v/>
      </c>
      <c r="CO50" s="30" t="str">
        <v/>
      </c>
      <c r="CP50" s="30" t="str">
        <v/>
      </c>
      <c r="CQ50" s="30" t="str">
        <v/>
      </c>
      <c r="CR50" s="31" t="str">
        <v/>
      </c>
      <c r="CS50" s="25">
        <f>SUM(R50,W50,AB50,AG50,AL50,AQ50,AV50,BA50,BF50,BK50,BP50,BU50,BZ50,CE50,CJ50,CO50)</f>
      </c>
      <c r="CT50" s="25">
        <f>SUM(S50,X50,AC50,AH50,AM50,AR50,AW50,BB50,BG50,BL50,BQ50,BV50,CA50,CF50,CK50,CP50)</f>
      </c>
      <c r="CU50" s="25">
        <f>SUM(T50,Y50,AD50,AI50,AN50,AS50,AX50,BC50,BH50,BM50,BR50,BW50,CB50,CG50,CL50,CQ50)</f>
      </c>
      <c r="CV50" s="25">
        <f>SUM(U50,Z50,AE50,AJ50,AO50,AT50,AY50,BD50,BI50,BN50,BS50,BX50,CC50,CH50,CM50,CR50)</f>
      </c>
      <c r="CW50" s="25">
        <f>MAX(CS50:CU50)</f>
      </c>
      <c r="CX50" s="25">
        <f>MIN(CS50:CU50)</f>
      </c>
      <c r="CY50" s="32">
        <f>IF(H50&gt;0,(CW50*SQRT(3)*IF(N50&gt;0,N50,IF(O50&gt;0,O50,IF(P50&gt;0,P50,415)))/(H50*1000))*100,0)</f>
      </c>
      <c r="CZ50" s="32">
        <f>IF(CY50&gt;70,"Upgrade","OK - No Upgrade")</f>
      </c>
      <c r="DA50" s="32">
        <f>IF(IF(AVERAGE(CS50:CU50)&gt;0,((CW50-AVERAGE(CS50:CU50))/AVERAGE(CS50:CU50))*100,0)&gt;10,"Need to Balance","OK - Balanced")</f>
      </c>
    </row>
    <row r="51" ht="15.75" customHeight="1">
      <c r="A51" s="25" t="str">
        <v>Hijermat</v>
      </c>
      <c r="B51" s="25" t="str">
        <v>MAQNYAT</v>
      </c>
      <c r="C51" s="25" t="str">
        <v>K_LN4</v>
      </c>
      <c r="D51" s="25" t="str">
        <v>23.391713, 56.998014</v>
      </c>
      <c r="E51" s="25" t="str">
        <v>1590</v>
      </c>
      <c r="F51" s="25" t="str">
        <v>Pole (PMT)</v>
      </c>
      <c r="G51" s="25" t="str">
        <v/>
      </c>
      <c r="H51" s="25">
        <v>100</v>
      </c>
      <c r="I51" s="25" t="str">
        <v>01/06/2026, 15:26</v>
      </c>
      <c r="J51" s="25">
        <v>1</v>
      </c>
      <c r="K51" s="25">
        <v>226</v>
      </c>
      <c r="L51" s="25">
        <v>221</v>
      </c>
      <c r="M51" s="25">
        <v>219</v>
      </c>
      <c r="N51" s="25">
        <v>386</v>
      </c>
      <c r="O51" s="25">
        <v>378</v>
      </c>
      <c r="P51" s="25">
        <v>389</v>
      </c>
      <c r="Q51" s="26" t="str">
        <v>120 mm²</v>
      </c>
      <c r="R51" s="27">
        <v>12</v>
      </c>
      <c r="S51" s="27">
        <v>9</v>
      </c>
      <c r="T51" s="27">
        <v>8</v>
      </c>
      <c r="U51" s="28">
        <v>3</v>
      </c>
      <c r="V51" s="29" t="str">
        <v>185 mm²</v>
      </c>
      <c r="W51" s="30">
        <v>26</v>
      </c>
      <c r="X51" s="30">
        <v>18</v>
      </c>
      <c r="Y51" s="30">
        <v>12</v>
      </c>
      <c r="Z51" s="31">
        <v>6</v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9" t="str">
        <v/>
      </c>
      <c r="BK51" s="30" t="str">
        <v/>
      </c>
      <c r="BL51" s="30" t="str">
        <v/>
      </c>
      <c r="BM51" s="30" t="str">
        <v/>
      </c>
      <c r="BN51" s="31" t="str">
        <v/>
      </c>
      <c r="BO51" s="26" t="str">
        <v/>
      </c>
      <c r="BP51" s="27" t="str">
        <v/>
      </c>
      <c r="BQ51" s="27" t="str">
        <v/>
      </c>
      <c r="BR51" s="27" t="str">
        <v/>
      </c>
      <c r="BS51" s="28" t="str">
        <v/>
      </c>
      <c r="BT51" s="29" t="str">
        <v/>
      </c>
      <c r="BU51" s="30" t="str">
        <v/>
      </c>
      <c r="BV51" s="30" t="str">
        <v/>
      </c>
      <c r="BW51" s="30" t="str">
        <v/>
      </c>
      <c r="BX51" s="31" t="str">
        <v/>
      </c>
      <c r="BY51" s="26" t="str">
        <v/>
      </c>
      <c r="BZ51" s="27" t="str">
        <v/>
      </c>
      <c r="CA51" s="27" t="str">
        <v/>
      </c>
      <c r="CB51" s="27" t="str">
        <v/>
      </c>
      <c r="CC51" s="28" t="str">
        <v/>
      </c>
      <c r="CD51" s="29" t="str">
        <v/>
      </c>
      <c r="CE51" s="30" t="str">
        <v/>
      </c>
      <c r="CF51" s="30" t="str">
        <v/>
      </c>
      <c r="CG51" s="30" t="str">
        <v/>
      </c>
      <c r="CH51" s="31" t="str">
        <v/>
      </c>
      <c r="CI51" s="26" t="str">
        <v/>
      </c>
      <c r="CJ51" s="27" t="str">
        <v/>
      </c>
      <c r="CK51" s="27" t="str">
        <v/>
      </c>
      <c r="CL51" s="27" t="str">
        <v/>
      </c>
      <c r="CM51" s="28" t="str">
        <v/>
      </c>
      <c r="CN51" s="29" t="str">
        <v/>
      </c>
      <c r="CO51" s="30" t="str">
        <v/>
      </c>
      <c r="CP51" s="30" t="str">
        <v/>
      </c>
      <c r="CQ51" s="30" t="str">
        <v/>
      </c>
      <c r="CR51" s="31" t="str">
        <v/>
      </c>
      <c r="CS51" s="25">
        <f>SUM(R51,W51,AB51,AG51,AL51,AQ51,AV51,BA51,BF51,BK51,BP51,BU51,BZ51,CE51,CJ51,CO51)</f>
      </c>
      <c r="CT51" s="25">
        <f>SUM(S51,X51,AC51,AH51,AM51,AR51,AW51,BB51,BG51,BL51,BQ51,BV51,CA51,CF51,CK51,CP51)</f>
      </c>
      <c r="CU51" s="25">
        <f>SUM(T51,Y51,AD51,AI51,AN51,AS51,AX51,BC51,BH51,BM51,BR51,BW51,CB51,CG51,CL51,CQ51)</f>
      </c>
      <c r="CV51" s="25">
        <f>SUM(U51,Z51,AE51,AJ51,AO51,AT51,AY51,BD51,BI51,BN51,BS51,BX51,CC51,CH51,CM51,CR51)</f>
      </c>
      <c r="CW51" s="25">
        <f>MAX(CS51:CU51)</f>
      </c>
      <c r="CX51" s="25">
        <f>MIN(CS51:CU51)</f>
      </c>
      <c r="CY51" s="32">
        <f>IF(H51&gt;0,(CW51*SQRT(3)*IF(N51&gt;0,N51,IF(O51&gt;0,O51,IF(P51&gt;0,P51,415)))/(H51*1000))*100,0)</f>
      </c>
      <c r="CZ51" s="32">
        <f>IF(CY51&gt;70,"Upgrade","OK - No Upgrade")</f>
      </c>
      <c r="DA51" s="32">
        <f>IF(IF(AVERAGE(CS51:CU51)&gt;0,((CW51-AVERAGE(CS51:CU51))/AVERAGE(CS51:CU51))*100,0)&gt;10,"Need to Balance","OK - Balanced")</f>
      </c>
    </row>
    <row r="52" ht="15.75" customHeight="1">
      <c r="A52" s="25" t="str">
        <v>Hijermat</v>
      </c>
      <c r="B52" s="25" t="str">
        <v>MAQNYAT</v>
      </c>
      <c r="C52" s="25" t="str">
        <v>K_LN4</v>
      </c>
      <c r="D52" s="25" t="str">
        <v>23.392422, 57.001406</v>
      </c>
      <c r="E52" s="25" t="str">
        <v>1254</v>
      </c>
      <c r="F52" s="25" t="str">
        <v>Ground (GMT)</v>
      </c>
      <c r="G52" s="25" t="str">
        <v/>
      </c>
      <c r="H52" s="25">
        <v>500</v>
      </c>
      <c r="I52" s="25" t="str">
        <v>01/06/2026, 15:20</v>
      </c>
      <c r="J52" s="25">
        <v>1</v>
      </c>
      <c r="K52" s="25">
        <v>226</v>
      </c>
      <c r="L52" s="25">
        <v>223</v>
      </c>
      <c r="M52" s="25">
        <v>220</v>
      </c>
      <c r="N52" s="25">
        <v>387</v>
      </c>
      <c r="O52" s="25">
        <v>380</v>
      </c>
      <c r="P52" s="25">
        <v>393</v>
      </c>
      <c r="Q52" s="26" t="str">
        <v>185 mm²</v>
      </c>
      <c r="R52" s="27">
        <v>44</v>
      </c>
      <c r="S52" s="27">
        <v>56</v>
      </c>
      <c r="T52" s="27">
        <v>65</v>
      </c>
      <c r="U52" s="28">
        <v>16</v>
      </c>
      <c r="V52" s="29" t="str">
        <v>185 mm²</v>
      </c>
      <c r="W52" s="30">
        <v>138</v>
      </c>
      <c r="X52" s="30">
        <v>114</v>
      </c>
      <c r="Y52" s="30">
        <v>101</v>
      </c>
      <c r="Z52" s="31">
        <v>25</v>
      </c>
      <c r="AA52" s="26" t="str">
        <v>185 mm²</v>
      </c>
      <c r="AB52" s="27">
        <v>20</v>
      </c>
      <c r="AC52" s="27">
        <v>28</v>
      </c>
      <c r="AD52" s="27">
        <v>44</v>
      </c>
      <c r="AE52" s="28">
        <v>38</v>
      </c>
      <c r="AF52" s="29" t="str">
        <v>185 mm²</v>
      </c>
      <c r="AG52" s="30">
        <v>46</v>
      </c>
      <c r="AH52" s="30">
        <v>24</v>
      </c>
      <c r="AI52" s="30">
        <v>48</v>
      </c>
      <c r="AJ52" s="31">
        <v>18</v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9" t="str">
        <v/>
      </c>
      <c r="BK52" s="30" t="str">
        <v/>
      </c>
      <c r="BL52" s="30" t="str">
        <v/>
      </c>
      <c r="BM52" s="30" t="str">
        <v/>
      </c>
      <c r="BN52" s="31" t="str">
        <v/>
      </c>
      <c r="BO52" s="26" t="str">
        <v/>
      </c>
      <c r="BP52" s="27" t="str">
        <v/>
      </c>
      <c r="BQ52" s="27" t="str">
        <v/>
      </c>
      <c r="BR52" s="27" t="str">
        <v/>
      </c>
      <c r="BS52" s="28" t="str">
        <v/>
      </c>
      <c r="BT52" s="29" t="str">
        <v/>
      </c>
      <c r="BU52" s="30" t="str">
        <v/>
      </c>
      <c r="BV52" s="30" t="str">
        <v/>
      </c>
      <c r="BW52" s="30" t="str">
        <v/>
      </c>
      <c r="BX52" s="31" t="str">
        <v/>
      </c>
      <c r="BY52" s="26" t="str">
        <v/>
      </c>
      <c r="BZ52" s="27" t="str">
        <v/>
      </c>
      <c r="CA52" s="27" t="str">
        <v/>
      </c>
      <c r="CB52" s="27" t="str">
        <v/>
      </c>
      <c r="CC52" s="28" t="str">
        <v/>
      </c>
      <c r="CD52" s="29" t="str">
        <v/>
      </c>
      <c r="CE52" s="30" t="str">
        <v/>
      </c>
      <c r="CF52" s="30" t="str">
        <v/>
      </c>
      <c r="CG52" s="30" t="str">
        <v/>
      </c>
      <c r="CH52" s="31" t="str">
        <v/>
      </c>
      <c r="CI52" s="26" t="str">
        <v/>
      </c>
      <c r="CJ52" s="27" t="str">
        <v/>
      </c>
      <c r="CK52" s="27" t="str">
        <v/>
      </c>
      <c r="CL52" s="27" t="str">
        <v/>
      </c>
      <c r="CM52" s="28" t="str">
        <v/>
      </c>
      <c r="CN52" s="29" t="str">
        <v/>
      </c>
      <c r="CO52" s="30" t="str">
        <v/>
      </c>
      <c r="CP52" s="30" t="str">
        <v/>
      </c>
      <c r="CQ52" s="30" t="str">
        <v/>
      </c>
      <c r="CR52" s="31" t="str">
        <v/>
      </c>
      <c r="CS52" s="25">
        <f>SUM(R52,W52,AB52,AG52,AL52,AQ52,AV52,BA52,BF52,BK52,BP52,BU52,BZ52,CE52,CJ52,CO52)</f>
      </c>
      <c r="CT52" s="25">
        <f>SUM(S52,X52,AC52,AH52,AM52,AR52,AW52,BB52,BG52,BL52,BQ52,BV52,CA52,CF52,CK52,CP52)</f>
      </c>
      <c r="CU52" s="25">
        <f>SUM(T52,Y52,AD52,AI52,AN52,AS52,AX52,BC52,BH52,BM52,BR52,BW52,CB52,CG52,CL52,CQ52)</f>
      </c>
      <c r="CV52" s="25">
        <f>SUM(U52,Z52,AE52,AJ52,AO52,AT52,AY52,BD52,BI52,BN52,BS52,BX52,CC52,CH52,CM52,CR52)</f>
      </c>
      <c r="CW52" s="25">
        <f>MAX(CS52:CU52)</f>
      </c>
      <c r="CX52" s="25">
        <f>MIN(CS52:CU52)</f>
      </c>
      <c r="CY52" s="32">
        <f>IF(H52&gt;0,(CW52*SQRT(3)*IF(N52&gt;0,N52,IF(O52&gt;0,O52,IF(P52&gt;0,P52,415)))/(H52*1000))*100,0)</f>
      </c>
      <c r="CZ52" s="32">
        <f>IF(CY52&gt;70,"Upgrade","OK - No Upgrade")</f>
      </c>
      <c r="DA52" s="32">
        <f>IF(IF(AVERAGE(CS52:CU52)&gt;0,((CW52-AVERAGE(CS52:CU52))/AVERAGE(CS52:CU52))*100,0)&gt;10,"Need to Balance","OK - Balanced")</f>
      </c>
    </row>
    <row r="53" ht="15.75" customHeight="1">
      <c r="A53" s="25" t="str">
        <v>Hijermat</v>
      </c>
      <c r="B53" s="25" t="str">
        <v>MAQNYAT</v>
      </c>
      <c r="C53" s="25" t="str">
        <v>K_LN4</v>
      </c>
      <c r="D53" s="25" t="str">
        <v>23.395649, 56.994347</v>
      </c>
      <c r="E53" s="25" t="str">
        <v>1252</v>
      </c>
      <c r="F53" s="25" t="str">
        <v>Pole (PMT)</v>
      </c>
      <c r="G53" s="25" t="str">
        <v/>
      </c>
      <c r="H53" s="25">
        <v>315</v>
      </c>
      <c r="I53" s="25" t="str">
        <v>01/06/2026, 15:09</v>
      </c>
      <c r="J53" s="25">
        <v>1</v>
      </c>
      <c r="K53" s="25">
        <v>214</v>
      </c>
      <c r="L53" s="25">
        <v>210</v>
      </c>
      <c r="M53" s="25">
        <v>207</v>
      </c>
      <c r="N53" s="25">
        <v>364</v>
      </c>
      <c r="O53" s="25">
        <v>258</v>
      </c>
      <c r="P53" s="25">
        <v>370</v>
      </c>
      <c r="Q53" s="26" t="str">
        <v>240 mm²</v>
      </c>
      <c r="R53" s="27">
        <v>18</v>
      </c>
      <c r="S53" s="27">
        <v>4</v>
      </c>
      <c r="T53" s="27">
        <v>35</v>
      </c>
      <c r="U53" s="28">
        <v>52</v>
      </c>
      <c r="V53" s="29" t="str">
        <v>240 mm²</v>
      </c>
      <c r="W53" s="30">
        <v>26</v>
      </c>
      <c r="X53" s="30">
        <v>39</v>
      </c>
      <c r="Y53" s="30">
        <v>24</v>
      </c>
      <c r="Z53" s="31">
        <v>12</v>
      </c>
      <c r="AA53" s="26" t="str">
        <v>120 mm²</v>
      </c>
      <c r="AB53" s="27">
        <v>118</v>
      </c>
      <c r="AC53" s="27">
        <v>111</v>
      </c>
      <c r="AD53" s="27">
        <v>149</v>
      </c>
      <c r="AE53" s="28">
        <v>28</v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9" t="str">
        <v/>
      </c>
      <c r="BK53" s="30" t="str">
        <v/>
      </c>
      <c r="BL53" s="30" t="str">
        <v/>
      </c>
      <c r="BM53" s="30" t="str">
        <v/>
      </c>
      <c r="BN53" s="31" t="str">
        <v/>
      </c>
      <c r="BO53" s="26" t="str">
        <v/>
      </c>
      <c r="BP53" s="27" t="str">
        <v/>
      </c>
      <c r="BQ53" s="27" t="str">
        <v/>
      </c>
      <c r="BR53" s="27" t="str">
        <v/>
      </c>
      <c r="BS53" s="28" t="str">
        <v/>
      </c>
      <c r="BT53" s="29" t="str">
        <v/>
      </c>
      <c r="BU53" s="30" t="str">
        <v/>
      </c>
      <c r="BV53" s="30" t="str">
        <v/>
      </c>
      <c r="BW53" s="30" t="str">
        <v/>
      </c>
      <c r="BX53" s="31" t="str">
        <v/>
      </c>
      <c r="BY53" s="26" t="str">
        <v/>
      </c>
      <c r="BZ53" s="27" t="str">
        <v/>
      </c>
      <c r="CA53" s="27" t="str">
        <v/>
      </c>
      <c r="CB53" s="27" t="str">
        <v/>
      </c>
      <c r="CC53" s="28" t="str">
        <v/>
      </c>
      <c r="CD53" s="29" t="str">
        <v/>
      </c>
      <c r="CE53" s="30" t="str">
        <v/>
      </c>
      <c r="CF53" s="30" t="str">
        <v/>
      </c>
      <c r="CG53" s="30" t="str">
        <v/>
      </c>
      <c r="CH53" s="31" t="str">
        <v/>
      </c>
      <c r="CI53" s="26" t="str">
        <v/>
      </c>
      <c r="CJ53" s="27" t="str">
        <v/>
      </c>
      <c r="CK53" s="27" t="str">
        <v/>
      </c>
      <c r="CL53" s="27" t="str">
        <v/>
      </c>
      <c r="CM53" s="28" t="str">
        <v/>
      </c>
      <c r="CN53" s="29" t="str">
        <v/>
      </c>
      <c r="CO53" s="30" t="str">
        <v/>
      </c>
      <c r="CP53" s="30" t="str">
        <v/>
      </c>
      <c r="CQ53" s="30" t="str">
        <v/>
      </c>
      <c r="CR53" s="31" t="str">
        <v/>
      </c>
      <c r="CS53" s="25">
        <f>SUM(R53,W53,AB53,AG53,AL53,AQ53,AV53,BA53,BF53,BK53,BP53,BU53,BZ53,CE53,CJ53,CO53)</f>
      </c>
      <c r="CT53" s="25">
        <f>SUM(S53,X53,AC53,AH53,AM53,AR53,AW53,BB53,BG53,BL53,BQ53,BV53,CA53,CF53,CK53,CP53)</f>
      </c>
      <c r="CU53" s="25">
        <f>SUM(T53,Y53,AD53,AI53,AN53,AS53,AX53,BC53,BH53,BM53,BR53,BW53,CB53,CG53,CL53,CQ53)</f>
      </c>
      <c r="CV53" s="25">
        <f>SUM(U53,Z53,AE53,AJ53,AO53,AT53,AY53,BD53,BI53,BN53,BS53,BX53,CC53,CH53,CM53,CR53)</f>
      </c>
      <c r="CW53" s="25">
        <f>MAX(CS53:CU53)</f>
      </c>
      <c r="CX53" s="25">
        <f>MIN(CS53:CU53)</f>
      </c>
      <c r="CY53" s="32">
        <f>IF(H53&gt;0,(CW53*SQRT(3)*IF(N53&gt;0,N53,IF(O53&gt;0,O53,IF(P53&gt;0,P53,415)))/(H53*1000))*100,0)</f>
      </c>
      <c r="CZ53" s="32">
        <f>IF(CY53&gt;70,"Upgrade","OK - No Upgrade")</f>
      </c>
      <c r="DA53" s="32">
        <f>IF(IF(AVERAGE(CS53:CU53)&gt;0,((CW53-AVERAGE(CS53:CU53))/AVERAGE(CS53:CU53))*100,0)&gt;10,"Need to Balance","OK - Balanced")</f>
      </c>
    </row>
    <row r="54" ht="15.75" customHeight="1">
      <c r="A54" s="25" t="str">
        <v>Hijermat</v>
      </c>
      <c r="B54" s="25" t="str">
        <v>MAQNYAT</v>
      </c>
      <c r="C54" s="25" t="str">
        <v>K_LN4</v>
      </c>
      <c r="D54" s="25" t="str">
        <v>23.394579, 56.993864</v>
      </c>
      <c r="E54" s="25" t="str">
        <v>1253</v>
      </c>
      <c r="F54" s="25" t="str">
        <v>Pole (PMT)</v>
      </c>
      <c r="G54" s="25" t="str">
        <v/>
      </c>
      <c r="H54" s="25">
        <v>200</v>
      </c>
      <c r="I54" s="25" t="str">
        <v>01/06/2026, 14:58</v>
      </c>
      <c r="J54" s="25">
        <v>1</v>
      </c>
      <c r="K54" s="25">
        <v>223</v>
      </c>
      <c r="L54" s="25">
        <v>220</v>
      </c>
      <c r="M54" s="25">
        <v>217</v>
      </c>
      <c r="N54" s="25">
        <v>381</v>
      </c>
      <c r="O54" s="25">
        <v>374</v>
      </c>
      <c r="P54" s="25">
        <v>386</v>
      </c>
      <c r="Q54" s="26" t="str">
        <v>120 mm²</v>
      </c>
      <c r="R54" s="27">
        <v>208</v>
      </c>
      <c r="S54" s="27">
        <v>179</v>
      </c>
      <c r="T54" s="27">
        <v>146</v>
      </c>
      <c r="U54" s="28">
        <v>43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9" t="str">
        <v/>
      </c>
      <c r="BK54" s="30" t="str">
        <v/>
      </c>
      <c r="BL54" s="30" t="str">
        <v/>
      </c>
      <c r="BM54" s="30" t="str">
        <v/>
      </c>
      <c r="BN54" s="31" t="str">
        <v/>
      </c>
      <c r="BO54" s="26" t="str">
        <v/>
      </c>
      <c r="BP54" s="27" t="str">
        <v/>
      </c>
      <c r="BQ54" s="27" t="str">
        <v/>
      </c>
      <c r="BR54" s="27" t="str">
        <v/>
      </c>
      <c r="BS54" s="28" t="str">
        <v/>
      </c>
      <c r="BT54" s="29" t="str">
        <v/>
      </c>
      <c r="BU54" s="30" t="str">
        <v/>
      </c>
      <c r="BV54" s="30" t="str">
        <v/>
      </c>
      <c r="BW54" s="30" t="str">
        <v/>
      </c>
      <c r="BX54" s="31" t="str">
        <v/>
      </c>
      <c r="BY54" s="26" t="str">
        <v/>
      </c>
      <c r="BZ54" s="27" t="str">
        <v/>
      </c>
      <c r="CA54" s="27" t="str">
        <v/>
      </c>
      <c r="CB54" s="27" t="str">
        <v/>
      </c>
      <c r="CC54" s="28" t="str">
        <v/>
      </c>
      <c r="CD54" s="29" t="str">
        <v/>
      </c>
      <c r="CE54" s="30" t="str">
        <v/>
      </c>
      <c r="CF54" s="30" t="str">
        <v/>
      </c>
      <c r="CG54" s="30" t="str">
        <v/>
      </c>
      <c r="CH54" s="31" t="str">
        <v/>
      </c>
      <c r="CI54" s="26" t="str">
        <v/>
      </c>
      <c r="CJ54" s="27" t="str">
        <v/>
      </c>
      <c r="CK54" s="27" t="str">
        <v/>
      </c>
      <c r="CL54" s="27" t="str">
        <v/>
      </c>
      <c r="CM54" s="28" t="str">
        <v/>
      </c>
      <c r="CN54" s="29" t="str">
        <v/>
      </c>
      <c r="CO54" s="30" t="str">
        <v/>
      </c>
      <c r="CP54" s="30" t="str">
        <v/>
      </c>
      <c r="CQ54" s="30" t="str">
        <v/>
      </c>
      <c r="CR54" s="31" t="str">
        <v/>
      </c>
      <c r="CS54" s="25">
        <f>SUM(R54,W54,AB54,AG54,AL54,AQ54,AV54,BA54,BF54,BK54,BP54,BU54,BZ54,CE54,CJ54,CO54)</f>
      </c>
      <c r="CT54" s="25">
        <f>SUM(S54,X54,AC54,AH54,AM54,AR54,AW54,BB54,BG54,BL54,BQ54,BV54,CA54,CF54,CK54,CP54)</f>
      </c>
      <c r="CU54" s="25">
        <f>SUM(T54,Y54,AD54,AI54,AN54,AS54,AX54,BC54,BH54,BM54,BR54,BW54,CB54,CG54,CL54,CQ54)</f>
      </c>
      <c r="CV54" s="25">
        <f>SUM(U54,Z54,AE54,AJ54,AO54,AT54,AY54,BD54,BI54,BN54,BS54,BX54,CC54,CH54,CM54,CR54)</f>
      </c>
      <c r="CW54" s="25">
        <f>MAX(CS54:CU54)</f>
      </c>
      <c r="CX54" s="25">
        <f>MIN(CS54:CU54)</f>
      </c>
      <c r="CY54" s="32">
        <f>IF(H54&gt;0,(CW54*SQRT(3)*IF(N54&gt;0,N54,IF(O54&gt;0,O54,IF(P54&gt;0,P54,415)))/(H54*1000))*100,0)</f>
      </c>
      <c r="CZ54" s="32">
        <f>IF(CY54&gt;70,"Upgrade","OK - No Upgrade")</f>
      </c>
      <c r="DA54" s="32">
        <f>IF(IF(AVERAGE(CS54:CU54)&gt;0,((CW54-AVERAGE(CS54:CU54))/AVERAGE(CS54:CU54))*100,0)&gt;10,"Need to Balance","OK - Balanced")</f>
      </c>
    </row>
    <row r="55" ht="15.75" customHeight="1">
      <c r="A55" s="25" t="str">
        <v>Hijermat</v>
      </c>
      <c r="B55" s="25" t="str">
        <v>MAQNYAT</v>
      </c>
      <c r="C55" s="25" t="str">
        <v>K_LN4</v>
      </c>
      <c r="D55" s="25" t="str">
        <v>23.395737, 56.993033</v>
      </c>
      <c r="E55" s="25" t="str">
        <v>1149</v>
      </c>
      <c r="F55" s="25" t="str">
        <v>Pole (PMT)</v>
      </c>
      <c r="G55" s="25" t="str">
        <v/>
      </c>
      <c r="H55" s="25">
        <v>100</v>
      </c>
      <c r="I55" s="25" t="str">
        <v>01/06/2026, 14:55</v>
      </c>
      <c r="J55" s="25">
        <v>1</v>
      </c>
      <c r="K55" s="25">
        <v>226</v>
      </c>
      <c r="L55" s="25">
        <v>223</v>
      </c>
      <c r="M55" s="25">
        <v>219</v>
      </c>
      <c r="N55" s="25">
        <v>385</v>
      </c>
      <c r="O55" s="25">
        <v>378</v>
      </c>
      <c r="P55" s="25">
        <v>393</v>
      </c>
      <c r="Q55" s="26" t="str">
        <v>70 mm²</v>
      </c>
      <c r="R55" s="27">
        <v>17</v>
      </c>
      <c r="S55" s="27">
        <v>19</v>
      </c>
      <c r="T55" s="27">
        <v>18</v>
      </c>
      <c r="U55" s="28">
        <v>4</v>
      </c>
      <c r="V55" s="29" t="str">
        <v>120 mm²</v>
      </c>
      <c r="W55" s="30">
        <v>22</v>
      </c>
      <c r="X55" s="30">
        <v>19</v>
      </c>
      <c r="Y55" s="30">
        <v>4</v>
      </c>
      <c r="Z55" s="31">
        <v>17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9" t="str">
        <v/>
      </c>
      <c r="BK55" s="30" t="str">
        <v/>
      </c>
      <c r="BL55" s="30" t="str">
        <v/>
      </c>
      <c r="BM55" s="30" t="str">
        <v/>
      </c>
      <c r="BN55" s="31" t="str">
        <v/>
      </c>
      <c r="BO55" s="26" t="str">
        <v/>
      </c>
      <c r="BP55" s="27" t="str">
        <v/>
      </c>
      <c r="BQ55" s="27" t="str">
        <v/>
      </c>
      <c r="BR55" s="27" t="str">
        <v/>
      </c>
      <c r="BS55" s="28" t="str">
        <v/>
      </c>
      <c r="BT55" s="29" t="str">
        <v/>
      </c>
      <c r="BU55" s="30" t="str">
        <v/>
      </c>
      <c r="BV55" s="30" t="str">
        <v/>
      </c>
      <c r="BW55" s="30" t="str">
        <v/>
      </c>
      <c r="BX55" s="31" t="str">
        <v/>
      </c>
      <c r="BY55" s="26" t="str">
        <v/>
      </c>
      <c r="BZ55" s="27" t="str">
        <v/>
      </c>
      <c r="CA55" s="27" t="str">
        <v/>
      </c>
      <c r="CB55" s="27" t="str">
        <v/>
      </c>
      <c r="CC55" s="28" t="str">
        <v/>
      </c>
      <c r="CD55" s="29" t="str">
        <v/>
      </c>
      <c r="CE55" s="30" t="str">
        <v/>
      </c>
      <c r="CF55" s="30" t="str">
        <v/>
      </c>
      <c r="CG55" s="30" t="str">
        <v/>
      </c>
      <c r="CH55" s="31" t="str">
        <v/>
      </c>
      <c r="CI55" s="26" t="str">
        <v/>
      </c>
      <c r="CJ55" s="27" t="str">
        <v/>
      </c>
      <c r="CK55" s="27" t="str">
        <v/>
      </c>
      <c r="CL55" s="27" t="str">
        <v/>
      </c>
      <c r="CM55" s="28" t="str">
        <v/>
      </c>
      <c r="CN55" s="29" t="str">
        <v/>
      </c>
      <c r="CO55" s="30" t="str">
        <v/>
      </c>
      <c r="CP55" s="30" t="str">
        <v/>
      </c>
      <c r="CQ55" s="30" t="str">
        <v/>
      </c>
      <c r="CR55" s="31" t="str">
        <v/>
      </c>
      <c r="CS55" s="25">
        <f>SUM(R55,W55,AB55,AG55,AL55,AQ55,AV55,BA55,BF55,BK55,BP55,BU55,BZ55,CE55,CJ55,CO55)</f>
      </c>
      <c r="CT55" s="25">
        <f>SUM(S55,X55,AC55,AH55,AM55,AR55,AW55,BB55,BG55,BL55,BQ55,BV55,CA55,CF55,CK55,CP55)</f>
      </c>
      <c r="CU55" s="25">
        <f>SUM(T55,Y55,AD55,AI55,AN55,AS55,AX55,BC55,BH55,BM55,BR55,BW55,CB55,CG55,CL55,CQ55)</f>
      </c>
      <c r="CV55" s="25">
        <f>SUM(U55,Z55,AE55,AJ55,AO55,AT55,AY55,BD55,BI55,BN55,BS55,BX55,CC55,CH55,CM55,CR55)</f>
      </c>
      <c r="CW55" s="25">
        <f>MAX(CS55:CU55)</f>
      </c>
      <c r="CX55" s="25">
        <f>MIN(CS55:CU55)</f>
      </c>
      <c r="CY55" s="32">
        <f>IF(H55&gt;0,(CW55*SQRT(3)*IF(N55&gt;0,N55,IF(O55&gt;0,O55,IF(P55&gt;0,P55,415)))/(H55*1000))*100,0)</f>
      </c>
      <c r="CZ55" s="32">
        <f>IF(CY55&gt;70,"Upgrade","OK - No Upgrade")</f>
      </c>
      <c r="DA55" s="32">
        <f>IF(IF(AVERAGE(CS55:CU55)&gt;0,((CW55-AVERAGE(CS55:CU55))/AVERAGE(CS55:CU55))*100,0)&gt;10,"Need to Balance","OK - Balanced")</f>
      </c>
    </row>
    <row r="56" ht="15.75" customHeight="1">
      <c r="A56" s="25" t="str">
        <v>Hijermat</v>
      </c>
      <c r="B56" s="25" t="str">
        <v>MAQNYAT</v>
      </c>
      <c r="C56" s="25" t="str">
        <v>K_LN4</v>
      </c>
      <c r="D56" s="25" t="str">
        <v>23.403499, 56.993862</v>
      </c>
      <c r="E56" s="25" t="str">
        <v>1146</v>
      </c>
      <c r="F56" s="25" t="str">
        <v>Pole (PMT)</v>
      </c>
      <c r="G56" s="25" t="str">
        <v/>
      </c>
      <c r="H56" s="25">
        <v>100</v>
      </c>
      <c r="I56" s="25" t="str">
        <v>01/06/2026, 14:48</v>
      </c>
      <c r="J56" s="25">
        <v>1</v>
      </c>
      <c r="K56" s="25">
        <v>222</v>
      </c>
      <c r="L56" s="25">
        <v>220</v>
      </c>
      <c r="M56" s="25">
        <v>218</v>
      </c>
      <c r="N56" s="25">
        <v>382</v>
      </c>
      <c r="O56" s="25">
        <v>375</v>
      </c>
      <c r="P56" s="25">
        <v>383</v>
      </c>
      <c r="Q56" s="26" t="str">
        <v>120 mm²</v>
      </c>
      <c r="R56" s="27">
        <v>160</v>
      </c>
      <c r="S56" s="27">
        <v>71</v>
      </c>
      <c r="T56" s="27">
        <v>53</v>
      </c>
      <c r="U56" s="28">
        <v>24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9" t="str">
        <v/>
      </c>
      <c r="BK56" s="30" t="str">
        <v/>
      </c>
      <c r="BL56" s="30" t="str">
        <v/>
      </c>
      <c r="BM56" s="30" t="str">
        <v/>
      </c>
      <c r="BN56" s="31" t="str">
        <v/>
      </c>
      <c r="BO56" s="26" t="str">
        <v/>
      </c>
      <c r="BP56" s="27" t="str">
        <v/>
      </c>
      <c r="BQ56" s="27" t="str">
        <v/>
      </c>
      <c r="BR56" s="27" t="str">
        <v/>
      </c>
      <c r="BS56" s="28" t="str">
        <v/>
      </c>
      <c r="BT56" s="29" t="str">
        <v/>
      </c>
      <c r="BU56" s="30" t="str">
        <v/>
      </c>
      <c r="BV56" s="30" t="str">
        <v/>
      </c>
      <c r="BW56" s="30" t="str">
        <v/>
      </c>
      <c r="BX56" s="31" t="str">
        <v/>
      </c>
      <c r="BY56" s="26" t="str">
        <v/>
      </c>
      <c r="BZ56" s="27" t="str">
        <v/>
      </c>
      <c r="CA56" s="27" t="str">
        <v/>
      </c>
      <c r="CB56" s="27" t="str">
        <v/>
      </c>
      <c r="CC56" s="28" t="str">
        <v/>
      </c>
      <c r="CD56" s="29" t="str">
        <v/>
      </c>
      <c r="CE56" s="30" t="str">
        <v/>
      </c>
      <c r="CF56" s="30" t="str">
        <v/>
      </c>
      <c r="CG56" s="30" t="str">
        <v/>
      </c>
      <c r="CH56" s="31" t="str">
        <v/>
      </c>
      <c r="CI56" s="26" t="str">
        <v/>
      </c>
      <c r="CJ56" s="27" t="str">
        <v/>
      </c>
      <c r="CK56" s="27" t="str">
        <v/>
      </c>
      <c r="CL56" s="27" t="str">
        <v/>
      </c>
      <c r="CM56" s="28" t="str">
        <v/>
      </c>
      <c r="CN56" s="29" t="str">
        <v/>
      </c>
      <c r="CO56" s="30" t="str">
        <v/>
      </c>
      <c r="CP56" s="30" t="str">
        <v/>
      </c>
      <c r="CQ56" s="30" t="str">
        <v/>
      </c>
      <c r="CR56" s="31" t="str">
        <v/>
      </c>
      <c r="CS56" s="25">
        <f>SUM(R56,W56,AB56,AG56,AL56,AQ56,AV56,BA56,BF56,BK56,BP56,BU56,BZ56,CE56,CJ56,CO56)</f>
      </c>
      <c r="CT56" s="25">
        <f>SUM(S56,X56,AC56,AH56,AM56,AR56,AW56,BB56,BG56,BL56,BQ56,BV56,CA56,CF56,CK56,CP56)</f>
      </c>
      <c r="CU56" s="25">
        <f>SUM(T56,Y56,AD56,AI56,AN56,AS56,AX56,BC56,BH56,BM56,BR56,BW56,CB56,CG56,CL56,CQ56)</f>
      </c>
      <c r="CV56" s="25">
        <f>SUM(U56,Z56,AE56,AJ56,AO56,AT56,AY56,BD56,BI56,BN56,BS56,BX56,CC56,CH56,CM56,CR56)</f>
      </c>
      <c r="CW56" s="25">
        <f>MAX(CS56:CU56)</f>
      </c>
      <c r="CX56" s="25">
        <f>MIN(CS56:CU56)</f>
      </c>
      <c r="CY56" s="32">
        <f>IF(H56&gt;0,(CW56*SQRT(3)*IF(N56&gt;0,N56,IF(O56&gt;0,O56,IF(P56&gt;0,P56,415)))/(H56*1000))*100,0)</f>
      </c>
      <c r="CZ56" s="32">
        <f>IF(CY56&gt;70,"Upgrade","OK - No Upgrade")</f>
      </c>
      <c r="DA56" s="32">
        <f>IF(IF(AVERAGE(CS56:CU56)&gt;0,((CW56-AVERAGE(CS56:CU56))/AVERAGE(CS56:CU56))*100,0)&gt;10,"Need to Balance","OK - Balanced")</f>
      </c>
    </row>
    <row r="57" ht="15.75" customHeight="1">
      <c r="A57" s="25" t="str">
        <v>Hijermat</v>
      </c>
      <c r="B57" s="25" t="str">
        <v>MAQNYAT</v>
      </c>
      <c r="C57" s="25" t="str">
        <v>K_LN4</v>
      </c>
      <c r="D57" s="25" t="str">
        <v>23.403572, 57.005535</v>
      </c>
      <c r="E57" s="25" t="str">
        <v>4640</v>
      </c>
      <c r="F57" s="25" t="str">
        <v>Pole (PMT)</v>
      </c>
      <c r="G57" s="25" t="str">
        <v/>
      </c>
      <c r="H57" s="25">
        <v>315</v>
      </c>
      <c r="I57" s="25" t="str">
        <v>01/06/2026, 14:41</v>
      </c>
      <c r="J57" s="25">
        <v>1</v>
      </c>
      <c r="K57" s="25">
        <v>227</v>
      </c>
      <c r="L57" s="25">
        <v>224</v>
      </c>
      <c r="M57" s="25">
        <v>221</v>
      </c>
      <c r="N57" s="25">
        <v>388</v>
      </c>
      <c r="O57" s="25">
        <v>382</v>
      </c>
      <c r="P57" s="25">
        <v>393</v>
      </c>
      <c r="Q57" s="26" t="str">
        <v>185 mm²</v>
      </c>
      <c r="R57" s="27">
        <v>4</v>
      </c>
      <c r="S57" s="27">
        <v>14</v>
      </c>
      <c r="T57" s="27">
        <v>11</v>
      </c>
      <c r="U57" s="28">
        <v>8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9" t="str">
        <v/>
      </c>
      <c r="BK57" s="30" t="str">
        <v/>
      </c>
      <c r="BL57" s="30" t="str">
        <v/>
      </c>
      <c r="BM57" s="30" t="str">
        <v/>
      </c>
      <c r="BN57" s="31" t="str">
        <v/>
      </c>
      <c r="BO57" s="26" t="str">
        <v/>
      </c>
      <c r="BP57" s="27" t="str">
        <v/>
      </c>
      <c r="BQ57" s="27" t="str">
        <v/>
      </c>
      <c r="BR57" s="27" t="str">
        <v/>
      </c>
      <c r="BS57" s="28" t="str">
        <v/>
      </c>
      <c r="BT57" s="29" t="str">
        <v/>
      </c>
      <c r="BU57" s="30" t="str">
        <v/>
      </c>
      <c r="BV57" s="30" t="str">
        <v/>
      </c>
      <c r="BW57" s="30" t="str">
        <v/>
      </c>
      <c r="BX57" s="31" t="str">
        <v/>
      </c>
      <c r="BY57" s="26" t="str">
        <v/>
      </c>
      <c r="BZ57" s="27" t="str">
        <v/>
      </c>
      <c r="CA57" s="27" t="str">
        <v/>
      </c>
      <c r="CB57" s="27" t="str">
        <v/>
      </c>
      <c r="CC57" s="28" t="str">
        <v/>
      </c>
      <c r="CD57" s="29" t="str">
        <v/>
      </c>
      <c r="CE57" s="30" t="str">
        <v/>
      </c>
      <c r="CF57" s="30" t="str">
        <v/>
      </c>
      <c r="CG57" s="30" t="str">
        <v/>
      </c>
      <c r="CH57" s="31" t="str">
        <v/>
      </c>
      <c r="CI57" s="26" t="str">
        <v/>
      </c>
      <c r="CJ57" s="27" t="str">
        <v/>
      </c>
      <c r="CK57" s="27" t="str">
        <v/>
      </c>
      <c r="CL57" s="27" t="str">
        <v/>
      </c>
      <c r="CM57" s="28" t="str">
        <v/>
      </c>
      <c r="CN57" s="29" t="str">
        <v/>
      </c>
      <c r="CO57" s="30" t="str">
        <v/>
      </c>
      <c r="CP57" s="30" t="str">
        <v/>
      </c>
      <c r="CQ57" s="30" t="str">
        <v/>
      </c>
      <c r="CR57" s="31" t="str">
        <v/>
      </c>
      <c r="CS57" s="25">
        <f>SUM(R57,W57,AB57,AG57,AL57,AQ57,AV57,BA57,BF57,BK57,BP57,BU57,BZ57,CE57,CJ57,CO57)</f>
      </c>
      <c r="CT57" s="25">
        <f>SUM(S57,X57,AC57,AH57,AM57,AR57,AW57,BB57,BG57,BL57,BQ57,BV57,CA57,CF57,CK57,CP57)</f>
      </c>
      <c r="CU57" s="25">
        <f>SUM(T57,Y57,AD57,AI57,AN57,AS57,AX57,BC57,BH57,BM57,BR57,BW57,CB57,CG57,CL57,CQ57)</f>
      </c>
      <c r="CV57" s="25">
        <f>SUM(U57,Z57,AE57,AJ57,AO57,AT57,AY57,BD57,BI57,BN57,BS57,BX57,CC57,CH57,CM57,CR57)</f>
      </c>
      <c r="CW57" s="25">
        <f>MAX(CS57:CU57)</f>
      </c>
      <c r="CX57" s="25">
        <f>MIN(CS57:CU57)</f>
      </c>
      <c r="CY57" s="32">
        <f>IF(H57&gt;0,(CW57*SQRT(3)*IF(N57&gt;0,N57,IF(O57&gt;0,O57,IF(P57&gt;0,P57,415)))/(H57*1000))*100,0)</f>
      </c>
      <c r="CZ57" s="32">
        <f>IF(CY57&gt;70,"Upgrade","OK - No Upgrade")</f>
      </c>
      <c r="DA57" s="32">
        <f>IF(IF(AVERAGE(CS57:CU57)&gt;0,((CW57-AVERAGE(CS57:CU57))/AVERAGE(CS57:CU57))*100,0)&gt;10,"Need to Balance","OK - Balanced")</f>
      </c>
    </row>
    <row r="58" ht="15.75" customHeight="1">
      <c r="A58" s="25" t="str">
        <v>Hijermat</v>
      </c>
      <c r="B58" s="25" t="str">
        <v>MAQNYAT</v>
      </c>
      <c r="C58" s="25" t="str">
        <v>K_LN4</v>
      </c>
      <c r="D58" s="25" t="str">
        <v>23.402314, 57.001936</v>
      </c>
      <c r="E58" s="25" t="str">
        <v>1147</v>
      </c>
      <c r="F58" s="25" t="str">
        <v>Pole (PMT)</v>
      </c>
      <c r="G58" s="25" t="str">
        <v/>
      </c>
      <c r="H58" s="25">
        <v>315</v>
      </c>
      <c r="I58" s="25" t="str">
        <v>01/06/2026, 14:38</v>
      </c>
      <c r="J58" s="25">
        <v>1</v>
      </c>
      <c r="K58" s="25">
        <v>234</v>
      </c>
      <c r="L58" s="25">
        <v>230</v>
      </c>
      <c r="M58" s="25">
        <v>227</v>
      </c>
      <c r="N58" s="25">
        <v>396</v>
      </c>
      <c r="O58" s="25">
        <v>392</v>
      </c>
      <c r="P58" s="25">
        <v>406</v>
      </c>
      <c r="Q58" s="26" t="str">
        <v>120 mm²</v>
      </c>
      <c r="R58" s="27">
        <v>187</v>
      </c>
      <c r="S58" s="27">
        <v>157</v>
      </c>
      <c r="T58" s="27">
        <v>210</v>
      </c>
      <c r="U58" s="28">
        <v>44</v>
      </c>
      <c r="V58" s="29" t="str">
        <v>120 mm²</v>
      </c>
      <c r="W58" s="30">
        <v>220</v>
      </c>
      <c r="X58" s="30">
        <v>235</v>
      </c>
      <c r="Y58" s="30">
        <v>205</v>
      </c>
      <c r="Z58" s="31">
        <v>47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9" t="str">
        <v/>
      </c>
      <c r="BK58" s="30" t="str">
        <v/>
      </c>
      <c r="BL58" s="30" t="str">
        <v/>
      </c>
      <c r="BM58" s="30" t="str">
        <v/>
      </c>
      <c r="BN58" s="31" t="str">
        <v/>
      </c>
      <c r="BO58" s="26" t="str">
        <v/>
      </c>
      <c r="BP58" s="27" t="str">
        <v/>
      </c>
      <c r="BQ58" s="27" t="str">
        <v/>
      </c>
      <c r="BR58" s="27" t="str">
        <v/>
      </c>
      <c r="BS58" s="28" t="str">
        <v/>
      </c>
      <c r="BT58" s="29" t="str">
        <v/>
      </c>
      <c r="BU58" s="30" t="str">
        <v/>
      </c>
      <c r="BV58" s="30" t="str">
        <v/>
      </c>
      <c r="BW58" s="30" t="str">
        <v/>
      </c>
      <c r="BX58" s="31" t="str">
        <v/>
      </c>
      <c r="BY58" s="26" t="str">
        <v/>
      </c>
      <c r="BZ58" s="27" t="str">
        <v/>
      </c>
      <c r="CA58" s="27" t="str">
        <v/>
      </c>
      <c r="CB58" s="27" t="str">
        <v/>
      </c>
      <c r="CC58" s="28" t="str">
        <v/>
      </c>
      <c r="CD58" s="29" t="str">
        <v/>
      </c>
      <c r="CE58" s="30" t="str">
        <v/>
      </c>
      <c r="CF58" s="30" t="str">
        <v/>
      </c>
      <c r="CG58" s="30" t="str">
        <v/>
      </c>
      <c r="CH58" s="31" t="str">
        <v/>
      </c>
      <c r="CI58" s="26" t="str">
        <v/>
      </c>
      <c r="CJ58" s="27" t="str">
        <v/>
      </c>
      <c r="CK58" s="27" t="str">
        <v/>
      </c>
      <c r="CL58" s="27" t="str">
        <v/>
      </c>
      <c r="CM58" s="28" t="str">
        <v/>
      </c>
      <c r="CN58" s="29" t="str">
        <v/>
      </c>
      <c r="CO58" s="30" t="str">
        <v/>
      </c>
      <c r="CP58" s="30" t="str">
        <v/>
      </c>
      <c r="CQ58" s="30" t="str">
        <v/>
      </c>
      <c r="CR58" s="31" t="str">
        <v/>
      </c>
      <c r="CS58" s="25">
        <f>SUM(R58,W58,AB58,AG58,AL58,AQ58,AV58,BA58,BF58,BK58,BP58,BU58,BZ58,CE58,CJ58,CO58)</f>
      </c>
      <c r="CT58" s="25">
        <f>SUM(S58,X58,AC58,AH58,AM58,AR58,AW58,BB58,BG58,BL58,BQ58,BV58,CA58,CF58,CK58,CP58)</f>
      </c>
      <c r="CU58" s="25">
        <f>SUM(T58,Y58,AD58,AI58,AN58,AS58,AX58,BC58,BH58,BM58,BR58,BW58,CB58,CG58,CL58,CQ58)</f>
      </c>
      <c r="CV58" s="25">
        <f>SUM(U58,Z58,AE58,AJ58,AO58,AT58,AY58,BD58,BI58,BN58,BS58,BX58,CC58,CH58,CM58,CR58)</f>
      </c>
      <c r="CW58" s="25">
        <f>MAX(CS58:CU58)</f>
      </c>
      <c r="CX58" s="25">
        <f>MIN(CS58:CU58)</f>
      </c>
      <c r="CY58" s="32">
        <f>IF(H58&gt;0,(CW58*SQRT(3)*IF(N58&gt;0,N58,IF(O58&gt;0,O58,IF(P58&gt;0,P58,415)))/(H58*1000))*100,0)</f>
      </c>
      <c r="CZ58" s="32">
        <f>IF(CY58&gt;70,"Upgrade","OK - No Upgrade")</f>
      </c>
      <c r="DA58" s="32">
        <f>IF(IF(AVERAGE(CS58:CU58)&gt;0,((CW58-AVERAGE(CS58:CU58))/AVERAGE(CS58:CU58))*100,0)&gt;10,"Need to Balance","OK - Balanced")</f>
      </c>
    </row>
    <row r="59" ht="15.75" customHeight="1">
      <c r="A59" s="25" t="str">
        <v>Hijermat</v>
      </c>
      <c r="B59" s="25" t="str">
        <v>MAQNYAT</v>
      </c>
      <c r="C59" s="25" t="str">
        <v>K_LN4</v>
      </c>
      <c r="D59" s="25" t="str">
        <v>23.401773, 56.997044</v>
      </c>
      <c r="E59" s="25" t="str">
        <v>4119</v>
      </c>
      <c r="F59" s="25" t="str">
        <v>Pole (PMT)</v>
      </c>
      <c r="G59" s="25" t="str">
        <v/>
      </c>
      <c r="H59" s="25">
        <v>315</v>
      </c>
      <c r="I59" s="25" t="str">
        <v>01/06/2026, 14:34</v>
      </c>
      <c r="J59" s="25">
        <v>1</v>
      </c>
      <c r="K59" s="25">
        <v>229</v>
      </c>
      <c r="L59" s="25">
        <v>223</v>
      </c>
      <c r="M59" s="25">
        <v>221</v>
      </c>
      <c r="N59" s="25">
        <v>388</v>
      </c>
      <c r="O59" s="25">
        <v>381</v>
      </c>
      <c r="P59" s="25">
        <v>393</v>
      </c>
      <c r="Q59" s="26" t="str">
        <v>185 mm²</v>
      </c>
      <c r="R59" s="27">
        <v>125</v>
      </c>
      <c r="S59" s="27">
        <v>133</v>
      </c>
      <c r="T59" s="27">
        <v>82</v>
      </c>
      <c r="U59" s="28">
        <v>57</v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9" t="str">
        <v/>
      </c>
      <c r="BK59" s="30" t="str">
        <v/>
      </c>
      <c r="BL59" s="30" t="str">
        <v/>
      </c>
      <c r="BM59" s="30" t="str">
        <v/>
      </c>
      <c r="BN59" s="31" t="str">
        <v/>
      </c>
      <c r="BO59" s="26" t="str">
        <v/>
      </c>
      <c r="BP59" s="27" t="str">
        <v/>
      </c>
      <c r="BQ59" s="27" t="str">
        <v/>
      </c>
      <c r="BR59" s="27" t="str">
        <v/>
      </c>
      <c r="BS59" s="28" t="str">
        <v/>
      </c>
      <c r="BT59" s="29" t="str">
        <v/>
      </c>
      <c r="BU59" s="30" t="str">
        <v/>
      </c>
      <c r="BV59" s="30" t="str">
        <v/>
      </c>
      <c r="BW59" s="30" t="str">
        <v/>
      </c>
      <c r="BX59" s="31" t="str">
        <v/>
      </c>
      <c r="BY59" s="26" t="str">
        <v/>
      </c>
      <c r="BZ59" s="27" t="str">
        <v/>
      </c>
      <c r="CA59" s="27" t="str">
        <v/>
      </c>
      <c r="CB59" s="27" t="str">
        <v/>
      </c>
      <c r="CC59" s="28" t="str">
        <v/>
      </c>
      <c r="CD59" s="29" t="str">
        <v/>
      </c>
      <c r="CE59" s="30" t="str">
        <v/>
      </c>
      <c r="CF59" s="30" t="str">
        <v/>
      </c>
      <c r="CG59" s="30" t="str">
        <v/>
      </c>
      <c r="CH59" s="31" t="str">
        <v/>
      </c>
      <c r="CI59" s="26" t="str">
        <v/>
      </c>
      <c r="CJ59" s="27" t="str">
        <v/>
      </c>
      <c r="CK59" s="27" t="str">
        <v/>
      </c>
      <c r="CL59" s="27" t="str">
        <v/>
      </c>
      <c r="CM59" s="28" t="str">
        <v/>
      </c>
      <c r="CN59" s="29" t="str">
        <v/>
      </c>
      <c r="CO59" s="30" t="str">
        <v/>
      </c>
      <c r="CP59" s="30" t="str">
        <v/>
      </c>
      <c r="CQ59" s="30" t="str">
        <v/>
      </c>
      <c r="CR59" s="31" t="str">
        <v/>
      </c>
      <c r="CS59" s="25">
        <f>SUM(R59,W59,AB59,AG59,AL59,AQ59,AV59,BA59,BF59,BK59,BP59,BU59,BZ59,CE59,CJ59,CO59)</f>
      </c>
      <c r="CT59" s="25">
        <f>SUM(S59,X59,AC59,AH59,AM59,AR59,AW59,BB59,BG59,BL59,BQ59,BV59,CA59,CF59,CK59,CP59)</f>
      </c>
      <c r="CU59" s="25">
        <f>SUM(T59,Y59,AD59,AI59,AN59,AS59,AX59,BC59,BH59,BM59,BR59,BW59,CB59,CG59,CL59,CQ59)</f>
      </c>
      <c r="CV59" s="25">
        <f>SUM(U59,Z59,AE59,AJ59,AO59,AT59,AY59,BD59,BI59,BN59,BS59,BX59,CC59,CH59,CM59,CR59)</f>
      </c>
      <c r="CW59" s="25">
        <f>MAX(CS59:CU59)</f>
      </c>
      <c r="CX59" s="25">
        <f>MIN(CS59:CU59)</f>
      </c>
      <c r="CY59" s="32">
        <f>IF(H59&gt;0,(CW59*SQRT(3)*IF(N59&gt;0,N59,IF(O59&gt;0,O59,IF(P59&gt;0,P59,415)))/(H59*1000))*100,0)</f>
      </c>
      <c r="CZ59" s="32">
        <f>IF(CY59&gt;70,"Upgrade","OK - No Upgrade")</f>
      </c>
      <c r="DA59" s="32">
        <f>IF(IF(AVERAGE(CS59:CU59)&gt;0,((CW59-AVERAGE(CS59:CU59))/AVERAGE(CS59:CU59))*100,0)&gt;10,"Need to Balance","OK - Balanced")</f>
      </c>
    </row>
    <row r="60" ht="15.75" customHeight="1">
      <c r="A60" s="25" t="str">
        <v>Hijermat</v>
      </c>
      <c r="B60" s="25" t="str">
        <v>MAQNYAT</v>
      </c>
      <c r="C60" s="25" t="str">
        <v>K_LN4</v>
      </c>
      <c r="D60" s="25" t="str">
        <v>23.400227, 56.998994</v>
      </c>
      <c r="E60" s="25" t="str">
        <v>2218</v>
      </c>
      <c r="F60" s="25" t="str">
        <v>Pole (PMT)</v>
      </c>
      <c r="G60" s="25" t="str">
        <v/>
      </c>
      <c r="H60" s="25">
        <v>315</v>
      </c>
      <c r="I60" s="25" t="str">
        <v>01/06/2026, 14:28</v>
      </c>
      <c r="J60" s="25">
        <v>1</v>
      </c>
      <c r="K60" s="25">
        <v>229</v>
      </c>
      <c r="L60" s="25">
        <v>228</v>
      </c>
      <c r="M60" s="25">
        <v>223</v>
      </c>
      <c r="N60" s="25">
        <v>391</v>
      </c>
      <c r="O60" s="25">
        <v>389</v>
      </c>
      <c r="P60" s="25">
        <v>396</v>
      </c>
      <c r="Q60" s="26" t="str">
        <v>185 mm²</v>
      </c>
      <c r="R60" s="27">
        <v>15</v>
      </c>
      <c r="S60" s="27">
        <v>12</v>
      </c>
      <c r="T60" s="27">
        <v>42</v>
      </c>
      <c r="U60" s="28">
        <v>26</v>
      </c>
      <c r="V60" s="29" t="str">
        <v>185 mm²</v>
      </c>
      <c r="W60" s="30">
        <v>16</v>
      </c>
      <c r="X60" s="30">
        <v>6</v>
      </c>
      <c r="Y60" s="30">
        <v>12</v>
      </c>
      <c r="Z60" s="31">
        <v>15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9" t="str">
        <v/>
      </c>
      <c r="BK60" s="30" t="str">
        <v/>
      </c>
      <c r="BL60" s="30" t="str">
        <v/>
      </c>
      <c r="BM60" s="30" t="str">
        <v/>
      </c>
      <c r="BN60" s="31" t="str">
        <v/>
      </c>
      <c r="BO60" s="26" t="str">
        <v/>
      </c>
      <c r="BP60" s="27" t="str">
        <v/>
      </c>
      <c r="BQ60" s="27" t="str">
        <v/>
      </c>
      <c r="BR60" s="27" t="str">
        <v/>
      </c>
      <c r="BS60" s="28" t="str">
        <v/>
      </c>
      <c r="BT60" s="29" t="str">
        <v/>
      </c>
      <c r="BU60" s="30" t="str">
        <v/>
      </c>
      <c r="BV60" s="30" t="str">
        <v/>
      </c>
      <c r="BW60" s="30" t="str">
        <v/>
      </c>
      <c r="BX60" s="31" t="str">
        <v/>
      </c>
      <c r="BY60" s="26" t="str">
        <v/>
      </c>
      <c r="BZ60" s="27" t="str">
        <v/>
      </c>
      <c r="CA60" s="27" t="str">
        <v/>
      </c>
      <c r="CB60" s="27" t="str">
        <v/>
      </c>
      <c r="CC60" s="28" t="str">
        <v/>
      </c>
      <c r="CD60" s="29" t="str">
        <v/>
      </c>
      <c r="CE60" s="30" t="str">
        <v/>
      </c>
      <c r="CF60" s="30" t="str">
        <v/>
      </c>
      <c r="CG60" s="30" t="str">
        <v/>
      </c>
      <c r="CH60" s="31" t="str">
        <v/>
      </c>
      <c r="CI60" s="26" t="str">
        <v/>
      </c>
      <c r="CJ60" s="27" t="str">
        <v/>
      </c>
      <c r="CK60" s="27" t="str">
        <v/>
      </c>
      <c r="CL60" s="27" t="str">
        <v/>
      </c>
      <c r="CM60" s="28" t="str">
        <v/>
      </c>
      <c r="CN60" s="29" t="str">
        <v/>
      </c>
      <c r="CO60" s="30" t="str">
        <v/>
      </c>
      <c r="CP60" s="30" t="str">
        <v/>
      </c>
      <c r="CQ60" s="30" t="str">
        <v/>
      </c>
      <c r="CR60" s="31" t="str">
        <v/>
      </c>
      <c r="CS60" s="25">
        <f>SUM(R60,W60,AB60,AG60,AL60,AQ60,AV60,BA60,BF60,BK60,BP60,BU60,BZ60,CE60,CJ60,CO60)</f>
      </c>
      <c r="CT60" s="25">
        <f>SUM(S60,X60,AC60,AH60,AM60,AR60,AW60,BB60,BG60,BL60,BQ60,BV60,CA60,CF60,CK60,CP60)</f>
      </c>
      <c r="CU60" s="25">
        <f>SUM(T60,Y60,AD60,AI60,AN60,AS60,AX60,BC60,BH60,BM60,BR60,BW60,CB60,CG60,CL60,CQ60)</f>
      </c>
      <c r="CV60" s="25">
        <f>SUM(U60,Z60,AE60,AJ60,AO60,AT60,AY60,BD60,BI60,BN60,BS60,BX60,CC60,CH60,CM60,CR60)</f>
      </c>
      <c r="CW60" s="25">
        <f>MAX(CS60:CU60)</f>
      </c>
      <c r="CX60" s="25">
        <f>MIN(CS60:CU60)</f>
      </c>
      <c r="CY60" s="32">
        <f>IF(H60&gt;0,(CW60*SQRT(3)*IF(N60&gt;0,N60,IF(O60&gt;0,O60,IF(P60&gt;0,P60,415)))/(H60*1000))*100,0)</f>
      </c>
      <c r="CZ60" s="32">
        <f>IF(CY60&gt;70,"Upgrade","OK - No Upgrade")</f>
      </c>
      <c r="DA60" s="32">
        <f>IF(IF(AVERAGE(CS60:CU60)&gt;0,((CW60-AVERAGE(CS60:CU60))/AVERAGE(CS60:CU60))*100,0)&gt;10,"Need to Balance","OK - Balanced")</f>
      </c>
    </row>
    <row r="61" ht="15.75" customHeight="1">
      <c r="A61" s="25" t="str">
        <v>Hijermat</v>
      </c>
      <c r="B61" s="25" t="str">
        <v>MAQNYAT</v>
      </c>
      <c r="C61" s="25" t="str">
        <v>K_LN4</v>
      </c>
      <c r="D61" s="25" t="str">
        <v>23.399878, 56.991134</v>
      </c>
      <c r="E61" s="25" t="str">
        <v>1145</v>
      </c>
      <c r="F61" s="25" t="str">
        <v>Pole (PMT)</v>
      </c>
      <c r="G61" s="25" t="str">
        <v/>
      </c>
      <c r="H61" s="25">
        <v>315</v>
      </c>
      <c r="I61" s="25" t="str">
        <v>01/06/2026, 14:20</v>
      </c>
      <c r="J61" s="25">
        <v>1</v>
      </c>
      <c r="K61" s="25">
        <v>231</v>
      </c>
      <c r="L61" s="25">
        <v>229</v>
      </c>
      <c r="M61" s="25">
        <v>225</v>
      </c>
      <c r="N61" s="25">
        <v>394</v>
      </c>
      <c r="O61" s="25">
        <v>390</v>
      </c>
      <c r="P61" s="25">
        <v>401</v>
      </c>
      <c r="Q61" s="26" t="str">
        <v>120 mm²</v>
      </c>
      <c r="R61" s="27">
        <v>39</v>
      </c>
      <c r="S61" s="27">
        <v>67</v>
      </c>
      <c r="T61" s="27">
        <v>68</v>
      </c>
      <c r="U61" s="28">
        <v>25</v>
      </c>
      <c r="V61" s="29" t="str">
        <v>120 mm²</v>
      </c>
      <c r="W61" s="30">
        <v>92</v>
      </c>
      <c r="X61" s="30">
        <v>65</v>
      </c>
      <c r="Y61" s="30">
        <v>93</v>
      </c>
      <c r="Z61" s="31">
        <v>22</v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9" t="str">
        <v/>
      </c>
      <c r="BK61" s="30" t="str">
        <v/>
      </c>
      <c r="BL61" s="30" t="str">
        <v/>
      </c>
      <c r="BM61" s="30" t="str">
        <v/>
      </c>
      <c r="BN61" s="31" t="str">
        <v/>
      </c>
      <c r="BO61" s="26" t="str">
        <v/>
      </c>
      <c r="BP61" s="27" t="str">
        <v/>
      </c>
      <c r="BQ61" s="27" t="str">
        <v/>
      </c>
      <c r="BR61" s="27" t="str">
        <v/>
      </c>
      <c r="BS61" s="28" t="str">
        <v/>
      </c>
      <c r="BT61" s="29" t="str">
        <v/>
      </c>
      <c r="BU61" s="30" t="str">
        <v/>
      </c>
      <c r="BV61" s="30" t="str">
        <v/>
      </c>
      <c r="BW61" s="30" t="str">
        <v/>
      </c>
      <c r="BX61" s="31" t="str">
        <v/>
      </c>
      <c r="BY61" s="26" t="str">
        <v/>
      </c>
      <c r="BZ61" s="27" t="str">
        <v/>
      </c>
      <c r="CA61" s="27" t="str">
        <v/>
      </c>
      <c r="CB61" s="27" t="str">
        <v/>
      </c>
      <c r="CC61" s="28" t="str">
        <v/>
      </c>
      <c r="CD61" s="29" t="str">
        <v/>
      </c>
      <c r="CE61" s="30" t="str">
        <v/>
      </c>
      <c r="CF61" s="30" t="str">
        <v/>
      </c>
      <c r="CG61" s="30" t="str">
        <v/>
      </c>
      <c r="CH61" s="31" t="str">
        <v/>
      </c>
      <c r="CI61" s="26" t="str">
        <v/>
      </c>
      <c r="CJ61" s="27" t="str">
        <v/>
      </c>
      <c r="CK61" s="27" t="str">
        <v/>
      </c>
      <c r="CL61" s="27" t="str">
        <v/>
      </c>
      <c r="CM61" s="28" t="str">
        <v/>
      </c>
      <c r="CN61" s="29" t="str">
        <v/>
      </c>
      <c r="CO61" s="30" t="str">
        <v/>
      </c>
      <c r="CP61" s="30" t="str">
        <v/>
      </c>
      <c r="CQ61" s="30" t="str">
        <v/>
      </c>
      <c r="CR61" s="31" t="str">
        <v/>
      </c>
      <c r="CS61" s="25">
        <f>SUM(R61,W61,AB61,AG61,AL61,AQ61,AV61,BA61,BF61,BK61,BP61,BU61,BZ61,CE61,CJ61,CO61)</f>
      </c>
      <c r="CT61" s="25">
        <f>SUM(S61,X61,AC61,AH61,AM61,AR61,AW61,BB61,BG61,BL61,BQ61,BV61,CA61,CF61,CK61,CP61)</f>
      </c>
      <c r="CU61" s="25">
        <f>SUM(T61,Y61,AD61,AI61,AN61,AS61,AX61,BC61,BH61,BM61,BR61,BW61,CB61,CG61,CL61,CQ61)</f>
      </c>
      <c r="CV61" s="25">
        <f>SUM(U61,Z61,AE61,AJ61,AO61,AT61,AY61,BD61,BI61,BN61,BS61,BX61,CC61,CH61,CM61,CR61)</f>
      </c>
      <c r="CW61" s="25">
        <f>MAX(CS61:CU61)</f>
      </c>
      <c r="CX61" s="25">
        <f>MIN(CS61:CU61)</f>
      </c>
      <c r="CY61" s="32">
        <f>IF(H61&gt;0,(CW61*SQRT(3)*IF(N61&gt;0,N61,IF(O61&gt;0,O61,IF(P61&gt;0,P61,415)))/(H61*1000))*100,0)</f>
      </c>
      <c r="CZ61" s="32">
        <f>IF(CY61&gt;70,"Upgrade","OK - No Upgrade")</f>
      </c>
      <c r="DA61" s="32">
        <f>IF(IF(AVERAGE(CS61:CU61)&gt;0,((CW61-AVERAGE(CS61:CU61))/AVERAGE(CS61:CU61))*100,0)&gt;10,"Need to Balance","OK - Balanced")</f>
      </c>
    </row>
    <row r="62" ht="15.75" customHeight="1">
      <c r="A62" s="25" t="str">
        <v>Hijermat</v>
      </c>
      <c r="B62" s="25" t="str">
        <v>MAQNYAT</v>
      </c>
      <c r="C62" s="25" t="str">
        <v>K_LN4</v>
      </c>
      <c r="D62" s="25" t="str">
        <v>23.396622, 56.989225</v>
      </c>
      <c r="E62" s="25" t="str">
        <v>1144</v>
      </c>
      <c r="F62" s="25" t="str">
        <v>Ground (GMT)</v>
      </c>
      <c r="G62" s="25" t="str">
        <v/>
      </c>
      <c r="H62" s="25">
        <v>1000</v>
      </c>
      <c r="I62" s="25" t="str">
        <v>01/06/2026, 14:15</v>
      </c>
      <c r="J62" s="25">
        <v>1</v>
      </c>
      <c r="K62" s="25">
        <v>223</v>
      </c>
      <c r="L62" s="25">
        <v>229</v>
      </c>
      <c r="M62" s="25">
        <v>227</v>
      </c>
      <c r="N62" s="25">
        <v>387</v>
      </c>
      <c r="O62" s="25">
        <v>399</v>
      </c>
      <c r="P62" s="25">
        <v>387</v>
      </c>
      <c r="Q62" s="26" t="str">
        <v/>
      </c>
      <c r="R62" s="27" t="str">
        <v/>
      </c>
      <c r="S62" s="27" t="str">
        <v/>
      </c>
      <c r="T62" s="27" t="str">
        <v/>
      </c>
      <c r="U62" s="28" t="str">
        <v/>
      </c>
      <c r="V62" s="29" t="str">
        <v>185 mm²</v>
      </c>
      <c r="W62" s="30">
        <v>123</v>
      </c>
      <c r="X62" s="30">
        <v>35</v>
      </c>
      <c r="Y62" s="30">
        <v>50</v>
      </c>
      <c r="Z62" s="31">
        <v>89</v>
      </c>
      <c r="AA62" s="26" t="str">
        <v>185 mm²</v>
      </c>
      <c r="AB62" s="27">
        <v>14</v>
      </c>
      <c r="AC62" s="27">
        <v>16</v>
      </c>
      <c r="AD62" s="27">
        <v>26</v>
      </c>
      <c r="AE62" s="28">
        <v>11</v>
      </c>
      <c r="AF62" s="29" t="str">
        <v>185 mm²</v>
      </c>
      <c r="AG62" s="30">
        <v>134</v>
      </c>
      <c r="AH62" s="30">
        <v>95</v>
      </c>
      <c r="AI62" s="30">
        <v>146</v>
      </c>
      <c r="AJ62" s="31">
        <v>11</v>
      </c>
      <c r="AK62" s="26" t="str">
        <v>185 mm²</v>
      </c>
      <c r="AL62" s="27">
        <v>66</v>
      </c>
      <c r="AM62" s="27">
        <v>25</v>
      </c>
      <c r="AN62" s="27">
        <v>86</v>
      </c>
      <c r="AO62" s="28">
        <v>62</v>
      </c>
      <c r="AP62" s="29" t="str">
        <v>185 mm²</v>
      </c>
      <c r="AQ62" s="30">
        <v>76</v>
      </c>
      <c r="AR62" s="30">
        <v>48</v>
      </c>
      <c r="AS62" s="30">
        <v>88</v>
      </c>
      <c r="AT62" s="31">
        <v>42</v>
      </c>
      <c r="AU62" s="26" t="str">
        <v>185 mm²</v>
      </c>
      <c r="AV62" s="27">
        <v>69</v>
      </c>
      <c r="AW62" s="27">
        <v>35</v>
      </c>
      <c r="AX62" s="27">
        <v>49</v>
      </c>
      <c r="AY62" s="28">
        <v>16</v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6" t="str">
        <v/>
      </c>
      <c r="BF62" s="27" t="str">
        <v/>
      </c>
      <c r="BG62" s="27" t="str">
        <v/>
      </c>
      <c r="BH62" s="27" t="str">
        <v/>
      </c>
      <c r="BI62" s="28" t="str">
        <v/>
      </c>
      <c r="BJ62" s="29" t="str">
        <v/>
      </c>
      <c r="BK62" s="30" t="str">
        <v/>
      </c>
      <c r="BL62" s="30" t="str">
        <v/>
      </c>
      <c r="BM62" s="30" t="str">
        <v/>
      </c>
      <c r="BN62" s="31" t="str">
        <v/>
      </c>
      <c r="BO62" s="26" t="str">
        <v/>
      </c>
      <c r="BP62" s="27" t="str">
        <v/>
      </c>
      <c r="BQ62" s="27" t="str">
        <v/>
      </c>
      <c r="BR62" s="27" t="str">
        <v/>
      </c>
      <c r="BS62" s="28" t="str">
        <v/>
      </c>
      <c r="BT62" s="29" t="str">
        <v/>
      </c>
      <c r="BU62" s="30" t="str">
        <v/>
      </c>
      <c r="BV62" s="30" t="str">
        <v/>
      </c>
      <c r="BW62" s="30" t="str">
        <v/>
      </c>
      <c r="BX62" s="31" t="str">
        <v/>
      </c>
      <c r="BY62" s="26" t="str">
        <v/>
      </c>
      <c r="BZ62" s="27" t="str">
        <v/>
      </c>
      <c r="CA62" s="27" t="str">
        <v/>
      </c>
      <c r="CB62" s="27" t="str">
        <v/>
      </c>
      <c r="CC62" s="28" t="str">
        <v/>
      </c>
      <c r="CD62" s="29" t="str">
        <v/>
      </c>
      <c r="CE62" s="30" t="str">
        <v/>
      </c>
      <c r="CF62" s="30" t="str">
        <v/>
      </c>
      <c r="CG62" s="30" t="str">
        <v/>
      </c>
      <c r="CH62" s="31" t="str">
        <v/>
      </c>
      <c r="CI62" s="26" t="str">
        <v/>
      </c>
      <c r="CJ62" s="27" t="str">
        <v/>
      </c>
      <c r="CK62" s="27" t="str">
        <v/>
      </c>
      <c r="CL62" s="27" t="str">
        <v/>
      </c>
      <c r="CM62" s="28" t="str">
        <v/>
      </c>
      <c r="CN62" s="29" t="str">
        <v/>
      </c>
      <c r="CO62" s="30" t="str">
        <v/>
      </c>
      <c r="CP62" s="30" t="str">
        <v/>
      </c>
      <c r="CQ62" s="30" t="str">
        <v/>
      </c>
      <c r="CR62" s="31" t="str">
        <v/>
      </c>
      <c r="CS62" s="25">
        <f>SUM(R62,W62,AB62,AG62,AL62,AQ62,AV62,BA62,BF62,BK62,BP62,BU62,BZ62,CE62,CJ62,CO62)</f>
      </c>
      <c r="CT62" s="25">
        <f>SUM(S62,X62,AC62,AH62,AM62,AR62,AW62,BB62,BG62,BL62,BQ62,BV62,CA62,CF62,CK62,CP62)</f>
      </c>
      <c r="CU62" s="25">
        <f>SUM(T62,Y62,AD62,AI62,AN62,AS62,AX62,BC62,BH62,BM62,BR62,BW62,CB62,CG62,CL62,CQ62)</f>
      </c>
      <c r="CV62" s="25">
        <f>SUM(U62,Z62,AE62,AJ62,AO62,AT62,AY62,BD62,BI62,BN62,BS62,BX62,CC62,CH62,CM62,CR62)</f>
      </c>
      <c r="CW62" s="25">
        <f>MAX(CS62:CU62)</f>
      </c>
      <c r="CX62" s="25">
        <f>MIN(CS62:CU62)</f>
      </c>
      <c r="CY62" s="32">
        <f>IF(H62&gt;0,(CW62*SQRT(3)*IF(N62&gt;0,N62,IF(O62&gt;0,O62,IF(P62&gt;0,P62,415)))/(H62*1000))*100,0)</f>
      </c>
      <c r="CZ62" s="32">
        <f>IF(CY62&gt;70,"Upgrade","OK - No Upgrade")</f>
      </c>
      <c r="DA62" s="32">
        <f>IF(IF(AVERAGE(CS62:CU62)&gt;0,((CW62-AVERAGE(CS62:CU62))/AVERAGE(CS62:CU62))*100,0)&gt;10,"Need to Balance","OK - Balanced")</f>
      </c>
    </row>
    <row r="63" ht="15.75" customHeight="1">
      <c r="A63" s="25" t="str">
        <v>Hijermat</v>
      </c>
      <c r="B63" s="25" t="str">
        <v>MAQNYAT</v>
      </c>
      <c r="C63" s="25" t="str">
        <v>K_LN4</v>
      </c>
      <c r="D63" s="25" t="str">
        <v>23.394995, 56.990833</v>
      </c>
      <c r="E63" s="25" t="str">
        <v>1251</v>
      </c>
      <c r="F63" s="25" t="str">
        <v>Pole (PMT)</v>
      </c>
      <c r="G63" s="25" t="str">
        <v/>
      </c>
      <c r="H63" s="25">
        <v>200</v>
      </c>
      <c r="I63" s="25" t="str">
        <v>01/06/2026, 14:09</v>
      </c>
      <c r="J63" s="25">
        <v>1</v>
      </c>
      <c r="K63" s="25">
        <v>229</v>
      </c>
      <c r="L63" s="25">
        <v>229</v>
      </c>
      <c r="M63" s="25">
        <v>224</v>
      </c>
      <c r="N63" s="25">
        <v>392</v>
      </c>
      <c r="O63" s="25">
        <v>390</v>
      </c>
      <c r="P63" s="25">
        <v>401</v>
      </c>
      <c r="Q63" s="26" t="str">
        <v>120 mm²</v>
      </c>
      <c r="R63" s="27">
        <v>6</v>
      </c>
      <c r="S63" s="27">
        <v>10</v>
      </c>
      <c r="T63" s="27">
        <v>4</v>
      </c>
      <c r="U63" s="28">
        <v>8</v>
      </c>
      <c r="V63" s="29" t="str">
        <v>120 mm²</v>
      </c>
      <c r="W63" s="30">
        <v>82</v>
      </c>
      <c r="X63" s="30">
        <v>60</v>
      </c>
      <c r="Y63" s="30">
        <v>76</v>
      </c>
      <c r="Z63" s="31">
        <v>52</v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6" t="str">
        <v/>
      </c>
      <c r="BF63" s="27" t="str">
        <v/>
      </c>
      <c r="BG63" s="27" t="str">
        <v/>
      </c>
      <c r="BH63" s="27" t="str">
        <v/>
      </c>
      <c r="BI63" s="28" t="str">
        <v/>
      </c>
      <c r="BJ63" s="29" t="str">
        <v/>
      </c>
      <c r="BK63" s="30" t="str">
        <v/>
      </c>
      <c r="BL63" s="30" t="str">
        <v/>
      </c>
      <c r="BM63" s="30" t="str">
        <v/>
      </c>
      <c r="BN63" s="31" t="str">
        <v/>
      </c>
      <c r="BO63" s="26" t="str">
        <v/>
      </c>
      <c r="BP63" s="27" t="str">
        <v/>
      </c>
      <c r="BQ63" s="27" t="str">
        <v/>
      </c>
      <c r="BR63" s="27" t="str">
        <v/>
      </c>
      <c r="BS63" s="28" t="str">
        <v/>
      </c>
      <c r="BT63" s="29" t="str">
        <v/>
      </c>
      <c r="BU63" s="30" t="str">
        <v/>
      </c>
      <c r="BV63" s="30" t="str">
        <v/>
      </c>
      <c r="BW63" s="30" t="str">
        <v/>
      </c>
      <c r="BX63" s="31" t="str">
        <v/>
      </c>
      <c r="BY63" s="26" t="str">
        <v/>
      </c>
      <c r="BZ63" s="27" t="str">
        <v/>
      </c>
      <c r="CA63" s="27" t="str">
        <v/>
      </c>
      <c r="CB63" s="27" t="str">
        <v/>
      </c>
      <c r="CC63" s="28" t="str">
        <v/>
      </c>
      <c r="CD63" s="29" t="str">
        <v/>
      </c>
      <c r="CE63" s="30" t="str">
        <v/>
      </c>
      <c r="CF63" s="30" t="str">
        <v/>
      </c>
      <c r="CG63" s="30" t="str">
        <v/>
      </c>
      <c r="CH63" s="31" t="str">
        <v/>
      </c>
      <c r="CI63" s="26" t="str">
        <v/>
      </c>
      <c r="CJ63" s="27" t="str">
        <v/>
      </c>
      <c r="CK63" s="27" t="str">
        <v/>
      </c>
      <c r="CL63" s="27" t="str">
        <v/>
      </c>
      <c r="CM63" s="28" t="str">
        <v/>
      </c>
      <c r="CN63" s="29" t="str">
        <v/>
      </c>
      <c r="CO63" s="30" t="str">
        <v/>
      </c>
      <c r="CP63" s="30" t="str">
        <v/>
      </c>
      <c r="CQ63" s="30" t="str">
        <v/>
      </c>
      <c r="CR63" s="31" t="str">
        <v/>
      </c>
      <c r="CS63" s="25">
        <f>SUM(R63,W63,AB63,AG63,AL63,AQ63,AV63,BA63,BF63,BK63,BP63,BU63,BZ63,CE63,CJ63,CO63)</f>
      </c>
      <c r="CT63" s="25">
        <f>SUM(S63,X63,AC63,AH63,AM63,AR63,AW63,BB63,BG63,BL63,BQ63,BV63,CA63,CF63,CK63,CP63)</f>
      </c>
      <c r="CU63" s="25">
        <f>SUM(T63,Y63,AD63,AI63,AN63,AS63,AX63,BC63,BH63,BM63,BR63,BW63,CB63,CG63,CL63,CQ63)</f>
      </c>
      <c r="CV63" s="25">
        <f>SUM(U63,Z63,AE63,AJ63,AO63,AT63,AY63,BD63,BI63,BN63,BS63,BX63,CC63,CH63,CM63,CR63)</f>
      </c>
      <c r="CW63" s="25">
        <f>MAX(CS63:CU63)</f>
      </c>
      <c r="CX63" s="25">
        <f>MIN(CS63:CU63)</f>
      </c>
      <c r="CY63" s="32">
        <f>IF(H63&gt;0,(CW63*SQRT(3)*IF(N63&gt;0,N63,IF(O63&gt;0,O63,IF(P63&gt;0,P63,415)))/(H63*1000))*100,0)</f>
      </c>
      <c r="CZ63" s="32">
        <f>IF(CY63&gt;70,"Upgrade","OK - No Upgrade")</f>
      </c>
      <c r="DA63" s="32">
        <f>IF(IF(AVERAGE(CS63:CU63)&gt;0,((CW63-AVERAGE(CS63:CU63))/AVERAGE(CS63:CU63))*100,0)&gt;10,"Need to Balance","OK - Balanced")</f>
      </c>
    </row>
    <row r="64" ht="15.75" customHeight="1">
      <c r="A64" s="25" t="str">
        <v>Hijermat</v>
      </c>
      <c r="B64" s="25" t="str">
        <v>MAQNYAT</v>
      </c>
      <c r="C64" s="25" t="str">
        <v>K_LN4</v>
      </c>
      <c r="D64" s="25" t="str">
        <v>23.394891, 56.987678</v>
      </c>
      <c r="E64" s="25" t="str">
        <v>4140</v>
      </c>
      <c r="F64" s="25" t="str">
        <v>Pole (PMT)</v>
      </c>
      <c r="G64" s="25" t="str">
        <v/>
      </c>
      <c r="H64" s="25">
        <v>315</v>
      </c>
      <c r="I64" s="25" t="str">
        <v>01/06/2026, 13:58</v>
      </c>
      <c r="J64" s="25">
        <v>1</v>
      </c>
      <c r="K64" s="25">
        <v>228</v>
      </c>
      <c r="L64" s="25">
        <v>229</v>
      </c>
      <c r="M64" s="25">
        <v>232</v>
      </c>
      <c r="N64" s="25">
        <v>395</v>
      </c>
      <c r="O64" s="25">
        <v>399</v>
      </c>
      <c r="P64" s="25">
        <v>396</v>
      </c>
      <c r="Q64" s="26" t="str">
        <v>185 mm²</v>
      </c>
      <c r="R64" s="27">
        <v>23</v>
      </c>
      <c r="S64" s="27">
        <v>118</v>
      </c>
      <c r="T64" s="27">
        <v>44</v>
      </c>
      <c r="U64" s="28">
        <v>77</v>
      </c>
      <c r="V64" s="29" t="str">
        <v>185 mm²</v>
      </c>
      <c r="W64" s="30">
        <v>45</v>
      </c>
      <c r="X64" s="30">
        <v>73</v>
      </c>
      <c r="Y64" s="30">
        <v>34</v>
      </c>
      <c r="Z64" s="31">
        <v>38</v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6" t="str">
        <v/>
      </c>
      <c r="BF64" s="27" t="str">
        <v/>
      </c>
      <c r="BG64" s="27" t="str">
        <v/>
      </c>
      <c r="BH64" s="27" t="str">
        <v/>
      </c>
      <c r="BI64" s="28" t="str">
        <v/>
      </c>
      <c r="BJ64" s="29" t="str">
        <v/>
      </c>
      <c r="BK64" s="30" t="str">
        <v/>
      </c>
      <c r="BL64" s="30" t="str">
        <v/>
      </c>
      <c r="BM64" s="30" t="str">
        <v/>
      </c>
      <c r="BN64" s="31" t="str">
        <v/>
      </c>
      <c r="BO64" s="26" t="str">
        <v/>
      </c>
      <c r="BP64" s="27" t="str">
        <v/>
      </c>
      <c r="BQ64" s="27" t="str">
        <v/>
      </c>
      <c r="BR64" s="27" t="str">
        <v/>
      </c>
      <c r="BS64" s="28" t="str">
        <v/>
      </c>
      <c r="BT64" s="29" t="str">
        <v/>
      </c>
      <c r="BU64" s="30" t="str">
        <v/>
      </c>
      <c r="BV64" s="30" t="str">
        <v/>
      </c>
      <c r="BW64" s="30" t="str">
        <v/>
      </c>
      <c r="BX64" s="31" t="str">
        <v/>
      </c>
      <c r="BY64" s="26" t="str">
        <v/>
      </c>
      <c r="BZ64" s="27" t="str">
        <v/>
      </c>
      <c r="CA64" s="27" t="str">
        <v/>
      </c>
      <c r="CB64" s="27" t="str">
        <v/>
      </c>
      <c r="CC64" s="28" t="str">
        <v/>
      </c>
      <c r="CD64" s="29" t="str">
        <v/>
      </c>
      <c r="CE64" s="30" t="str">
        <v/>
      </c>
      <c r="CF64" s="30" t="str">
        <v/>
      </c>
      <c r="CG64" s="30" t="str">
        <v/>
      </c>
      <c r="CH64" s="31" t="str">
        <v/>
      </c>
      <c r="CI64" s="26" t="str">
        <v/>
      </c>
      <c r="CJ64" s="27" t="str">
        <v/>
      </c>
      <c r="CK64" s="27" t="str">
        <v/>
      </c>
      <c r="CL64" s="27" t="str">
        <v/>
      </c>
      <c r="CM64" s="28" t="str">
        <v/>
      </c>
      <c r="CN64" s="29" t="str">
        <v/>
      </c>
      <c r="CO64" s="30" t="str">
        <v/>
      </c>
      <c r="CP64" s="30" t="str">
        <v/>
      </c>
      <c r="CQ64" s="30" t="str">
        <v/>
      </c>
      <c r="CR64" s="31" t="str">
        <v/>
      </c>
      <c r="CS64" s="25">
        <f>SUM(R64,W64,AB64,AG64,AL64,AQ64,AV64,BA64,BF64,BK64,BP64,BU64,BZ64,CE64,CJ64,CO64)</f>
      </c>
      <c r="CT64" s="25">
        <f>SUM(S64,X64,AC64,AH64,AM64,AR64,AW64,BB64,BG64,BL64,BQ64,BV64,CA64,CF64,CK64,CP64)</f>
      </c>
      <c r="CU64" s="25">
        <f>SUM(T64,Y64,AD64,AI64,AN64,AS64,AX64,BC64,BH64,BM64,BR64,BW64,CB64,CG64,CL64,CQ64)</f>
      </c>
      <c r="CV64" s="25">
        <f>SUM(U64,Z64,AE64,AJ64,AO64,AT64,AY64,BD64,BI64,BN64,BS64,BX64,CC64,CH64,CM64,CR64)</f>
      </c>
      <c r="CW64" s="25">
        <f>MAX(CS64:CU64)</f>
      </c>
      <c r="CX64" s="25">
        <f>MIN(CS64:CU64)</f>
      </c>
      <c r="CY64" s="32">
        <f>IF(H64&gt;0,(CW64*SQRT(3)*IF(N64&gt;0,N64,IF(O64&gt;0,O64,IF(P64&gt;0,P64,415)))/(H64*1000))*100,0)</f>
      </c>
      <c r="CZ64" s="32">
        <f>IF(CY64&gt;70,"Upgrade","OK - No Upgrade")</f>
      </c>
      <c r="DA64" s="32">
        <f>IF(IF(AVERAGE(CS64:CU64)&gt;0,((CW64-AVERAGE(CS64:CU64))/AVERAGE(CS64:CU64))*100,0)&gt;10,"Need to Balance","OK - Balanced")</f>
      </c>
    </row>
    <row r="65" ht="15.75" customHeight="1">
      <c r="A65" s="25" t="str">
        <v>Hijermat</v>
      </c>
      <c r="B65" s="25" t="str">
        <v>MAQNYAT</v>
      </c>
      <c r="C65" s="25" t="str">
        <v>K_LN4</v>
      </c>
      <c r="D65" s="25" t="str">
        <v>23.395536, 56.9858</v>
      </c>
      <c r="E65" s="25" t="str">
        <v>1443</v>
      </c>
      <c r="F65" s="25" t="str">
        <v>Pole (PMT)</v>
      </c>
      <c r="G65" s="25" t="str">
        <v/>
      </c>
      <c r="H65" s="25">
        <v>315</v>
      </c>
      <c r="I65" s="25" t="str">
        <v>01/06/2026, 13:54</v>
      </c>
      <c r="J65" s="25">
        <v>1</v>
      </c>
      <c r="K65" s="25">
        <v>225</v>
      </c>
      <c r="L65" s="25">
        <v>232</v>
      </c>
      <c r="M65" s="25">
        <v>230</v>
      </c>
      <c r="N65" s="25">
        <v>401</v>
      </c>
      <c r="O65" s="25">
        <v>404</v>
      </c>
      <c r="P65" s="25">
        <v>398</v>
      </c>
      <c r="Q65" s="26" t="str">
        <v>120 mm²</v>
      </c>
      <c r="R65" s="27">
        <v>121</v>
      </c>
      <c r="S65" s="27">
        <v>107</v>
      </c>
      <c r="T65" s="27">
        <v>123</v>
      </c>
      <c r="U65" s="28">
        <v>22</v>
      </c>
      <c r="V65" s="29" t="str">
        <v>120 mm²</v>
      </c>
      <c r="W65" s="30">
        <v>51</v>
      </c>
      <c r="X65" s="30">
        <v>14</v>
      </c>
      <c r="Y65" s="30">
        <v>30</v>
      </c>
      <c r="Z65" s="31">
        <v>28</v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6" t="str">
        <v/>
      </c>
      <c r="BF65" s="27" t="str">
        <v/>
      </c>
      <c r="BG65" s="27" t="str">
        <v/>
      </c>
      <c r="BH65" s="27" t="str">
        <v/>
      </c>
      <c r="BI65" s="28" t="str">
        <v/>
      </c>
      <c r="BJ65" s="29" t="str">
        <v/>
      </c>
      <c r="BK65" s="30" t="str">
        <v/>
      </c>
      <c r="BL65" s="30" t="str">
        <v/>
      </c>
      <c r="BM65" s="30" t="str">
        <v/>
      </c>
      <c r="BN65" s="31" t="str">
        <v/>
      </c>
      <c r="BO65" s="26" t="str">
        <v/>
      </c>
      <c r="BP65" s="27" t="str">
        <v/>
      </c>
      <c r="BQ65" s="27" t="str">
        <v/>
      </c>
      <c r="BR65" s="27" t="str">
        <v/>
      </c>
      <c r="BS65" s="28" t="str">
        <v/>
      </c>
      <c r="BT65" s="29" t="str">
        <v/>
      </c>
      <c r="BU65" s="30" t="str">
        <v/>
      </c>
      <c r="BV65" s="30" t="str">
        <v/>
      </c>
      <c r="BW65" s="30" t="str">
        <v/>
      </c>
      <c r="BX65" s="31" t="str">
        <v/>
      </c>
      <c r="BY65" s="26" t="str">
        <v/>
      </c>
      <c r="BZ65" s="27" t="str">
        <v/>
      </c>
      <c r="CA65" s="27" t="str">
        <v/>
      </c>
      <c r="CB65" s="27" t="str">
        <v/>
      </c>
      <c r="CC65" s="28" t="str">
        <v/>
      </c>
      <c r="CD65" s="29" t="str">
        <v/>
      </c>
      <c r="CE65" s="30" t="str">
        <v/>
      </c>
      <c r="CF65" s="30" t="str">
        <v/>
      </c>
      <c r="CG65" s="30" t="str">
        <v/>
      </c>
      <c r="CH65" s="31" t="str">
        <v/>
      </c>
      <c r="CI65" s="26" t="str">
        <v/>
      </c>
      <c r="CJ65" s="27" t="str">
        <v/>
      </c>
      <c r="CK65" s="27" t="str">
        <v/>
      </c>
      <c r="CL65" s="27" t="str">
        <v/>
      </c>
      <c r="CM65" s="28" t="str">
        <v/>
      </c>
      <c r="CN65" s="29" t="str">
        <v/>
      </c>
      <c r="CO65" s="30" t="str">
        <v/>
      </c>
      <c r="CP65" s="30" t="str">
        <v/>
      </c>
      <c r="CQ65" s="30" t="str">
        <v/>
      </c>
      <c r="CR65" s="31" t="str">
        <v/>
      </c>
      <c r="CS65" s="25">
        <f>SUM(R65,W65,AB65,AG65,AL65,AQ65,AV65,BA65,BF65,BK65,BP65,BU65,BZ65,CE65,CJ65,CO65)</f>
      </c>
      <c r="CT65" s="25">
        <f>SUM(S65,X65,AC65,AH65,AM65,AR65,AW65,BB65,BG65,BL65,BQ65,BV65,CA65,CF65,CK65,CP65)</f>
      </c>
      <c r="CU65" s="25">
        <f>SUM(T65,Y65,AD65,AI65,AN65,AS65,AX65,BC65,BH65,BM65,BR65,BW65,CB65,CG65,CL65,CQ65)</f>
      </c>
      <c r="CV65" s="25">
        <f>SUM(U65,Z65,AE65,AJ65,AO65,AT65,AY65,BD65,BI65,BN65,BS65,BX65,CC65,CH65,CM65,CR65)</f>
      </c>
      <c r="CW65" s="25">
        <f>MAX(CS65:CU65)</f>
      </c>
      <c r="CX65" s="25">
        <f>MIN(CS65:CU65)</f>
      </c>
      <c r="CY65" s="32">
        <f>IF(H65&gt;0,(CW65*SQRT(3)*IF(N65&gt;0,N65,IF(O65&gt;0,O65,IF(P65&gt;0,P65,415)))/(H65*1000))*100,0)</f>
      </c>
      <c r="CZ65" s="32">
        <f>IF(CY65&gt;70,"Upgrade","OK - No Upgrade")</f>
      </c>
      <c r="DA65" s="32">
        <f>IF(IF(AVERAGE(CS65:CU65)&gt;0,((CW65-AVERAGE(CS65:CU65))/AVERAGE(CS65:CU65))*100,0)&gt;10,"Need to Balance","OK - Balanced")</f>
      </c>
    </row>
    <row r="66" ht="15.75" customHeight="1">
      <c r="A66" s="25" t="str">
        <v>Hijermat</v>
      </c>
      <c r="B66" s="25" t="str">
        <v>MAQNYAT</v>
      </c>
      <c r="C66" s="25" t="str">
        <v>K_LN4</v>
      </c>
      <c r="D66" s="25" t="str">
        <v>23.396921, 56.984477</v>
      </c>
      <c r="E66" s="25" t="str">
        <v>4523</v>
      </c>
      <c r="F66" s="25" t="str">
        <v>Pole (PMT)</v>
      </c>
      <c r="G66" s="25" t="str">
        <v/>
      </c>
      <c r="H66" s="25">
        <v>100</v>
      </c>
      <c r="I66" s="25" t="str">
        <v>01/06/2026, 13:48</v>
      </c>
      <c r="J66" s="25">
        <v>1</v>
      </c>
      <c r="K66" s="25">
        <v>229</v>
      </c>
      <c r="L66" s="25">
        <v>233</v>
      </c>
      <c r="M66" s="25">
        <v>233</v>
      </c>
      <c r="N66" s="25">
        <v>401</v>
      </c>
      <c r="O66" s="25">
        <v>407</v>
      </c>
      <c r="P66" s="25">
        <v>399</v>
      </c>
      <c r="Q66" s="26" t="str">
        <v>120 mm²</v>
      </c>
      <c r="R66" s="27">
        <v>12</v>
      </c>
      <c r="S66" s="27">
        <v>16</v>
      </c>
      <c r="T66" s="27">
        <v>6</v>
      </c>
      <c r="U66" s="28">
        <v>9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6" t="str">
        <v/>
      </c>
      <c r="BF66" s="27" t="str">
        <v/>
      </c>
      <c r="BG66" s="27" t="str">
        <v/>
      </c>
      <c r="BH66" s="27" t="str">
        <v/>
      </c>
      <c r="BI66" s="28" t="str">
        <v/>
      </c>
      <c r="BJ66" s="29" t="str">
        <v/>
      </c>
      <c r="BK66" s="30" t="str">
        <v/>
      </c>
      <c r="BL66" s="30" t="str">
        <v/>
      </c>
      <c r="BM66" s="30" t="str">
        <v/>
      </c>
      <c r="BN66" s="31" t="str">
        <v/>
      </c>
      <c r="BO66" s="26" t="str">
        <v/>
      </c>
      <c r="BP66" s="27" t="str">
        <v/>
      </c>
      <c r="BQ66" s="27" t="str">
        <v/>
      </c>
      <c r="BR66" s="27" t="str">
        <v/>
      </c>
      <c r="BS66" s="28" t="str">
        <v/>
      </c>
      <c r="BT66" s="29" t="str">
        <v/>
      </c>
      <c r="BU66" s="30" t="str">
        <v/>
      </c>
      <c r="BV66" s="30" t="str">
        <v/>
      </c>
      <c r="BW66" s="30" t="str">
        <v/>
      </c>
      <c r="BX66" s="31" t="str">
        <v/>
      </c>
      <c r="BY66" s="26" t="str">
        <v/>
      </c>
      <c r="BZ66" s="27" t="str">
        <v/>
      </c>
      <c r="CA66" s="27" t="str">
        <v/>
      </c>
      <c r="CB66" s="27" t="str">
        <v/>
      </c>
      <c r="CC66" s="28" t="str">
        <v/>
      </c>
      <c r="CD66" s="29" t="str">
        <v/>
      </c>
      <c r="CE66" s="30" t="str">
        <v/>
      </c>
      <c r="CF66" s="30" t="str">
        <v/>
      </c>
      <c r="CG66" s="30" t="str">
        <v/>
      </c>
      <c r="CH66" s="31" t="str">
        <v/>
      </c>
      <c r="CI66" s="26" t="str">
        <v/>
      </c>
      <c r="CJ66" s="27" t="str">
        <v/>
      </c>
      <c r="CK66" s="27" t="str">
        <v/>
      </c>
      <c r="CL66" s="27" t="str">
        <v/>
      </c>
      <c r="CM66" s="28" t="str">
        <v/>
      </c>
      <c r="CN66" s="29" t="str">
        <v/>
      </c>
      <c r="CO66" s="30" t="str">
        <v/>
      </c>
      <c r="CP66" s="30" t="str">
        <v/>
      </c>
      <c r="CQ66" s="30" t="str">
        <v/>
      </c>
      <c r="CR66" s="31" t="str">
        <v/>
      </c>
      <c r="CS66" s="25">
        <f>SUM(R66,W66,AB66,AG66,AL66,AQ66,AV66,BA66,BF66,BK66,BP66,BU66,BZ66,CE66,CJ66,CO66)</f>
      </c>
      <c r="CT66" s="25">
        <f>SUM(S66,X66,AC66,AH66,AM66,AR66,AW66,BB66,BG66,BL66,BQ66,BV66,CA66,CF66,CK66,CP66)</f>
      </c>
      <c r="CU66" s="25">
        <f>SUM(T66,Y66,AD66,AI66,AN66,AS66,AX66,BC66,BH66,BM66,BR66,BW66,CB66,CG66,CL66,CQ66)</f>
      </c>
      <c r="CV66" s="25">
        <f>SUM(U66,Z66,AE66,AJ66,AO66,AT66,AY66,BD66,BI66,BN66,BS66,BX66,CC66,CH66,CM66,CR66)</f>
      </c>
      <c r="CW66" s="25">
        <f>MAX(CS66:CU66)</f>
      </c>
      <c r="CX66" s="25">
        <f>MIN(CS66:CU66)</f>
      </c>
      <c r="CY66" s="32">
        <f>IF(H66&gt;0,(CW66*SQRT(3)*IF(N66&gt;0,N66,IF(O66&gt;0,O66,IF(P66&gt;0,P66,415)))/(H66*1000))*100,0)</f>
      </c>
      <c r="CZ66" s="32">
        <f>IF(CY66&gt;70,"Upgrade","OK - No Upgrade")</f>
      </c>
      <c r="DA66" s="32">
        <f>IF(IF(AVERAGE(CS66:CU66)&gt;0,((CW66-AVERAGE(CS66:CU66))/AVERAGE(CS66:CU66))*100,0)&gt;10,"Need to Balance","OK - Balanced")</f>
      </c>
    </row>
    <row r="67" ht="15.75" customHeight="1">
      <c r="A67" s="25" t="str">
        <v>Hijermat</v>
      </c>
      <c r="B67" s="25" t="str">
        <v>MAQNYAT</v>
      </c>
      <c r="C67" s="25" t="str">
        <v>K_LN4</v>
      </c>
      <c r="D67" s="25" t="str">
        <v>23.396946, 56.984506</v>
      </c>
      <c r="E67" s="25" t="str">
        <v>1142</v>
      </c>
      <c r="F67" s="25" t="str">
        <v>Pole (PMT)</v>
      </c>
      <c r="G67" s="25" t="str">
        <v/>
      </c>
      <c r="H67" s="25">
        <v>315</v>
      </c>
      <c r="I67" s="25" t="str">
        <v>01/06/2026, 13:44</v>
      </c>
      <c r="J67" s="25">
        <v>1</v>
      </c>
      <c r="K67" s="25">
        <v>229</v>
      </c>
      <c r="L67" s="25">
        <v>234</v>
      </c>
      <c r="M67" s="25">
        <v>234</v>
      </c>
      <c r="N67" s="25">
        <v>401</v>
      </c>
      <c r="O67" s="25">
        <v>409</v>
      </c>
      <c r="P67" s="25">
        <v>399</v>
      </c>
      <c r="Q67" s="26" t="str">
        <v>120 mm²</v>
      </c>
      <c r="R67" s="27">
        <v>118</v>
      </c>
      <c r="S67" s="27">
        <v>74</v>
      </c>
      <c r="T67" s="27">
        <v>50</v>
      </c>
      <c r="U67" s="28">
        <v>48</v>
      </c>
      <c r="V67" s="29" t="str">
        <v>185 mm²</v>
      </c>
      <c r="W67" s="30">
        <v>12</v>
      </c>
      <c r="X67" s="30">
        <v>14</v>
      </c>
      <c r="Y67" s="30">
        <v>6</v>
      </c>
      <c r="Z67" s="31">
        <v>12</v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6" t="str">
        <v/>
      </c>
      <c r="BF67" s="27" t="str">
        <v/>
      </c>
      <c r="BG67" s="27" t="str">
        <v/>
      </c>
      <c r="BH67" s="27" t="str">
        <v/>
      </c>
      <c r="BI67" s="28" t="str">
        <v/>
      </c>
      <c r="BJ67" s="29" t="str">
        <v/>
      </c>
      <c r="BK67" s="30" t="str">
        <v/>
      </c>
      <c r="BL67" s="30" t="str">
        <v/>
      </c>
      <c r="BM67" s="30" t="str">
        <v/>
      </c>
      <c r="BN67" s="31" t="str">
        <v/>
      </c>
      <c r="BO67" s="26" t="str">
        <v/>
      </c>
      <c r="BP67" s="27" t="str">
        <v/>
      </c>
      <c r="BQ67" s="27" t="str">
        <v/>
      </c>
      <c r="BR67" s="27" t="str">
        <v/>
      </c>
      <c r="BS67" s="28" t="str">
        <v/>
      </c>
      <c r="BT67" s="29" t="str">
        <v/>
      </c>
      <c r="BU67" s="30" t="str">
        <v/>
      </c>
      <c r="BV67" s="30" t="str">
        <v/>
      </c>
      <c r="BW67" s="30" t="str">
        <v/>
      </c>
      <c r="BX67" s="31" t="str">
        <v/>
      </c>
      <c r="BY67" s="26" t="str">
        <v/>
      </c>
      <c r="BZ67" s="27" t="str">
        <v/>
      </c>
      <c r="CA67" s="27" t="str">
        <v/>
      </c>
      <c r="CB67" s="27" t="str">
        <v/>
      </c>
      <c r="CC67" s="28" t="str">
        <v/>
      </c>
      <c r="CD67" s="29" t="str">
        <v/>
      </c>
      <c r="CE67" s="30" t="str">
        <v/>
      </c>
      <c r="CF67" s="30" t="str">
        <v/>
      </c>
      <c r="CG67" s="30" t="str">
        <v/>
      </c>
      <c r="CH67" s="31" t="str">
        <v/>
      </c>
      <c r="CI67" s="26" t="str">
        <v/>
      </c>
      <c r="CJ67" s="27" t="str">
        <v/>
      </c>
      <c r="CK67" s="27" t="str">
        <v/>
      </c>
      <c r="CL67" s="27" t="str">
        <v/>
      </c>
      <c r="CM67" s="28" t="str">
        <v/>
      </c>
      <c r="CN67" s="29" t="str">
        <v/>
      </c>
      <c r="CO67" s="30" t="str">
        <v/>
      </c>
      <c r="CP67" s="30" t="str">
        <v/>
      </c>
      <c r="CQ67" s="30" t="str">
        <v/>
      </c>
      <c r="CR67" s="31" t="str">
        <v/>
      </c>
      <c r="CS67" s="25">
        <f>SUM(R67,W67,AB67,AG67,AL67,AQ67,AV67,BA67,BF67,BK67,BP67,BU67,BZ67,CE67,CJ67,CO67)</f>
      </c>
      <c r="CT67" s="25">
        <f>SUM(S67,X67,AC67,AH67,AM67,AR67,AW67,BB67,BG67,BL67,BQ67,BV67,CA67,CF67,CK67,CP67)</f>
      </c>
      <c r="CU67" s="25">
        <f>SUM(T67,Y67,AD67,AI67,AN67,AS67,AX67,BC67,BH67,BM67,BR67,BW67,CB67,CG67,CL67,CQ67)</f>
      </c>
      <c r="CV67" s="25">
        <f>SUM(U67,Z67,AE67,AJ67,AO67,AT67,AY67,BD67,BI67,BN67,BS67,BX67,CC67,CH67,CM67,CR67)</f>
      </c>
      <c r="CW67" s="25">
        <f>MAX(CS67:CU67)</f>
      </c>
      <c r="CX67" s="25">
        <f>MIN(CS67:CU67)</f>
      </c>
      <c r="CY67" s="32">
        <f>IF(H67&gt;0,(CW67*SQRT(3)*IF(N67&gt;0,N67,IF(O67&gt;0,O67,IF(P67&gt;0,P67,415)))/(H67*1000))*100,0)</f>
      </c>
      <c r="CZ67" s="32">
        <f>IF(CY67&gt;70,"Upgrade","OK - No Upgrade")</f>
      </c>
      <c r="DA67" s="32">
        <f>IF(IF(AVERAGE(CS67:CU67)&gt;0,((CW67-AVERAGE(CS67:CU67))/AVERAGE(CS67:CU67))*100,0)&gt;10,"Need to Balance","OK - Balanced")</f>
      </c>
    </row>
    <row r="68" ht="15.75" customHeight="1">
      <c r="A68" s="25" t="str">
        <v>Hijermat</v>
      </c>
      <c r="B68" s="25" t="str">
        <v>MAQNYAT</v>
      </c>
      <c r="C68" s="25" t="str">
        <v>K_LN4</v>
      </c>
      <c r="D68" s="25" t="str">
        <v>23.395406, 56.981246</v>
      </c>
      <c r="E68" s="25" t="str">
        <v>4493</v>
      </c>
      <c r="F68" s="25" t="str">
        <v>Pole (PMT)</v>
      </c>
      <c r="G68" s="25" t="str">
        <v/>
      </c>
      <c r="H68" s="25">
        <v>100</v>
      </c>
      <c r="I68" s="25" t="str">
        <v>01/06/2026, 13:39</v>
      </c>
      <c r="J68" s="25">
        <v>1</v>
      </c>
      <c r="K68" s="25">
        <v>221</v>
      </c>
      <c r="L68" s="25">
        <v>225</v>
      </c>
      <c r="M68" s="25">
        <v>224</v>
      </c>
      <c r="N68" s="25">
        <v>384</v>
      </c>
      <c r="O68" s="25">
        <v>394</v>
      </c>
      <c r="P68" s="25">
        <v>385</v>
      </c>
      <c r="Q68" s="26" t="str">
        <v>120 mm²</v>
      </c>
      <c r="R68" s="27">
        <v>6</v>
      </c>
      <c r="S68" s="27">
        <v>8</v>
      </c>
      <c r="T68" s="27">
        <v>14</v>
      </c>
      <c r="U68" s="28">
        <v>10</v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6" t="str">
        <v/>
      </c>
      <c r="BF68" s="27" t="str">
        <v/>
      </c>
      <c r="BG68" s="27" t="str">
        <v/>
      </c>
      <c r="BH68" s="27" t="str">
        <v/>
      </c>
      <c r="BI68" s="28" t="str">
        <v/>
      </c>
      <c r="BJ68" s="29" t="str">
        <v/>
      </c>
      <c r="BK68" s="30" t="str">
        <v/>
      </c>
      <c r="BL68" s="30" t="str">
        <v/>
      </c>
      <c r="BM68" s="30" t="str">
        <v/>
      </c>
      <c r="BN68" s="31" t="str">
        <v/>
      </c>
      <c r="BO68" s="26" t="str">
        <v/>
      </c>
      <c r="BP68" s="27" t="str">
        <v/>
      </c>
      <c r="BQ68" s="27" t="str">
        <v/>
      </c>
      <c r="BR68" s="27" t="str">
        <v/>
      </c>
      <c r="BS68" s="28" t="str">
        <v/>
      </c>
      <c r="BT68" s="29" t="str">
        <v/>
      </c>
      <c r="BU68" s="30" t="str">
        <v/>
      </c>
      <c r="BV68" s="30" t="str">
        <v/>
      </c>
      <c r="BW68" s="30" t="str">
        <v/>
      </c>
      <c r="BX68" s="31" t="str">
        <v/>
      </c>
      <c r="BY68" s="26" t="str">
        <v/>
      </c>
      <c r="BZ68" s="27" t="str">
        <v/>
      </c>
      <c r="CA68" s="27" t="str">
        <v/>
      </c>
      <c r="CB68" s="27" t="str">
        <v/>
      </c>
      <c r="CC68" s="28" t="str">
        <v/>
      </c>
      <c r="CD68" s="29" t="str">
        <v/>
      </c>
      <c r="CE68" s="30" t="str">
        <v/>
      </c>
      <c r="CF68" s="30" t="str">
        <v/>
      </c>
      <c r="CG68" s="30" t="str">
        <v/>
      </c>
      <c r="CH68" s="31" t="str">
        <v/>
      </c>
      <c r="CI68" s="26" t="str">
        <v/>
      </c>
      <c r="CJ68" s="27" t="str">
        <v/>
      </c>
      <c r="CK68" s="27" t="str">
        <v/>
      </c>
      <c r="CL68" s="27" t="str">
        <v/>
      </c>
      <c r="CM68" s="28" t="str">
        <v/>
      </c>
      <c r="CN68" s="29" t="str">
        <v/>
      </c>
      <c r="CO68" s="30" t="str">
        <v/>
      </c>
      <c r="CP68" s="30" t="str">
        <v/>
      </c>
      <c r="CQ68" s="30" t="str">
        <v/>
      </c>
      <c r="CR68" s="31" t="str">
        <v/>
      </c>
      <c r="CS68" s="25">
        <f>SUM(R68,W68,AB68,AG68,AL68,AQ68,AV68,BA68,BF68,BK68,BP68,BU68,BZ68,CE68,CJ68,CO68)</f>
      </c>
      <c r="CT68" s="25">
        <f>SUM(S68,X68,AC68,AH68,AM68,AR68,AW68,BB68,BG68,BL68,BQ68,BV68,CA68,CF68,CK68,CP68)</f>
      </c>
      <c r="CU68" s="25">
        <f>SUM(T68,Y68,AD68,AI68,AN68,AS68,AX68,BC68,BH68,BM68,BR68,BW68,CB68,CG68,CL68,CQ68)</f>
      </c>
      <c r="CV68" s="25">
        <f>SUM(U68,Z68,AE68,AJ68,AO68,AT68,AY68,BD68,BI68,BN68,BS68,BX68,CC68,CH68,CM68,CR68)</f>
      </c>
      <c r="CW68" s="25">
        <f>MAX(CS68:CU68)</f>
      </c>
      <c r="CX68" s="25">
        <f>MIN(CS68:CU68)</f>
      </c>
      <c r="CY68" s="32">
        <f>IF(H68&gt;0,(CW68*SQRT(3)*IF(N68&gt;0,N68,IF(O68&gt;0,O68,IF(P68&gt;0,P68,415)))/(H68*1000))*100,0)</f>
      </c>
      <c r="CZ68" s="32">
        <f>IF(CY68&gt;70,"Upgrade","OK - No Upgrade")</f>
      </c>
      <c r="DA68" s="32">
        <f>IF(IF(AVERAGE(CS68:CU68)&gt;0,((CW68-AVERAGE(CS68:CU68))/AVERAGE(CS68:CU68))*100,0)&gt;10,"Need to Balance","OK - Balanced")</f>
      </c>
    </row>
    <row r="69" ht="15.75" customHeight="1">
      <c r="A69" s="25" t="str">
        <v>Hijermat</v>
      </c>
      <c r="B69" s="25" t="str">
        <v>MAQNYAT</v>
      </c>
      <c r="C69" s="25" t="str">
        <v>K_LN2</v>
      </c>
      <c r="D69" s="25" t="str">
        <v>23.383263, 56.876063</v>
      </c>
      <c r="E69" s="25" t="str">
        <v>1092</v>
      </c>
      <c r="F69" s="25" t="str">
        <v>Ground (GMT)</v>
      </c>
      <c r="G69" s="25" t="str">
        <v/>
      </c>
      <c r="H69" s="25">
        <v>2000</v>
      </c>
      <c r="I69" s="25" t="str">
        <v>28/05/2026, 16:07</v>
      </c>
      <c r="J69" s="25">
        <v>1</v>
      </c>
      <c r="K69" s="25">
        <v>238</v>
      </c>
      <c r="L69" s="25">
        <v>240</v>
      </c>
      <c r="M69" s="25">
        <v>238</v>
      </c>
      <c r="N69" s="25">
        <v>413</v>
      </c>
      <c r="O69" s="25">
        <v>418</v>
      </c>
      <c r="P69" s="25">
        <v>414</v>
      </c>
      <c r="Q69" s="26" t="str">
        <v>120 mm²</v>
      </c>
      <c r="R69" s="27">
        <v>64</v>
      </c>
      <c r="S69" s="27">
        <v>23</v>
      </c>
      <c r="T69" s="27">
        <v>28</v>
      </c>
      <c r="U69" s="28">
        <v>37</v>
      </c>
      <c r="V69" s="29" t="str">
        <v>120 mm²</v>
      </c>
      <c r="W69" s="30">
        <v>27</v>
      </c>
      <c r="X69" s="30">
        <v>38</v>
      </c>
      <c r="Y69" s="30">
        <v>63</v>
      </c>
      <c r="Z69" s="31">
        <v>27</v>
      </c>
      <c r="AA69" s="26" t="str">
        <v>120 mm²</v>
      </c>
      <c r="AB69" s="27">
        <v>147</v>
      </c>
      <c r="AC69" s="27">
        <v>75</v>
      </c>
      <c r="AD69" s="27">
        <v>155</v>
      </c>
      <c r="AE69" s="28">
        <v>74</v>
      </c>
      <c r="AF69" s="29" t="str">
        <v>120 mm²</v>
      </c>
      <c r="AG69" s="30">
        <v>34</v>
      </c>
      <c r="AH69" s="30">
        <v>14</v>
      </c>
      <c r="AI69" s="30">
        <v>113</v>
      </c>
      <c r="AJ69" s="31">
        <v>87</v>
      </c>
      <c r="AK69" s="26" t="str">
        <v>120 mm²</v>
      </c>
      <c r="AL69" s="27">
        <v>159</v>
      </c>
      <c r="AM69" s="27">
        <v>126</v>
      </c>
      <c r="AN69" s="27">
        <v>124</v>
      </c>
      <c r="AO69" s="28">
        <v>36</v>
      </c>
      <c r="AP69" s="29" t="str">
        <v>120 mm²</v>
      </c>
      <c r="AQ69" s="30">
        <v>0</v>
      </c>
      <c r="AR69" s="30">
        <v>0</v>
      </c>
      <c r="AS69" s="30">
        <v>0</v>
      </c>
      <c r="AT69" s="31">
        <v>0</v>
      </c>
      <c r="AU69" s="26" t="str">
        <v>185 mm²</v>
      </c>
      <c r="AV69" s="27">
        <v>96</v>
      </c>
      <c r="AW69" s="27">
        <v>113</v>
      </c>
      <c r="AX69" s="27">
        <v>87</v>
      </c>
      <c r="AY69" s="28">
        <v>15</v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6" t="str">
        <v/>
      </c>
      <c r="BF69" s="27" t="str">
        <v/>
      </c>
      <c r="BG69" s="27" t="str">
        <v/>
      </c>
      <c r="BH69" s="27" t="str">
        <v/>
      </c>
      <c r="BI69" s="28" t="str">
        <v/>
      </c>
      <c r="BJ69" s="29" t="str">
        <v/>
      </c>
      <c r="BK69" s="30" t="str">
        <v/>
      </c>
      <c r="BL69" s="30" t="str">
        <v/>
      </c>
      <c r="BM69" s="30" t="str">
        <v/>
      </c>
      <c r="BN69" s="31" t="str">
        <v/>
      </c>
      <c r="BO69" s="26" t="str">
        <v/>
      </c>
      <c r="BP69" s="27" t="str">
        <v/>
      </c>
      <c r="BQ69" s="27" t="str">
        <v/>
      </c>
      <c r="BR69" s="27" t="str">
        <v/>
      </c>
      <c r="BS69" s="28" t="str">
        <v/>
      </c>
      <c r="BT69" s="29" t="str">
        <v/>
      </c>
      <c r="BU69" s="30" t="str">
        <v/>
      </c>
      <c r="BV69" s="30" t="str">
        <v/>
      </c>
      <c r="BW69" s="30" t="str">
        <v/>
      </c>
      <c r="BX69" s="31" t="str">
        <v/>
      </c>
      <c r="BY69" s="26" t="str">
        <v/>
      </c>
      <c r="BZ69" s="27" t="str">
        <v/>
      </c>
      <c r="CA69" s="27" t="str">
        <v/>
      </c>
      <c r="CB69" s="27" t="str">
        <v/>
      </c>
      <c r="CC69" s="28" t="str">
        <v/>
      </c>
      <c r="CD69" s="29" t="str">
        <v/>
      </c>
      <c r="CE69" s="30" t="str">
        <v/>
      </c>
      <c r="CF69" s="30" t="str">
        <v/>
      </c>
      <c r="CG69" s="30" t="str">
        <v/>
      </c>
      <c r="CH69" s="31" t="str">
        <v/>
      </c>
      <c r="CI69" s="26" t="str">
        <v/>
      </c>
      <c r="CJ69" s="27" t="str">
        <v/>
      </c>
      <c r="CK69" s="27" t="str">
        <v/>
      </c>
      <c r="CL69" s="27" t="str">
        <v/>
      </c>
      <c r="CM69" s="28" t="str">
        <v/>
      </c>
      <c r="CN69" s="29" t="str">
        <v/>
      </c>
      <c r="CO69" s="30" t="str">
        <v/>
      </c>
      <c r="CP69" s="30" t="str">
        <v/>
      </c>
      <c r="CQ69" s="30" t="str">
        <v/>
      </c>
      <c r="CR69" s="31" t="str">
        <v/>
      </c>
      <c r="CS69" s="25">
        <f>SUM(R69,W69,AB69,AG69,AL69,AQ69,AV69,BA69,BF69,BK69,BP69,BU69,BZ69,CE69,CJ69,CO69)</f>
      </c>
      <c r="CT69" s="25">
        <f>SUM(S69,X69,AC69,AH69,AM69,AR69,AW69,BB69,BG69,BL69,BQ69,BV69,CA69,CF69,CK69,CP69)</f>
      </c>
      <c r="CU69" s="25">
        <f>SUM(T69,Y69,AD69,AI69,AN69,AS69,AX69,BC69,BH69,BM69,BR69,BW69,CB69,CG69,CL69,CQ69)</f>
      </c>
      <c r="CV69" s="25">
        <f>SUM(U69,Z69,AE69,AJ69,AO69,AT69,AY69,BD69,BI69,BN69,BS69,BX69,CC69,CH69,CM69,CR69)</f>
      </c>
      <c r="CW69" s="25">
        <f>MAX(CS69:CU69)</f>
      </c>
      <c r="CX69" s="25">
        <f>MIN(CS69:CU69)</f>
      </c>
      <c r="CY69" s="32">
        <f>IF(H69&gt;0,(CW69*SQRT(3)*IF(N69&gt;0,N69,IF(O69&gt;0,O69,IF(P69&gt;0,P69,415)))/(H69*1000))*100,0)</f>
      </c>
      <c r="CZ69" s="32">
        <f>IF(CY69&gt;70,"Upgrade","OK - No Upgrade")</f>
      </c>
      <c r="DA69" s="32">
        <f>IF(IF(AVERAGE(CS69:CU69)&gt;0,((CW69-AVERAGE(CS69:CU69))/AVERAGE(CS69:CU69))*100,0)&gt;10,"Need to Balance","OK - Balanced")</f>
      </c>
    </row>
    <row r="70" ht="15.75" customHeight="1">
      <c r="A70" s="25" t="str">
        <v>Hijermat</v>
      </c>
      <c r="B70" s="25" t="str">
        <v>MAQNYAT</v>
      </c>
      <c r="C70" s="25" t="str">
        <v>K_LN2</v>
      </c>
      <c r="D70" s="25" t="str">
        <v>23.413485, 56.890806</v>
      </c>
      <c r="E70" s="25" t="str">
        <v>1329</v>
      </c>
      <c r="F70" s="25" t="str">
        <v>Pole (PMT)</v>
      </c>
      <c r="G70" s="25" t="str">
        <v/>
      </c>
      <c r="H70" s="25">
        <v>315</v>
      </c>
      <c r="I70" s="25" t="str">
        <v>28/05/2026, 15:49</v>
      </c>
      <c r="J70" s="25">
        <v>1</v>
      </c>
      <c r="K70" s="25">
        <v>234</v>
      </c>
      <c r="L70" s="25">
        <v>235</v>
      </c>
      <c r="M70" s="25">
        <v>235</v>
      </c>
      <c r="N70" s="25">
        <v>407</v>
      </c>
      <c r="O70" s="25">
        <v>407</v>
      </c>
      <c r="P70" s="25">
        <v>408</v>
      </c>
      <c r="Q70" s="26" t="str">
        <v>120 mm²</v>
      </c>
      <c r="R70" s="27">
        <v>103</v>
      </c>
      <c r="S70" s="27">
        <v>63</v>
      </c>
      <c r="T70" s="27">
        <v>37</v>
      </c>
      <c r="U70" s="28">
        <v>38</v>
      </c>
      <c r="V70" s="29" t="str">
        <v>185 mm²</v>
      </c>
      <c r="W70" s="30">
        <v>38</v>
      </c>
      <c r="X70" s="30">
        <v>137</v>
      </c>
      <c r="Y70" s="30">
        <v>100</v>
      </c>
      <c r="Z70" s="31">
        <v>60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6" t="str">
        <v/>
      </c>
      <c r="BF70" s="27" t="str">
        <v/>
      </c>
      <c r="BG70" s="27" t="str">
        <v/>
      </c>
      <c r="BH70" s="27" t="str">
        <v/>
      </c>
      <c r="BI70" s="28" t="str">
        <v/>
      </c>
      <c r="BJ70" s="29" t="str">
        <v/>
      </c>
      <c r="BK70" s="30" t="str">
        <v/>
      </c>
      <c r="BL70" s="30" t="str">
        <v/>
      </c>
      <c r="BM70" s="30" t="str">
        <v/>
      </c>
      <c r="BN70" s="31" t="str">
        <v/>
      </c>
      <c r="BO70" s="26" t="str">
        <v/>
      </c>
      <c r="BP70" s="27" t="str">
        <v/>
      </c>
      <c r="BQ70" s="27" t="str">
        <v/>
      </c>
      <c r="BR70" s="27" t="str">
        <v/>
      </c>
      <c r="BS70" s="28" t="str">
        <v/>
      </c>
      <c r="BT70" s="29" t="str">
        <v/>
      </c>
      <c r="BU70" s="30" t="str">
        <v/>
      </c>
      <c r="BV70" s="30" t="str">
        <v/>
      </c>
      <c r="BW70" s="30" t="str">
        <v/>
      </c>
      <c r="BX70" s="31" t="str">
        <v/>
      </c>
      <c r="BY70" s="26" t="str">
        <v/>
      </c>
      <c r="BZ70" s="27" t="str">
        <v/>
      </c>
      <c r="CA70" s="27" t="str">
        <v/>
      </c>
      <c r="CB70" s="27" t="str">
        <v/>
      </c>
      <c r="CC70" s="28" t="str">
        <v/>
      </c>
      <c r="CD70" s="29" t="str">
        <v/>
      </c>
      <c r="CE70" s="30" t="str">
        <v/>
      </c>
      <c r="CF70" s="30" t="str">
        <v/>
      </c>
      <c r="CG70" s="30" t="str">
        <v/>
      </c>
      <c r="CH70" s="31" t="str">
        <v/>
      </c>
      <c r="CI70" s="26" t="str">
        <v/>
      </c>
      <c r="CJ70" s="27" t="str">
        <v/>
      </c>
      <c r="CK70" s="27" t="str">
        <v/>
      </c>
      <c r="CL70" s="27" t="str">
        <v/>
      </c>
      <c r="CM70" s="28" t="str">
        <v/>
      </c>
      <c r="CN70" s="29" t="str">
        <v/>
      </c>
      <c r="CO70" s="30" t="str">
        <v/>
      </c>
      <c r="CP70" s="30" t="str">
        <v/>
      </c>
      <c r="CQ70" s="30" t="str">
        <v/>
      </c>
      <c r="CR70" s="31" t="str">
        <v/>
      </c>
      <c r="CS70" s="25">
        <f>SUM(R70,W70,AB70,AG70,AL70,AQ70,AV70,BA70,BF70,BK70,BP70,BU70,BZ70,CE70,CJ70,CO70)</f>
      </c>
      <c r="CT70" s="25">
        <f>SUM(S70,X70,AC70,AH70,AM70,AR70,AW70,BB70,BG70,BL70,BQ70,BV70,CA70,CF70,CK70,CP70)</f>
      </c>
      <c r="CU70" s="25">
        <f>SUM(T70,Y70,AD70,AI70,AN70,AS70,AX70,BC70,BH70,BM70,BR70,BW70,CB70,CG70,CL70,CQ70)</f>
      </c>
      <c r="CV70" s="25">
        <f>SUM(U70,Z70,AE70,AJ70,AO70,AT70,AY70,BD70,BI70,BN70,BS70,BX70,CC70,CH70,CM70,CR70)</f>
      </c>
      <c r="CW70" s="25">
        <f>MAX(CS70:CU70)</f>
      </c>
      <c r="CX70" s="25">
        <f>MIN(CS70:CU70)</f>
      </c>
      <c r="CY70" s="32">
        <f>IF(H70&gt;0,(CW70*SQRT(3)*IF(N70&gt;0,N70,IF(O70&gt;0,O70,IF(P70&gt;0,P70,415)))/(H70*1000))*100,0)</f>
      </c>
      <c r="CZ70" s="32">
        <f>IF(CY70&gt;70,"Upgrade","OK - No Upgrade")</f>
      </c>
      <c r="DA70" s="32">
        <f>IF(IF(AVERAGE(CS70:CU70)&gt;0,((CW70-AVERAGE(CS70:CU70))/AVERAGE(CS70:CU70))*100,0)&gt;10,"Need to Balance","OK - Balanced")</f>
      </c>
    </row>
    <row r="71" ht="15.75" customHeight="1">
      <c r="A71" s="25" t="str">
        <v>Hijermat</v>
      </c>
      <c r="B71" s="25" t="str">
        <v>MAQNYAT</v>
      </c>
      <c r="C71" s="25" t="str">
        <v>K_LN2</v>
      </c>
      <c r="D71" s="25" t="str">
        <v>23.419148, 56.891538</v>
      </c>
      <c r="E71" s="25" t="str">
        <v>4769</v>
      </c>
      <c r="F71" s="25" t="str">
        <v>Pole (PMT)</v>
      </c>
      <c r="G71" s="25" t="str">
        <v/>
      </c>
      <c r="H71" s="25">
        <v>100</v>
      </c>
      <c r="I71" s="25" t="str">
        <v>28/05/2026, 15:44</v>
      </c>
      <c r="J71" s="25">
        <v>1</v>
      </c>
      <c r="K71" s="25">
        <v>236</v>
      </c>
      <c r="L71" s="25">
        <v>238</v>
      </c>
      <c r="M71" s="25">
        <v>237</v>
      </c>
      <c r="N71" s="25">
        <v>411</v>
      </c>
      <c r="O71" s="25">
        <v>412</v>
      </c>
      <c r="P71" s="25">
        <v>410</v>
      </c>
      <c r="Q71" s="26" t="str">
        <v>185 mm²</v>
      </c>
      <c r="R71" s="27">
        <v>0</v>
      </c>
      <c r="S71" s="27">
        <v>0</v>
      </c>
      <c r="T71" s="27">
        <v>0</v>
      </c>
      <c r="U71" s="28">
        <v>0</v>
      </c>
      <c r="V71" s="29" t="str">
        <v/>
      </c>
      <c r="W71" s="30" t="str">
        <v/>
      </c>
      <c r="X71" s="30" t="str">
        <v/>
      </c>
      <c r="Y71" s="30" t="str">
        <v/>
      </c>
      <c r="Z71" s="31" t="str">
        <v/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6" t="str">
        <v/>
      </c>
      <c r="BF71" s="27" t="str">
        <v/>
      </c>
      <c r="BG71" s="27" t="str">
        <v/>
      </c>
      <c r="BH71" s="27" t="str">
        <v/>
      </c>
      <c r="BI71" s="28" t="str">
        <v/>
      </c>
      <c r="BJ71" s="29" t="str">
        <v/>
      </c>
      <c r="BK71" s="30" t="str">
        <v/>
      </c>
      <c r="BL71" s="30" t="str">
        <v/>
      </c>
      <c r="BM71" s="30" t="str">
        <v/>
      </c>
      <c r="BN71" s="31" t="str">
        <v/>
      </c>
      <c r="BO71" s="26" t="str">
        <v/>
      </c>
      <c r="BP71" s="27" t="str">
        <v/>
      </c>
      <c r="BQ71" s="27" t="str">
        <v/>
      </c>
      <c r="BR71" s="27" t="str">
        <v/>
      </c>
      <c r="BS71" s="28" t="str">
        <v/>
      </c>
      <c r="BT71" s="29" t="str">
        <v/>
      </c>
      <c r="BU71" s="30" t="str">
        <v/>
      </c>
      <c r="BV71" s="30" t="str">
        <v/>
      </c>
      <c r="BW71" s="30" t="str">
        <v/>
      </c>
      <c r="BX71" s="31" t="str">
        <v/>
      </c>
      <c r="BY71" s="26" t="str">
        <v/>
      </c>
      <c r="BZ71" s="27" t="str">
        <v/>
      </c>
      <c r="CA71" s="27" t="str">
        <v/>
      </c>
      <c r="CB71" s="27" t="str">
        <v/>
      </c>
      <c r="CC71" s="28" t="str">
        <v/>
      </c>
      <c r="CD71" s="29" t="str">
        <v/>
      </c>
      <c r="CE71" s="30" t="str">
        <v/>
      </c>
      <c r="CF71" s="30" t="str">
        <v/>
      </c>
      <c r="CG71" s="30" t="str">
        <v/>
      </c>
      <c r="CH71" s="31" t="str">
        <v/>
      </c>
      <c r="CI71" s="26" t="str">
        <v/>
      </c>
      <c r="CJ71" s="27" t="str">
        <v/>
      </c>
      <c r="CK71" s="27" t="str">
        <v/>
      </c>
      <c r="CL71" s="27" t="str">
        <v/>
      </c>
      <c r="CM71" s="28" t="str">
        <v/>
      </c>
      <c r="CN71" s="29" t="str">
        <v/>
      </c>
      <c r="CO71" s="30" t="str">
        <v/>
      </c>
      <c r="CP71" s="30" t="str">
        <v/>
      </c>
      <c r="CQ71" s="30" t="str">
        <v/>
      </c>
      <c r="CR71" s="31" t="str">
        <v/>
      </c>
      <c r="CS71" s="25">
        <f>SUM(R71,W71,AB71,AG71,AL71,AQ71,AV71,BA71,BF71,BK71,BP71,BU71,BZ71,CE71,CJ71,CO71)</f>
      </c>
      <c r="CT71" s="25">
        <f>SUM(S71,X71,AC71,AH71,AM71,AR71,AW71,BB71,BG71,BL71,BQ71,BV71,CA71,CF71,CK71,CP71)</f>
      </c>
      <c r="CU71" s="25">
        <f>SUM(T71,Y71,AD71,AI71,AN71,AS71,AX71,BC71,BH71,BM71,BR71,BW71,CB71,CG71,CL71,CQ71)</f>
      </c>
      <c r="CV71" s="25">
        <f>SUM(U71,Z71,AE71,AJ71,AO71,AT71,AY71,BD71,BI71,BN71,BS71,BX71,CC71,CH71,CM71,CR71)</f>
      </c>
      <c r="CW71" s="25">
        <f>MAX(CS71:CU71)</f>
      </c>
      <c r="CX71" s="25">
        <f>MIN(CS71:CU71)</f>
      </c>
      <c r="CY71" s="32">
        <f>IF(H71&gt;0,(CW71*SQRT(3)*IF(N71&gt;0,N71,IF(O71&gt;0,O71,IF(P71&gt;0,P71,415)))/(H71*1000))*100,0)</f>
      </c>
      <c r="CZ71" s="32">
        <f>IF(CY71&gt;70,"Upgrade","OK - No Upgrade")</f>
      </c>
      <c r="DA71" s="32">
        <f>IF(IF(AVERAGE(CS71:CU71)&gt;0,((CW71-AVERAGE(CS71:CU71))/AVERAGE(CS71:CU71))*100,0)&gt;10,"Need to Balance","OK - Balanced")</f>
      </c>
    </row>
    <row r="72" ht="15.75" customHeight="1">
      <c r="A72" s="25" t="str">
        <v>Hijermat</v>
      </c>
      <c r="B72" s="25" t="str">
        <v>MAQNYAT</v>
      </c>
      <c r="C72" s="25" t="str">
        <v>K_LN2</v>
      </c>
      <c r="D72" s="25" t="str">
        <v>23.412395, 56.889229</v>
      </c>
      <c r="E72" s="25" t="str">
        <v>1919</v>
      </c>
      <c r="F72" s="25" t="str">
        <v>Pole (PMT)</v>
      </c>
      <c r="G72" s="25" t="str">
        <v/>
      </c>
      <c r="H72" s="25">
        <v>315</v>
      </c>
      <c r="I72" s="25" t="str">
        <v>28/05/2026, 15:37</v>
      </c>
      <c r="J72" s="25">
        <v>1</v>
      </c>
      <c r="K72" s="25">
        <v>232</v>
      </c>
      <c r="L72" s="25">
        <v>234</v>
      </c>
      <c r="M72" s="25">
        <v>234</v>
      </c>
      <c r="N72" s="25">
        <v>402</v>
      </c>
      <c r="O72" s="25">
        <v>408</v>
      </c>
      <c r="P72" s="25">
        <v>405</v>
      </c>
      <c r="Q72" s="26" t="str">
        <v>185 mm²</v>
      </c>
      <c r="R72" s="27">
        <v>105</v>
      </c>
      <c r="S72" s="27">
        <v>95</v>
      </c>
      <c r="T72" s="27">
        <v>90</v>
      </c>
      <c r="U72" s="28">
        <v>18</v>
      </c>
      <c r="V72" s="29" t="str">
        <v>185 mm²</v>
      </c>
      <c r="W72" s="30">
        <v>157</v>
      </c>
      <c r="X72" s="30">
        <v>137</v>
      </c>
      <c r="Y72" s="30">
        <v>182</v>
      </c>
      <c r="Z72" s="31">
        <v>43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6" t="str">
        <v/>
      </c>
      <c r="BF72" s="27" t="str">
        <v/>
      </c>
      <c r="BG72" s="27" t="str">
        <v/>
      </c>
      <c r="BH72" s="27" t="str">
        <v/>
      </c>
      <c r="BI72" s="28" t="str">
        <v/>
      </c>
      <c r="BJ72" s="29" t="str">
        <v/>
      </c>
      <c r="BK72" s="30" t="str">
        <v/>
      </c>
      <c r="BL72" s="30" t="str">
        <v/>
      </c>
      <c r="BM72" s="30" t="str">
        <v/>
      </c>
      <c r="BN72" s="31" t="str">
        <v/>
      </c>
      <c r="BO72" s="26" t="str">
        <v/>
      </c>
      <c r="BP72" s="27" t="str">
        <v/>
      </c>
      <c r="BQ72" s="27" t="str">
        <v/>
      </c>
      <c r="BR72" s="27" t="str">
        <v/>
      </c>
      <c r="BS72" s="28" t="str">
        <v/>
      </c>
      <c r="BT72" s="29" t="str">
        <v/>
      </c>
      <c r="BU72" s="30" t="str">
        <v/>
      </c>
      <c r="BV72" s="30" t="str">
        <v/>
      </c>
      <c r="BW72" s="30" t="str">
        <v/>
      </c>
      <c r="BX72" s="31" t="str">
        <v/>
      </c>
      <c r="BY72" s="26" t="str">
        <v/>
      </c>
      <c r="BZ72" s="27" t="str">
        <v/>
      </c>
      <c r="CA72" s="27" t="str">
        <v/>
      </c>
      <c r="CB72" s="27" t="str">
        <v/>
      </c>
      <c r="CC72" s="28" t="str">
        <v/>
      </c>
      <c r="CD72" s="29" t="str">
        <v/>
      </c>
      <c r="CE72" s="30" t="str">
        <v/>
      </c>
      <c r="CF72" s="30" t="str">
        <v/>
      </c>
      <c r="CG72" s="30" t="str">
        <v/>
      </c>
      <c r="CH72" s="31" t="str">
        <v/>
      </c>
      <c r="CI72" s="26" t="str">
        <v/>
      </c>
      <c r="CJ72" s="27" t="str">
        <v/>
      </c>
      <c r="CK72" s="27" t="str">
        <v/>
      </c>
      <c r="CL72" s="27" t="str">
        <v/>
      </c>
      <c r="CM72" s="28" t="str">
        <v/>
      </c>
      <c r="CN72" s="29" t="str">
        <v/>
      </c>
      <c r="CO72" s="30" t="str">
        <v/>
      </c>
      <c r="CP72" s="30" t="str">
        <v/>
      </c>
      <c r="CQ72" s="30" t="str">
        <v/>
      </c>
      <c r="CR72" s="31" t="str">
        <v/>
      </c>
      <c r="CS72" s="25">
        <f>SUM(R72,W72,AB72,AG72,AL72,AQ72,AV72,BA72,BF72,BK72,BP72,BU72,BZ72,CE72,CJ72,CO72)</f>
      </c>
      <c r="CT72" s="25">
        <f>SUM(S72,X72,AC72,AH72,AM72,AR72,AW72,BB72,BG72,BL72,BQ72,BV72,CA72,CF72,CK72,CP72)</f>
      </c>
      <c r="CU72" s="25">
        <f>SUM(T72,Y72,AD72,AI72,AN72,AS72,AX72,BC72,BH72,BM72,BR72,BW72,CB72,CG72,CL72,CQ72)</f>
      </c>
      <c r="CV72" s="25">
        <f>SUM(U72,Z72,AE72,AJ72,AO72,AT72,AY72,BD72,BI72,BN72,BS72,BX72,CC72,CH72,CM72,CR72)</f>
      </c>
      <c r="CW72" s="25">
        <f>MAX(CS72:CU72)</f>
      </c>
      <c r="CX72" s="25">
        <f>MIN(CS72:CU72)</f>
      </c>
      <c r="CY72" s="32">
        <f>IF(H72&gt;0,(CW72*SQRT(3)*IF(N72&gt;0,N72,IF(O72&gt;0,O72,IF(P72&gt;0,P72,415)))/(H72*1000))*100,0)</f>
      </c>
      <c r="CZ72" s="32">
        <f>IF(CY72&gt;70,"Upgrade","OK - No Upgrade")</f>
      </c>
      <c r="DA72" s="32">
        <f>IF(IF(AVERAGE(CS72:CU72)&gt;0,((CW72-AVERAGE(CS72:CU72))/AVERAGE(CS72:CU72))*100,0)&gt;10,"Need to Balance","OK - Balanced")</f>
      </c>
    </row>
    <row r="73" ht="15.75" customHeight="1">
      <c r="A73" s="25" t="str">
        <v>Hijermat</v>
      </c>
      <c r="B73" s="25" t="str">
        <v>MAQNYAT</v>
      </c>
      <c r="C73" s="25" t="str">
        <v>K_LN2</v>
      </c>
      <c r="D73" s="25" t="str">
        <v>23.409071, 56.889539</v>
      </c>
      <c r="E73" s="25" t="str">
        <v>1098</v>
      </c>
      <c r="F73" s="25" t="str">
        <v>Pole (PMT)</v>
      </c>
      <c r="G73" s="25" t="str">
        <v/>
      </c>
      <c r="H73" s="25">
        <v>315</v>
      </c>
      <c r="I73" s="25" t="str">
        <v>28/05/2026, 15:34</v>
      </c>
      <c r="J73" s="25">
        <v>1</v>
      </c>
      <c r="K73" s="25">
        <v>240</v>
      </c>
      <c r="L73" s="25">
        <v>243</v>
      </c>
      <c r="M73" s="25">
        <v>242</v>
      </c>
      <c r="N73" s="25">
        <v>418</v>
      </c>
      <c r="O73" s="25">
        <v>422</v>
      </c>
      <c r="P73" s="25">
        <v>417</v>
      </c>
      <c r="Q73" s="26" t="str">
        <v>120 mm²</v>
      </c>
      <c r="R73" s="27">
        <v>128</v>
      </c>
      <c r="S73" s="27">
        <v>78</v>
      </c>
      <c r="T73" s="27">
        <v>116</v>
      </c>
      <c r="U73" s="28">
        <v>62</v>
      </c>
      <c r="V73" s="29" t="str">
        <v>120 mm²</v>
      </c>
      <c r="W73" s="30">
        <v>0</v>
      </c>
      <c r="X73" s="30">
        <v>0</v>
      </c>
      <c r="Y73" s="30">
        <v>0</v>
      </c>
      <c r="Z73" s="31">
        <v>0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6" t="str">
        <v/>
      </c>
      <c r="BF73" s="27" t="str">
        <v/>
      </c>
      <c r="BG73" s="27" t="str">
        <v/>
      </c>
      <c r="BH73" s="27" t="str">
        <v/>
      </c>
      <c r="BI73" s="28" t="str">
        <v/>
      </c>
      <c r="BJ73" s="29" t="str">
        <v/>
      </c>
      <c r="BK73" s="30" t="str">
        <v/>
      </c>
      <c r="BL73" s="30" t="str">
        <v/>
      </c>
      <c r="BM73" s="30" t="str">
        <v/>
      </c>
      <c r="BN73" s="31" t="str">
        <v/>
      </c>
      <c r="BO73" s="26" t="str">
        <v/>
      </c>
      <c r="BP73" s="27" t="str">
        <v/>
      </c>
      <c r="BQ73" s="27" t="str">
        <v/>
      </c>
      <c r="BR73" s="27" t="str">
        <v/>
      </c>
      <c r="BS73" s="28" t="str">
        <v/>
      </c>
      <c r="BT73" s="29" t="str">
        <v/>
      </c>
      <c r="BU73" s="30" t="str">
        <v/>
      </c>
      <c r="BV73" s="30" t="str">
        <v/>
      </c>
      <c r="BW73" s="30" t="str">
        <v/>
      </c>
      <c r="BX73" s="31" t="str">
        <v/>
      </c>
      <c r="BY73" s="26" t="str">
        <v/>
      </c>
      <c r="BZ73" s="27" t="str">
        <v/>
      </c>
      <c r="CA73" s="27" t="str">
        <v/>
      </c>
      <c r="CB73" s="27" t="str">
        <v/>
      </c>
      <c r="CC73" s="28" t="str">
        <v/>
      </c>
      <c r="CD73" s="29" t="str">
        <v/>
      </c>
      <c r="CE73" s="30" t="str">
        <v/>
      </c>
      <c r="CF73" s="30" t="str">
        <v/>
      </c>
      <c r="CG73" s="30" t="str">
        <v/>
      </c>
      <c r="CH73" s="31" t="str">
        <v/>
      </c>
      <c r="CI73" s="26" t="str">
        <v/>
      </c>
      <c r="CJ73" s="27" t="str">
        <v/>
      </c>
      <c r="CK73" s="27" t="str">
        <v/>
      </c>
      <c r="CL73" s="27" t="str">
        <v/>
      </c>
      <c r="CM73" s="28" t="str">
        <v/>
      </c>
      <c r="CN73" s="29" t="str">
        <v/>
      </c>
      <c r="CO73" s="30" t="str">
        <v/>
      </c>
      <c r="CP73" s="30" t="str">
        <v/>
      </c>
      <c r="CQ73" s="30" t="str">
        <v/>
      </c>
      <c r="CR73" s="31" t="str">
        <v/>
      </c>
      <c r="CS73" s="25">
        <f>SUM(R73,W73,AB73,AG73,AL73,AQ73,AV73,BA73,BF73,BK73,BP73,BU73,BZ73,CE73,CJ73,CO73)</f>
      </c>
      <c r="CT73" s="25">
        <f>SUM(S73,X73,AC73,AH73,AM73,AR73,AW73,BB73,BG73,BL73,BQ73,BV73,CA73,CF73,CK73,CP73)</f>
      </c>
      <c r="CU73" s="25">
        <f>SUM(T73,Y73,AD73,AI73,AN73,AS73,AX73,BC73,BH73,BM73,BR73,BW73,CB73,CG73,CL73,CQ73)</f>
      </c>
      <c r="CV73" s="25">
        <f>SUM(U73,Z73,AE73,AJ73,AO73,AT73,AY73,BD73,BI73,BN73,BS73,BX73,CC73,CH73,CM73,CR73)</f>
      </c>
      <c r="CW73" s="25">
        <f>MAX(CS73:CU73)</f>
      </c>
      <c r="CX73" s="25">
        <f>MIN(CS73:CU73)</f>
      </c>
      <c r="CY73" s="32">
        <f>IF(H73&gt;0,(CW73*SQRT(3)*IF(N73&gt;0,N73,IF(O73&gt;0,O73,IF(P73&gt;0,P73,415)))/(H73*1000))*100,0)</f>
      </c>
      <c r="CZ73" s="32">
        <f>IF(CY73&gt;70,"Upgrade","OK - No Upgrade")</f>
      </c>
      <c r="DA73" s="32">
        <f>IF(IF(AVERAGE(CS73:CU73)&gt;0,((CW73-AVERAGE(CS73:CU73))/AVERAGE(CS73:CU73))*100,0)&gt;10,"Need to Balance","OK - Balanced")</f>
      </c>
    </row>
    <row r="74" ht="15.75" customHeight="1">
      <c r="A74" s="25" t="str">
        <v>Hijermat</v>
      </c>
      <c r="B74" s="25" t="str">
        <v>MAQNYAT</v>
      </c>
      <c r="C74" s="25" t="str">
        <v>K_LN2</v>
      </c>
      <c r="D74" s="25" t="str">
        <v>23.4044, 56.888872</v>
      </c>
      <c r="E74" s="25" t="str">
        <v>1100</v>
      </c>
      <c r="F74" s="25" t="str">
        <v>Ground (GMT)</v>
      </c>
      <c r="G74" s="25" t="str">
        <v/>
      </c>
      <c r="H74" s="25">
        <v>1000</v>
      </c>
      <c r="I74" s="25" t="str">
        <v>28/05/2026, 15:28</v>
      </c>
      <c r="J74" s="25">
        <v>1</v>
      </c>
      <c r="K74" s="25">
        <v>234</v>
      </c>
      <c r="L74" s="25">
        <v>235</v>
      </c>
      <c r="M74" s="25">
        <v>234</v>
      </c>
      <c r="N74" s="25">
        <v>406</v>
      </c>
      <c r="O74" s="25">
        <v>409</v>
      </c>
      <c r="P74" s="25">
        <v>407</v>
      </c>
      <c r="Q74" s="26" t="str">
        <v/>
      </c>
      <c r="R74" s="27" t="str">
        <v/>
      </c>
      <c r="S74" s="27" t="str">
        <v/>
      </c>
      <c r="T74" s="27" t="str">
        <v/>
      </c>
      <c r="U74" s="28" t="str">
        <v/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>185 mm²</v>
      </c>
      <c r="AB74" s="27">
        <v>77</v>
      </c>
      <c r="AC74" s="27">
        <v>55</v>
      </c>
      <c r="AD74" s="27">
        <v>108</v>
      </c>
      <c r="AE74" s="28">
        <v>40</v>
      </c>
      <c r="AF74" s="29" t="str">
        <v>185 mm²</v>
      </c>
      <c r="AG74" s="30">
        <v>72</v>
      </c>
      <c r="AH74" s="30">
        <v>86</v>
      </c>
      <c r="AI74" s="30">
        <v>77</v>
      </c>
      <c r="AJ74" s="31">
        <v>35</v>
      </c>
      <c r="AK74" s="26" t="str">
        <v>120 mm²</v>
      </c>
      <c r="AL74" s="27">
        <v>87</v>
      </c>
      <c r="AM74" s="27">
        <v>143</v>
      </c>
      <c r="AN74" s="27">
        <v>132</v>
      </c>
      <c r="AO74" s="28">
        <v>48</v>
      </c>
      <c r="AP74" s="29" t="str">
        <v>120 mm²</v>
      </c>
      <c r="AQ74" s="30">
        <v>134</v>
      </c>
      <c r="AR74" s="30">
        <v>128</v>
      </c>
      <c r="AS74" s="30">
        <v>61</v>
      </c>
      <c r="AT74" s="31">
        <v>69</v>
      </c>
      <c r="AU74" s="26" t="str">
        <v>120 mm²</v>
      </c>
      <c r="AV74" s="27">
        <v>73</v>
      </c>
      <c r="AW74" s="27">
        <v>78</v>
      </c>
      <c r="AX74" s="27">
        <v>86</v>
      </c>
      <c r="AY74" s="28">
        <v>26</v>
      </c>
      <c r="AZ74" s="29" t="str">
        <v>120 mm²</v>
      </c>
      <c r="BA74" s="30">
        <v>261</v>
      </c>
      <c r="BB74" s="30">
        <v>265</v>
      </c>
      <c r="BC74" s="30">
        <v>311</v>
      </c>
      <c r="BD74" s="31">
        <v>31</v>
      </c>
      <c r="BE74" s="26" t="str">
        <v/>
      </c>
      <c r="BF74" s="27" t="str">
        <v/>
      </c>
      <c r="BG74" s="27" t="str">
        <v/>
      </c>
      <c r="BH74" s="27" t="str">
        <v/>
      </c>
      <c r="BI74" s="28" t="str">
        <v/>
      </c>
      <c r="BJ74" s="29" t="str">
        <v/>
      </c>
      <c r="BK74" s="30" t="str">
        <v/>
      </c>
      <c r="BL74" s="30" t="str">
        <v/>
      </c>
      <c r="BM74" s="30" t="str">
        <v/>
      </c>
      <c r="BN74" s="31" t="str">
        <v/>
      </c>
      <c r="BO74" s="26" t="str">
        <v/>
      </c>
      <c r="BP74" s="27" t="str">
        <v/>
      </c>
      <c r="BQ74" s="27" t="str">
        <v/>
      </c>
      <c r="BR74" s="27" t="str">
        <v/>
      </c>
      <c r="BS74" s="28" t="str">
        <v/>
      </c>
      <c r="BT74" s="29" t="str">
        <v/>
      </c>
      <c r="BU74" s="30" t="str">
        <v/>
      </c>
      <c r="BV74" s="30" t="str">
        <v/>
      </c>
      <c r="BW74" s="30" t="str">
        <v/>
      </c>
      <c r="BX74" s="31" t="str">
        <v/>
      </c>
      <c r="BY74" s="26" t="str">
        <v/>
      </c>
      <c r="BZ74" s="27" t="str">
        <v/>
      </c>
      <c r="CA74" s="27" t="str">
        <v/>
      </c>
      <c r="CB74" s="27" t="str">
        <v/>
      </c>
      <c r="CC74" s="28" t="str">
        <v/>
      </c>
      <c r="CD74" s="29" t="str">
        <v/>
      </c>
      <c r="CE74" s="30" t="str">
        <v/>
      </c>
      <c r="CF74" s="30" t="str">
        <v/>
      </c>
      <c r="CG74" s="30" t="str">
        <v/>
      </c>
      <c r="CH74" s="31" t="str">
        <v/>
      </c>
      <c r="CI74" s="26" t="str">
        <v/>
      </c>
      <c r="CJ74" s="27" t="str">
        <v/>
      </c>
      <c r="CK74" s="27" t="str">
        <v/>
      </c>
      <c r="CL74" s="27" t="str">
        <v/>
      </c>
      <c r="CM74" s="28" t="str">
        <v/>
      </c>
      <c r="CN74" s="29" t="str">
        <v/>
      </c>
      <c r="CO74" s="30" t="str">
        <v/>
      </c>
      <c r="CP74" s="30" t="str">
        <v/>
      </c>
      <c r="CQ74" s="30" t="str">
        <v/>
      </c>
      <c r="CR74" s="31" t="str">
        <v/>
      </c>
      <c r="CS74" s="25">
        <f>SUM(R74,W74,AB74,AG74,AL74,AQ74,AV74,BA74,BF74,BK74,BP74,BU74,BZ74,CE74,CJ74,CO74)</f>
      </c>
      <c r="CT74" s="25">
        <f>SUM(S74,X74,AC74,AH74,AM74,AR74,AW74,BB74,BG74,BL74,BQ74,BV74,CA74,CF74,CK74,CP74)</f>
      </c>
      <c r="CU74" s="25">
        <f>SUM(T74,Y74,AD74,AI74,AN74,AS74,AX74,BC74,BH74,BM74,BR74,BW74,CB74,CG74,CL74,CQ74)</f>
      </c>
      <c r="CV74" s="25">
        <f>SUM(U74,Z74,AE74,AJ74,AO74,AT74,AY74,BD74,BI74,BN74,BS74,BX74,CC74,CH74,CM74,CR74)</f>
      </c>
      <c r="CW74" s="25">
        <f>MAX(CS74:CU74)</f>
      </c>
      <c r="CX74" s="25">
        <f>MIN(CS74:CU74)</f>
      </c>
      <c r="CY74" s="32">
        <f>IF(H74&gt;0,(CW74*SQRT(3)*IF(N74&gt;0,N74,IF(O74&gt;0,O74,IF(P74&gt;0,P74,415)))/(H74*1000))*100,0)</f>
      </c>
      <c r="CZ74" s="32">
        <f>IF(CY74&gt;70,"Upgrade","OK - No Upgrade")</f>
      </c>
      <c r="DA74" s="32">
        <f>IF(IF(AVERAGE(CS74:CU74)&gt;0,((CW74-AVERAGE(CS74:CU74))/AVERAGE(CS74:CU74))*100,0)&gt;10,"Need to Balance","OK - Balanced")</f>
      </c>
    </row>
    <row r="75" ht="15.75" customHeight="1">
      <c r="A75" s="25" t="str">
        <v>Hijermat</v>
      </c>
      <c r="B75" s="25" t="str">
        <v>MAQNYAT</v>
      </c>
      <c r="C75" s="25" t="str">
        <v>K_LN4</v>
      </c>
      <c r="D75" s="25" t="str">
        <v>23.393777, 56.980507</v>
      </c>
      <c r="E75" s="25" t="str">
        <v>1141</v>
      </c>
      <c r="F75" s="25" t="str">
        <v>Pole (PMT)</v>
      </c>
      <c r="G75" s="25" t="str">
        <v/>
      </c>
      <c r="H75" s="25">
        <v>200</v>
      </c>
      <c r="I75" s="25" t="str">
        <v>28/05/2026, 15:26</v>
      </c>
      <c r="J75" s="25">
        <v>1</v>
      </c>
      <c r="K75" s="25">
        <v>212</v>
      </c>
      <c r="L75" s="25">
        <v>222</v>
      </c>
      <c r="M75" s="25">
        <v>219</v>
      </c>
      <c r="N75" s="25">
        <v>376</v>
      </c>
      <c r="O75" s="25">
        <v>368</v>
      </c>
      <c r="P75" s="25">
        <v>385</v>
      </c>
      <c r="Q75" s="26" t="str">
        <v>185 mm²</v>
      </c>
      <c r="R75" s="27">
        <v>117</v>
      </c>
      <c r="S75" s="27">
        <v>57</v>
      </c>
      <c r="T75" s="27">
        <v>119</v>
      </c>
      <c r="U75" s="28">
        <v>49</v>
      </c>
      <c r="V75" s="29" t="str">
        <v>120 mm²</v>
      </c>
      <c r="W75" s="30">
        <v>36</v>
      </c>
      <c r="X75" s="30">
        <v>37</v>
      </c>
      <c r="Y75" s="30">
        <v>40</v>
      </c>
      <c r="Z75" s="31">
        <v>14</v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6" t="str">
        <v/>
      </c>
      <c r="BF75" s="27" t="str">
        <v/>
      </c>
      <c r="BG75" s="27" t="str">
        <v/>
      </c>
      <c r="BH75" s="27" t="str">
        <v/>
      </c>
      <c r="BI75" s="28" t="str">
        <v/>
      </c>
      <c r="BJ75" s="29" t="str">
        <v/>
      </c>
      <c r="BK75" s="30" t="str">
        <v/>
      </c>
      <c r="BL75" s="30" t="str">
        <v/>
      </c>
      <c r="BM75" s="30" t="str">
        <v/>
      </c>
      <c r="BN75" s="31" t="str">
        <v/>
      </c>
      <c r="BO75" s="26" t="str">
        <v/>
      </c>
      <c r="BP75" s="27" t="str">
        <v/>
      </c>
      <c r="BQ75" s="27" t="str">
        <v/>
      </c>
      <c r="BR75" s="27" t="str">
        <v/>
      </c>
      <c r="BS75" s="28" t="str">
        <v/>
      </c>
      <c r="BT75" s="29" t="str">
        <v/>
      </c>
      <c r="BU75" s="30" t="str">
        <v/>
      </c>
      <c r="BV75" s="30" t="str">
        <v/>
      </c>
      <c r="BW75" s="30" t="str">
        <v/>
      </c>
      <c r="BX75" s="31" t="str">
        <v/>
      </c>
      <c r="BY75" s="26" t="str">
        <v/>
      </c>
      <c r="BZ75" s="27" t="str">
        <v/>
      </c>
      <c r="CA75" s="27" t="str">
        <v/>
      </c>
      <c r="CB75" s="27" t="str">
        <v/>
      </c>
      <c r="CC75" s="28" t="str">
        <v/>
      </c>
      <c r="CD75" s="29" t="str">
        <v/>
      </c>
      <c r="CE75" s="30" t="str">
        <v/>
      </c>
      <c r="CF75" s="30" t="str">
        <v/>
      </c>
      <c r="CG75" s="30" t="str">
        <v/>
      </c>
      <c r="CH75" s="31" t="str">
        <v/>
      </c>
      <c r="CI75" s="26" t="str">
        <v/>
      </c>
      <c r="CJ75" s="27" t="str">
        <v/>
      </c>
      <c r="CK75" s="27" t="str">
        <v/>
      </c>
      <c r="CL75" s="27" t="str">
        <v/>
      </c>
      <c r="CM75" s="28" t="str">
        <v/>
      </c>
      <c r="CN75" s="29" t="str">
        <v/>
      </c>
      <c r="CO75" s="30" t="str">
        <v/>
      </c>
      <c r="CP75" s="30" t="str">
        <v/>
      </c>
      <c r="CQ75" s="30" t="str">
        <v/>
      </c>
      <c r="CR75" s="31" t="str">
        <v/>
      </c>
      <c r="CS75" s="25">
        <f>SUM(R75,W75,AB75,AG75,AL75,AQ75,AV75,BA75,BF75,BK75,BP75,BU75,BZ75,CE75,CJ75,CO75)</f>
      </c>
      <c r="CT75" s="25">
        <f>SUM(S75,X75,AC75,AH75,AM75,AR75,AW75,BB75,BG75,BL75,BQ75,BV75,CA75,CF75,CK75,CP75)</f>
      </c>
      <c r="CU75" s="25">
        <f>SUM(T75,Y75,AD75,AI75,AN75,AS75,AX75,BC75,BH75,BM75,BR75,BW75,CB75,CG75,CL75,CQ75)</f>
      </c>
      <c r="CV75" s="25">
        <f>SUM(U75,Z75,AE75,AJ75,AO75,AT75,AY75,BD75,BI75,BN75,BS75,BX75,CC75,CH75,CM75,CR75)</f>
      </c>
      <c r="CW75" s="25">
        <f>MAX(CS75:CU75)</f>
      </c>
      <c r="CX75" s="25">
        <f>MIN(CS75:CU75)</f>
      </c>
      <c r="CY75" s="32">
        <f>IF(H75&gt;0,(CW75*SQRT(3)*IF(N75&gt;0,N75,IF(O75&gt;0,O75,IF(P75&gt;0,P75,415)))/(H75*1000))*100,0)</f>
      </c>
      <c r="CZ75" s="32">
        <f>IF(CY75&gt;70,"Upgrade","OK - No Upgrade")</f>
      </c>
      <c r="DA75" s="32">
        <f>IF(IF(AVERAGE(CS75:CU75)&gt;0,((CW75-AVERAGE(CS75:CU75))/AVERAGE(CS75:CU75))*100,0)&gt;10,"Need to Balance","OK - Balanced")</f>
      </c>
    </row>
    <row r="76" ht="15.75" customHeight="1">
      <c r="A76" s="25" t="str">
        <v>Hijermat</v>
      </c>
      <c r="B76" s="25" t="str">
        <v>MAQNYAT</v>
      </c>
      <c r="C76" s="25" t="str">
        <v>K_LN2</v>
      </c>
      <c r="D76" s="25" t="str">
        <v>23.402199, 56.88743</v>
      </c>
      <c r="E76" s="25" t="str">
        <v>1099</v>
      </c>
      <c r="F76" s="25" t="str">
        <v>Pole (PMT)</v>
      </c>
      <c r="G76" s="25" t="str">
        <v/>
      </c>
      <c r="H76" s="25">
        <v>315</v>
      </c>
      <c r="I76" s="25" t="str">
        <v>28/05/2026, 15:21</v>
      </c>
      <c r="J76" s="25">
        <v>1</v>
      </c>
      <c r="K76" s="25">
        <v>236</v>
      </c>
      <c r="L76" s="25">
        <v>238</v>
      </c>
      <c r="M76" s="25">
        <v>238</v>
      </c>
      <c r="N76" s="25">
        <v>413</v>
      </c>
      <c r="O76" s="25">
        <v>413</v>
      </c>
      <c r="P76" s="25">
        <v>410</v>
      </c>
      <c r="Q76" s="26" t="str">
        <v>185 mm²</v>
      </c>
      <c r="R76" s="27">
        <v>141</v>
      </c>
      <c r="S76" s="27">
        <v>37</v>
      </c>
      <c r="T76" s="27">
        <v>42</v>
      </c>
      <c r="U76" s="28">
        <v>89</v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6" t="str">
        <v/>
      </c>
      <c r="BF76" s="27" t="str">
        <v/>
      </c>
      <c r="BG76" s="27" t="str">
        <v/>
      </c>
      <c r="BH76" s="27" t="str">
        <v/>
      </c>
      <c r="BI76" s="28" t="str">
        <v/>
      </c>
      <c r="BJ76" s="29" t="str">
        <v/>
      </c>
      <c r="BK76" s="30" t="str">
        <v/>
      </c>
      <c r="BL76" s="30" t="str">
        <v/>
      </c>
      <c r="BM76" s="30" t="str">
        <v/>
      </c>
      <c r="BN76" s="31" t="str">
        <v/>
      </c>
      <c r="BO76" s="26" t="str">
        <v/>
      </c>
      <c r="BP76" s="27" t="str">
        <v/>
      </c>
      <c r="BQ76" s="27" t="str">
        <v/>
      </c>
      <c r="BR76" s="27" t="str">
        <v/>
      </c>
      <c r="BS76" s="28" t="str">
        <v/>
      </c>
      <c r="BT76" s="29" t="str">
        <v/>
      </c>
      <c r="BU76" s="30" t="str">
        <v/>
      </c>
      <c r="BV76" s="30" t="str">
        <v/>
      </c>
      <c r="BW76" s="30" t="str">
        <v/>
      </c>
      <c r="BX76" s="31" t="str">
        <v/>
      </c>
      <c r="BY76" s="26" t="str">
        <v/>
      </c>
      <c r="BZ76" s="27" t="str">
        <v/>
      </c>
      <c r="CA76" s="27" t="str">
        <v/>
      </c>
      <c r="CB76" s="27" t="str">
        <v/>
      </c>
      <c r="CC76" s="28" t="str">
        <v/>
      </c>
      <c r="CD76" s="29" t="str">
        <v/>
      </c>
      <c r="CE76" s="30" t="str">
        <v/>
      </c>
      <c r="CF76" s="30" t="str">
        <v/>
      </c>
      <c r="CG76" s="30" t="str">
        <v/>
      </c>
      <c r="CH76" s="31" t="str">
        <v/>
      </c>
      <c r="CI76" s="26" t="str">
        <v/>
      </c>
      <c r="CJ76" s="27" t="str">
        <v/>
      </c>
      <c r="CK76" s="27" t="str">
        <v/>
      </c>
      <c r="CL76" s="27" t="str">
        <v/>
      </c>
      <c r="CM76" s="28" t="str">
        <v/>
      </c>
      <c r="CN76" s="29" t="str">
        <v/>
      </c>
      <c r="CO76" s="30" t="str">
        <v/>
      </c>
      <c r="CP76" s="30" t="str">
        <v/>
      </c>
      <c r="CQ76" s="30" t="str">
        <v/>
      </c>
      <c r="CR76" s="31" t="str">
        <v/>
      </c>
      <c r="CS76" s="25">
        <f>SUM(R76,W76,AB76,AG76,AL76,AQ76,AV76,BA76,BF76,BK76,BP76,BU76,BZ76,CE76,CJ76,CO76)</f>
      </c>
      <c r="CT76" s="25">
        <f>SUM(S76,X76,AC76,AH76,AM76,AR76,AW76,BB76,BG76,BL76,BQ76,BV76,CA76,CF76,CK76,CP76)</f>
      </c>
      <c r="CU76" s="25">
        <f>SUM(T76,Y76,AD76,AI76,AN76,AS76,AX76,BC76,BH76,BM76,BR76,BW76,CB76,CG76,CL76,CQ76)</f>
      </c>
      <c r="CV76" s="25">
        <f>SUM(U76,Z76,AE76,AJ76,AO76,AT76,AY76,BD76,BI76,BN76,BS76,BX76,CC76,CH76,CM76,CR76)</f>
      </c>
      <c r="CW76" s="25">
        <f>MAX(CS76:CU76)</f>
      </c>
      <c r="CX76" s="25">
        <f>MIN(CS76:CU76)</f>
      </c>
      <c r="CY76" s="32">
        <f>IF(H76&gt;0,(CW76*SQRT(3)*IF(N76&gt;0,N76,IF(O76&gt;0,O76,IF(P76&gt;0,P76,415)))/(H76*1000))*100,0)</f>
      </c>
      <c r="CZ76" s="32">
        <f>IF(CY76&gt;70,"Upgrade","OK - No Upgrade")</f>
      </c>
      <c r="DA76" s="32">
        <f>IF(IF(AVERAGE(CS76:CU76)&gt;0,((CW76-AVERAGE(CS76:CU76))/AVERAGE(CS76:CU76))*100,0)&gt;10,"Need to Balance","OK - Balanced")</f>
      </c>
    </row>
    <row r="77" ht="15.75" customHeight="1">
      <c r="A77" s="25" t="str">
        <v>Hijermat</v>
      </c>
      <c r="B77" s="25" t="str">
        <v>MAQNYAT</v>
      </c>
      <c r="C77" s="25" t="str">
        <v>K_LN4</v>
      </c>
      <c r="D77" s="25" t="str">
        <v>23.392796, 56.980202</v>
      </c>
      <c r="E77" s="25" t="str">
        <v>2300</v>
      </c>
      <c r="F77" s="25" t="str">
        <v>Pole (PMT)</v>
      </c>
      <c r="G77" s="25" t="str">
        <v/>
      </c>
      <c r="H77" s="25">
        <v>315</v>
      </c>
      <c r="I77" s="25" t="str">
        <v>28/05/2026, 15:21</v>
      </c>
      <c r="J77" s="25">
        <v>1</v>
      </c>
      <c r="K77" s="25">
        <v>204</v>
      </c>
      <c r="L77" s="25">
        <v>213</v>
      </c>
      <c r="M77" s="25">
        <v>210</v>
      </c>
      <c r="N77" s="25">
        <v>360</v>
      </c>
      <c r="O77" s="25">
        <v>355</v>
      </c>
      <c r="P77" s="25">
        <v>371</v>
      </c>
      <c r="Q77" s="26" t="str">
        <v>120 mm²</v>
      </c>
      <c r="R77" s="27">
        <v>13</v>
      </c>
      <c r="S77" s="27">
        <v>17</v>
      </c>
      <c r="T77" s="27">
        <v>20</v>
      </c>
      <c r="U77" s="28">
        <v>11</v>
      </c>
      <c r="V77" s="29" t="str">
        <v>185 mm²</v>
      </c>
      <c r="W77" s="30">
        <v>24</v>
      </c>
      <c r="X77" s="30">
        <v>15</v>
      </c>
      <c r="Y77" s="30">
        <v>16</v>
      </c>
      <c r="Z77" s="31">
        <v>10</v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6" t="str">
        <v/>
      </c>
      <c r="BF77" s="27" t="str">
        <v/>
      </c>
      <c r="BG77" s="27" t="str">
        <v/>
      </c>
      <c r="BH77" s="27" t="str">
        <v/>
      </c>
      <c r="BI77" s="28" t="str">
        <v/>
      </c>
      <c r="BJ77" s="29" t="str">
        <v/>
      </c>
      <c r="BK77" s="30" t="str">
        <v/>
      </c>
      <c r="BL77" s="30" t="str">
        <v/>
      </c>
      <c r="BM77" s="30" t="str">
        <v/>
      </c>
      <c r="BN77" s="31" t="str">
        <v/>
      </c>
      <c r="BO77" s="26" t="str">
        <v/>
      </c>
      <c r="BP77" s="27" t="str">
        <v/>
      </c>
      <c r="BQ77" s="27" t="str">
        <v/>
      </c>
      <c r="BR77" s="27" t="str">
        <v/>
      </c>
      <c r="BS77" s="28" t="str">
        <v/>
      </c>
      <c r="BT77" s="29" t="str">
        <v/>
      </c>
      <c r="BU77" s="30" t="str">
        <v/>
      </c>
      <c r="BV77" s="30" t="str">
        <v/>
      </c>
      <c r="BW77" s="30" t="str">
        <v/>
      </c>
      <c r="BX77" s="31" t="str">
        <v/>
      </c>
      <c r="BY77" s="26" t="str">
        <v/>
      </c>
      <c r="BZ77" s="27" t="str">
        <v/>
      </c>
      <c r="CA77" s="27" t="str">
        <v/>
      </c>
      <c r="CB77" s="27" t="str">
        <v/>
      </c>
      <c r="CC77" s="28" t="str">
        <v/>
      </c>
      <c r="CD77" s="29" t="str">
        <v/>
      </c>
      <c r="CE77" s="30" t="str">
        <v/>
      </c>
      <c r="CF77" s="30" t="str">
        <v/>
      </c>
      <c r="CG77" s="30" t="str">
        <v/>
      </c>
      <c r="CH77" s="31" t="str">
        <v/>
      </c>
      <c r="CI77" s="26" t="str">
        <v/>
      </c>
      <c r="CJ77" s="27" t="str">
        <v/>
      </c>
      <c r="CK77" s="27" t="str">
        <v/>
      </c>
      <c r="CL77" s="27" t="str">
        <v/>
      </c>
      <c r="CM77" s="28" t="str">
        <v/>
      </c>
      <c r="CN77" s="29" t="str">
        <v/>
      </c>
      <c r="CO77" s="30" t="str">
        <v/>
      </c>
      <c r="CP77" s="30" t="str">
        <v/>
      </c>
      <c r="CQ77" s="30" t="str">
        <v/>
      </c>
      <c r="CR77" s="31" t="str">
        <v/>
      </c>
      <c r="CS77" s="25">
        <f>SUM(R77,W77,AB77,AG77,AL77,AQ77,AV77,BA77,BF77,BK77,BP77,BU77,BZ77,CE77,CJ77,CO77)</f>
      </c>
      <c r="CT77" s="25">
        <f>SUM(S77,X77,AC77,AH77,AM77,AR77,AW77,BB77,BG77,BL77,BQ77,BV77,CA77,CF77,CK77,CP77)</f>
      </c>
      <c r="CU77" s="25">
        <f>SUM(T77,Y77,AD77,AI77,AN77,AS77,AX77,BC77,BH77,BM77,BR77,BW77,CB77,CG77,CL77,CQ77)</f>
      </c>
      <c r="CV77" s="25">
        <f>SUM(U77,Z77,AE77,AJ77,AO77,AT77,AY77,BD77,BI77,BN77,BS77,BX77,CC77,CH77,CM77,CR77)</f>
      </c>
      <c r="CW77" s="25">
        <f>MAX(CS77:CU77)</f>
      </c>
      <c r="CX77" s="25">
        <f>MIN(CS77:CU77)</f>
      </c>
      <c r="CY77" s="32">
        <f>IF(H77&gt;0,(CW77*SQRT(3)*IF(N77&gt;0,N77,IF(O77&gt;0,O77,IF(P77&gt;0,P77,415)))/(H77*1000))*100,0)</f>
      </c>
      <c r="CZ77" s="32">
        <f>IF(CY77&gt;70,"Upgrade","OK - No Upgrade")</f>
      </c>
      <c r="DA77" s="32">
        <f>IF(IF(AVERAGE(CS77:CU77)&gt;0,((CW77-AVERAGE(CS77:CU77))/AVERAGE(CS77:CU77))*100,0)&gt;10,"Need to Balance","OK - Balanced")</f>
      </c>
    </row>
    <row r="78" ht="15.75" customHeight="1">
      <c r="A78" s="25" t="str">
        <v>Hijermat</v>
      </c>
      <c r="B78" s="25" t="str">
        <v>MAQNYAT</v>
      </c>
      <c r="C78" s="25" t="str">
        <v>K_LN2</v>
      </c>
      <c r="D78" s="25" t="str">
        <v>23.398078, 56.887383</v>
      </c>
      <c r="E78" s="25" t="str">
        <v>1097</v>
      </c>
      <c r="F78" s="25" t="str">
        <v>Pole (PMT)</v>
      </c>
      <c r="G78" s="25" t="str">
        <v/>
      </c>
      <c r="H78" s="25">
        <v>100</v>
      </c>
      <c r="I78" s="25" t="str">
        <v>28/05/2026, 15:16</v>
      </c>
      <c r="J78" s="25">
        <v>1</v>
      </c>
      <c r="K78" s="25">
        <v>235</v>
      </c>
      <c r="L78" s="25">
        <v>234</v>
      </c>
      <c r="M78" s="25">
        <v>238</v>
      </c>
      <c r="N78" s="25">
        <v>410</v>
      </c>
      <c r="O78" s="25">
        <v>415</v>
      </c>
      <c r="P78" s="25">
        <v>408</v>
      </c>
      <c r="Q78" s="26" t="str">
        <v>70 mm²</v>
      </c>
      <c r="R78" s="27">
        <v>0</v>
      </c>
      <c r="S78" s="27">
        <v>0</v>
      </c>
      <c r="T78" s="27">
        <v>0</v>
      </c>
      <c r="U78" s="28">
        <v>0</v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6" t="str">
        <v/>
      </c>
      <c r="BF78" s="27" t="str">
        <v/>
      </c>
      <c r="BG78" s="27" t="str">
        <v/>
      </c>
      <c r="BH78" s="27" t="str">
        <v/>
      </c>
      <c r="BI78" s="28" t="str">
        <v/>
      </c>
      <c r="BJ78" s="29" t="str">
        <v/>
      </c>
      <c r="BK78" s="30" t="str">
        <v/>
      </c>
      <c r="BL78" s="30" t="str">
        <v/>
      </c>
      <c r="BM78" s="30" t="str">
        <v/>
      </c>
      <c r="BN78" s="31" t="str">
        <v/>
      </c>
      <c r="BO78" s="26" t="str">
        <v/>
      </c>
      <c r="BP78" s="27" t="str">
        <v/>
      </c>
      <c r="BQ78" s="27" t="str">
        <v/>
      </c>
      <c r="BR78" s="27" t="str">
        <v/>
      </c>
      <c r="BS78" s="28" t="str">
        <v/>
      </c>
      <c r="BT78" s="29" t="str">
        <v/>
      </c>
      <c r="BU78" s="30" t="str">
        <v/>
      </c>
      <c r="BV78" s="30" t="str">
        <v/>
      </c>
      <c r="BW78" s="30" t="str">
        <v/>
      </c>
      <c r="BX78" s="31" t="str">
        <v/>
      </c>
      <c r="BY78" s="26" t="str">
        <v/>
      </c>
      <c r="BZ78" s="27" t="str">
        <v/>
      </c>
      <c r="CA78" s="27" t="str">
        <v/>
      </c>
      <c r="CB78" s="27" t="str">
        <v/>
      </c>
      <c r="CC78" s="28" t="str">
        <v/>
      </c>
      <c r="CD78" s="29" t="str">
        <v/>
      </c>
      <c r="CE78" s="30" t="str">
        <v/>
      </c>
      <c r="CF78" s="30" t="str">
        <v/>
      </c>
      <c r="CG78" s="30" t="str">
        <v/>
      </c>
      <c r="CH78" s="31" t="str">
        <v/>
      </c>
      <c r="CI78" s="26" t="str">
        <v/>
      </c>
      <c r="CJ78" s="27" t="str">
        <v/>
      </c>
      <c r="CK78" s="27" t="str">
        <v/>
      </c>
      <c r="CL78" s="27" t="str">
        <v/>
      </c>
      <c r="CM78" s="28" t="str">
        <v/>
      </c>
      <c r="CN78" s="29" t="str">
        <v/>
      </c>
      <c r="CO78" s="30" t="str">
        <v/>
      </c>
      <c r="CP78" s="30" t="str">
        <v/>
      </c>
      <c r="CQ78" s="30" t="str">
        <v/>
      </c>
      <c r="CR78" s="31" t="str">
        <v/>
      </c>
      <c r="CS78" s="25">
        <f>SUM(R78,W78,AB78,AG78,AL78,AQ78,AV78,BA78,BF78,BK78,BP78,BU78,BZ78,CE78,CJ78,CO78)</f>
      </c>
      <c r="CT78" s="25">
        <f>SUM(S78,X78,AC78,AH78,AM78,AR78,AW78,BB78,BG78,BL78,BQ78,BV78,CA78,CF78,CK78,CP78)</f>
      </c>
      <c r="CU78" s="25">
        <f>SUM(T78,Y78,AD78,AI78,AN78,AS78,AX78,BC78,BH78,BM78,BR78,BW78,CB78,CG78,CL78,CQ78)</f>
      </c>
      <c r="CV78" s="25">
        <f>SUM(U78,Z78,AE78,AJ78,AO78,AT78,AY78,BD78,BI78,BN78,BS78,BX78,CC78,CH78,CM78,CR78)</f>
      </c>
      <c r="CW78" s="25">
        <f>MAX(CS78:CU78)</f>
      </c>
      <c r="CX78" s="25">
        <f>MIN(CS78:CU78)</f>
      </c>
      <c r="CY78" s="32">
        <f>IF(H78&gt;0,(CW78*SQRT(3)*IF(N78&gt;0,N78,IF(O78&gt;0,O78,IF(P78&gt;0,P78,415)))/(H78*1000))*100,0)</f>
      </c>
      <c r="CZ78" s="32">
        <f>IF(CY78&gt;70,"Upgrade","OK - No Upgrade")</f>
      </c>
      <c r="DA78" s="32">
        <f>IF(IF(AVERAGE(CS78:CU78)&gt;0,((CW78-AVERAGE(CS78:CU78))/AVERAGE(CS78:CU78))*100,0)&gt;10,"Need to Balance","OK - Balanced")</f>
      </c>
    </row>
    <row r="79" ht="15.75" customHeight="1">
      <c r="A79" s="25" t="str">
        <v>Hijermat</v>
      </c>
      <c r="B79" s="25" t="str">
        <v>MAQNYAT</v>
      </c>
      <c r="C79" s="25" t="str">
        <v>K_LN4</v>
      </c>
      <c r="D79" s="25" t="str">
        <v>23.393501, 56.974592</v>
      </c>
      <c r="E79" s="25" t="str">
        <v>1140</v>
      </c>
      <c r="F79" s="25" t="str">
        <v>Pole (PMT)</v>
      </c>
      <c r="G79" s="25" t="str">
        <v/>
      </c>
      <c r="H79" s="25">
        <v>315</v>
      </c>
      <c r="I79" s="25" t="str">
        <v>28/05/2026, 15:16</v>
      </c>
      <c r="J79" s="25">
        <v>1</v>
      </c>
      <c r="K79" s="25">
        <v>214</v>
      </c>
      <c r="L79" s="25">
        <v>223</v>
      </c>
      <c r="M79" s="25">
        <v>220</v>
      </c>
      <c r="N79" s="25">
        <v>377</v>
      </c>
      <c r="O79" s="25">
        <v>373</v>
      </c>
      <c r="P79" s="25">
        <v>386</v>
      </c>
      <c r="Q79" s="26" t="str">
        <v>120 mm²</v>
      </c>
      <c r="R79" s="27">
        <v>179</v>
      </c>
      <c r="S79" s="27">
        <v>160</v>
      </c>
      <c r="T79" s="27">
        <v>158</v>
      </c>
      <c r="U79" s="28">
        <v>40</v>
      </c>
      <c r="V79" s="29" t="str">
        <v>185 mm²</v>
      </c>
      <c r="W79" s="30">
        <v>55</v>
      </c>
      <c r="X79" s="30">
        <v>65</v>
      </c>
      <c r="Y79" s="30">
        <v>40</v>
      </c>
      <c r="Z79" s="31">
        <v>23</v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6" t="str">
        <v/>
      </c>
      <c r="BF79" s="27" t="str">
        <v/>
      </c>
      <c r="BG79" s="27" t="str">
        <v/>
      </c>
      <c r="BH79" s="27" t="str">
        <v/>
      </c>
      <c r="BI79" s="28" t="str">
        <v/>
      </c>
      <c r="BJ79" s="29" t="str">
        <v/>
      </c>
      <c r="BK79" s="30" t="str">
        <v/>
      </c>
      <c r="BL79" s="30" t="str">
        <v/>
      </c>
      <c r="BM79" s="30" t="str">
        <v/>
      </c>
      <c r="BN79" s="31" t="str">
        <v/>
      </c>
      <c r="BO79" s="26" t="str">
        <v/>
      </c>
      <c r="BP79" s="27" t="str">
        <v/>
      </c>
      <c r="BQ79" s="27" t="str">
        <v/>
      </c>
      <c r="BR79" s="27" t="str">
        <v/>
      </c>
      <c r="BS79" s="28" t="str">
        <v/>
      </c>
      <c r="BT79" s="29" t="str">
        <v/>
      </c>
      <c r="BU79" s="30" t="str">
        <v/>
      </c>
      <c r="BV79" s="30" t="str">
        <v/>
      </c>
      <c r="BW79" s="30" t="str">
        <v/>
      </c>
      <c r="BX79" s="31" t="str">
        <v/>
      </c>
      <c r="BY79" s="26" t="str">
        <v/>
      </c>
      <c r="BZ79" s="27" t="str">
        <v/>
      </c>
      <c r="CA79" s="27" t="str">
        <v/>
      </c>
      <c r="CB79" s="27" t="str">
        <v/>
      </c>
      <c r="CC79" s="28" t="str">
        <v/>
      </c>
      <c r="CD79" s="29" t="str">
        <v/>
      </c>
      <c r="CE79" s="30" t="str">
        <v/>
      </c>
      <c r="CF79" s="30" t="str">
        <v/>
      </c>
      <c r="CG79" s="30" t="str">
        <v/>
      </c>
      <c r="CH79" s="31" t="str">
        <v/>
      </c>
      <c r="CI79" s="26" t="str">
        <v/>
      </c>
      <c r="CJ79" s="27" t="str">
        <v/>
      </c>
      <c r="CK79" s="27" t="str">
        <v/>
      </c>
      <c r="CL79" s="27" t="str">
        <v/>
      </c>
      <c r="CM79" s="28" t="str">
        <v/>
      </c>
      <c r="CN79" s="29" t="str">
        <v/>
      </c>
      <c r="CO79" s="30" t="str">
        <v/>
      </c>
      <c r="CP79" s="30" t="str">
        <v/>
      </c>
      <c r="CQ79" s="30" t="str">
        <v/>
      </c>
      <c r="CR79" s="31" t="str">
        <v/>
      </c>
      <c r="CS79" s="25">
        <f>SUM(R79,W79,AB79,AG79,AL79,AQ79,AV79,BA79,BF79,BK79,BP79,BU79,BZ79,CE79,CJ79,CO79)</f>
      </c>
      <c r="CT79" s="25">
        <f>SUM(S79,X79,AC79,AH79,AM79,AR79,AW79,BB79,BG79,BL79,BQ79,BV79,CA79,CF79,CK79,CP79)</f>
      </c>
      <c r="CU79" s="25">
        <f>SUM(T79,Y79,AD79,AI79,AN79,AS79,AX79,BC79,BH79,BM79,BR79,BW79,CB79,CG79,CL79,CQ79)</f>
      </c>
      <c r="CV79" s="25">
        <f>SUM(U79,Z79,AE79,AJ79,AO79,AT79,AY79,BD79,BI79,BN79,BS79,BX79,CC79,CH79,CM79,CR79)</f>
      </c>
      <c r="CW79" s="25">
        <f>MAX(CS79:CU79)</f>
      </c>
      <c r="CX79" s="25">
        <f>MIN(CS79:CU79)</f>
      </c>
      <c r="CY79" s="32">
        <f>IF(H79&gt;0,(CW79*SQRT(3)*IF(N79&gt;0,N79,IF(O79&gt;0,O79,IF(P79&gt;0,P79,415)))/(H79*1000))*100,0)</f>
      </c>
      <c r="CZ79" s="32">
        <f>IF(CY79&gt;70,"Upgrade","OK - No Upgrade")</f>
      </c>
      <c r="DA79" s="32">
        <f>IF(IF(AVERAGE(CS79:CU79)&gt;0,((CW79-AVERAGE(CS79:CU79))/AVERAGE(CS79:CU79))*100,0)&gt;10,"Need to Balance","OK - Balanced")</f>
      </c>
    </row>
    <row r="80" ht="15.75" customHeight="1">
      <c r="A80" s="25" t="str">
        <v>Hijermat</v>
      </c>
      <c r="B80" s="25" t="str">
        <v>MAQNYAT</v>
      </c>
      <c r="C80" s="25" t="str">
        <v>K_LN2</v>
      </c>
      <c r="D80" s="25" t="str">
        <v>23.395883, 56.889131</v>
      </c>
      <c r="E80" s="25" t="str">
        <v>1096</v>
      </c>
      <c r="F80" s="25" t="str">
        <v>Pole (PMT)</v>
      </c>
      <c r="G80" s="25" t="str">
        <v/>
      </c>
      <c r="H80" s="25">
        <v>315</v>
      </c>
      <c r="I80" s="25" t="str">
        <v>28/05/2026, 15:10</v>
      </c>
      <c r="J80" s="25">
        <v>1</v>
      </c>
      <c r="K80" s="25">
        <v>242</v>
      </c>
      <c r="L80" s="25">
        <v>247</v>
      </c>
      <c r="M80" s="25">
        <v>247</v>
      </c>
      <c r="N80" s="25">
        <v>425</v>
      </c>
      <c r="O80" s="25">
        <v>428</v>
      </c>
      <c r="P80" s="25">
        <v>423</v>
      </c>
      <c r="Q80" s="26" t="str">
        <v>120 mm²</v>
      </c>
      <c r="R80" s="27">
        <v>175</v>
      </c>
      <c r="S80" s="27">
        <v>121</v>
      </c>
      <c r="T80" s="27">
        <v>107</v>
      </c>
      <c r="U80" s="28">
        <v>45</v>
      </c>
      <c r="V80" s="29" t="str">
        <v>120 mm²</v>
      </c>
      <c r="W80" s="30">
        <v>40</v>
      </c>
      <c r="X80" s="30">
        <v>21</v>
      </c>
      <c r="Y80" s="30">
        <v>29</v>
      </c>
      <c r="Z80" s="31">
        <v>16</v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6" t="str">
        <v/>
      </c>
      <c r="BF80" s="27" t="str">
        <v/>
      </c>
      <c r="BG80" s="27" t="str">
        <v/>
      </c>
      <c r="BH80" s="27" t="str">
        <v/>
      </c>
      <c r="BI80" s="28" t="str">
        <v/>
      </c>
      <c r="BJ80" s="29" t="str">
        <v/>
      </c>
      <c r="BK80" s="30" t="str">
        <v/>
      </c>
      <c r="BL80" s="30" t="str">
        <v/>
      </c>
      <c r="BM80" s="30" t="str">
        <v/>
      </c>
      <c r="BN80" s="31" t="str">
        <v/>
      </c>
      <c r="BO80" s="26" t="str">
        <v/>
      </c>
      <c r="BP80" s="27" t="str">
        <v/>
      </c>
      <c r="BQ80" s="27" t="str">
        <v/>
      </c>
      <c r="BR80" s="27" t="str">
        <v/>
      </c>
      <c r="BS80" s="28" t="str">
        <v/>
      </c>
      <c r="BT80" s="29" t="str">
        <v/>
      </c>
      <c r="BU80" s="30" t="str">
        <v/>
      </c>
      <c r="BV80" s="30" t="str">
        <v/>
      </c>
      <c r="BW80" s="30" t="str">
        <v/>
      </c>
      <c r="BX80" s="31" t="str">
        <v/>
      </c>
      <c r="BY80" s="26" t="str">
        <v/>
      </c>
      <c r="BZ80" s="27" t="str">
        <v/>
      </c>
      <c r="CA80" s="27" t="str">
        <v/>
      </c>
      <c r="CB80" s="27" t="str">
        <v/>
      </c>
      <c r="CC80" s="28" t="str">
        <v/>
      </c>
      <c r="CD80" s="29" t="str">
        <v/>
      </c>
      <c r="CE80" s="30" t="str">
        <v/>
      </c>
      <c r="CF80" s="30" t="str">
        <v/>
      </c>
      <c r="CG80" s="30" t="str">
        <v/>
      </c>
      <c r="CH80" s="31" t="str">
        <v/>
      </c>
      <c r="CI80" s="26" t="str">
        <v/>
      </c>
      <c r="CJ80" s="27" t="str">
        <v/>
      </c>
      <c r="CK80" s="27" t="str">
        <v/>
      </c>
      <c r="CL80" s="27" t="str">
        <v/>
      </c>
      <c r="CM80" s="28" t="str">
        <v/>
      </c>
      <c r="CN80" s="29" t="str">
        <v/>
      </c>
      <c r="CO80" s="30" t="str">
        <v/>
      </c>
      <c r="CP80" s="30" t="str">
        <v/>
      </c>
      <c r="CQ80" s="30" t="str">
        <v/>
      </c>
      <c r="CR80" s="31" t="str">
        <v/>
      </c>
      <c r="CS80" s="25">
        <f>SUM(R80,W80,AB80,AG80,AL80,AQ80,AV80,BA80,BF80,BK80,BP80,BU80,BZ80,CE80,CJ80,CO80)</f>
      </c>
      <c r="CT80" s="25">
        <f>SUM(S80,X80,AC80,AH80,AM80,AR80,AW80,BB80,BG80,BL80,BQ80,BV80,CA80,CF80,CK80,CP80)</f>
      </c>
      <c r="CU80" s="25">
        <f>SUM(T80,Y80,AD80,AI80,AN80,AS80,AX80,BC80,BH80,BM80,BR80,BW80,CB80,CG80,CL80,CQ80)</f>
      </c>
      <c r="CV80" s="25">
        <f>SUM(U80,Z80,AE80,AJ80,AO80,AT80,AY80,BD80,BI80,BN80,BS80,BX80,CC80,CH80,CM80,CR80)</f>
      </c>
      <c r="CW80" s="25">
        <f>MAX(CS80:CU80)</f>
      </c>
      <c r="CX80" s="25">
        <f>MIN(CS80:CU80)</f>
      </c>
      <c r="CY80" s="32">
        <f>IF(H80&gt;0,(CW80*SQRT(3)*IF(N80&gt;0,N80,IF(O80&gt;0,O80,IF(P80&gt;0,P80,415)))/(H80*1000))*100,0)</f>
      </c>
      <c r="CZ80" s="32">
        <f>IF(CY80&gt;70,"Upgrade","OK - No Upgrade")</f>
      </c>
      <c r="DA80" s="32">
        <f>IF(IF(AVERAGE(CS80:CU80)&gt;0,((CW80-AVERAGE(CS80:CU80))/AVERAGE(CS80:CU80))*100,0)&gt;10,"Need to Balance","OK - Balanced")</f>
      </c>
    </row>
    <row r="81" ht="15.75" customHeight="1">
      <c r="A81" s="25" t="str">
        <v>Hijermat</v>
      </c>
      <c r="B81" s="25" t="str">
        <v>MAQNYAT</v>
      </c>
      <c r="C81" s="25" t="str">
        <v>K_LN4</v>
      </c>
      <c r="D81" s="25" t="str">
        <v>23.370364, 56.923903</v>
      </c>
      <c r="E81" s="25" t="str">
        <v>4721</v>
      </c>
      <c r="F81" s="25" t="str">
        <v>Pole (PMT)</v>
      </c>
      <c r="G81" s="25" t="str">
        <v/>
      </c>
      <c r="H81" s="25">
        <v>100</v>
      </c>
      <c r="I81" s="25" t="str">
        <v>28/05/2026, 15:06</v>
      </c>
      <c r="J81" s="25">
        <v>1</v>
      </c>
      <c r="K81" s="25">
        <v>215</v>
      </c>
      <c r="L81" s="25">
        <v>223</v>
      </c>
      <c r="M81" s="25">
        <v>222</v>
      </c>
      <c r="N81" s="25">
        <v>372</v>
      </c>
      <c r="O81" s="25">
        <v>375</v>
      </c>
      <c r="P81" s="25">
        <v>391</v>
      </c>
      <c r="Q81" s="26" t="str">
        <v>120 mm²</v>
      </c>
      <c r="R81" s="27">
        <v>0</v>
      </c>
      <c r="S81" s="27">
        <v>0</v>
      </c>
      <c r="T81" s="27">
        <v>0</v>
      </c>
      <c r="U81" s="28">
        <v>0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6" t="str">
        <v/>
      </c>
      <c r="BF81" s="27" t="str">
        <v/>
      </c>
      <c r="BG81" s="27" t="str">
        <v/>
      </c>
      <c r="BH81" s="27" t="str">
        <v/>
      </c>
      <c r="BI81" s="28" t="str">
        <v/>
      </c>
      <c r="BJ81" s="29" t="str">
        <v/>
      </c>
      <c r="BK81" s="30" t="str">
        <v/>
      </c>
      <c r="BL81" s="30" t="str">
        <v/>
      </c>
      <c r="BM81" s="30" t="str">
        <v/>
      </c>
      <c r="BN81" s="31" t="str">
        <v/>
      </c>
      <c r="BO81" s="26" t="str">
        <v/>
      </c>
      <c r="BP81" s="27" t="str">
        <v/>
      </c>
      <c r="BQ81" s="27" t="str">
        <v/>
      </c>
      <c r="BR81" s="27" t="str">
        <v/>
      </c>
      <c r="BS81" s="28" t="str">
        <v/>
      </c>
      <c r="BT81" s="29" t="str">
        <v/>
      </c>
      <c r="BU81" s="30" t="str">
        <v/>
      </c>
      <c r="BV81" s="30" t="str">
        <v/>
      </c>
      <c r="BW81" s="30" t="str">
        <v/>
      </c>
      <c r="BX81" s="31" t="str">
        <v/>
      </c>
      <c r="BY81" s="26" t="str">
        <v/>
      </c>
      <c r="BZ81" s="27" t="str">
        <v/>
      </c>
      <c r="CA81" s="27" t="str">
        <v/>
      </c>
      <c r="CB81" s="27" t="str">
        <v/>
      </c>
      <c r="CC81" s="28" t="str">
        <v/>
      </c>
      <c r="CD81" s="29" t="str">
        <v/>
      </c>
      <c r="CE81" s="30" t="str">
        <v/>
      </c>
      <c r="CF81" s="30" t="str">
        <v/>
      </c>
      <c r="CG81" s="30" t="str">
        <v/>
      </c>
      <c r="CH81" s="31" t="str">
        <v/>
      </c>
      <c r="CI81" s="26" t="str">
        <v/>
      </c>
      <c r="CJ81" s="27" t="str">
        <v/>
      </c>
      <c r="CK81" s="27" t="str">
        <v/>
      </c>
      <c r="CL81" s="27" t="str">
        <v/>
      </c>
      <c r="CM81" s="28" t="str">
        <v/>
      </c>
      <c r="CN81" s="29" t="str">
        <v/>
      </c>
      <c r="CO81" s="30" t="str">
        <v/>
      </c>
      <c r="CP81" s="30" t="str">
        <v/>
      </c>
      <c r="CQ81" s="30" t="str">
        <v/>
      </c>
      <c r="CR81" s="31" t="str">
        <v/>
      </c>
      <c r="CS81" s="25">
        <f>SUM(R81,W81,AB81,AG81,AL81,AQ81,AV81,BA81,BF81,BK81,BP81,BU81,BZ81,CE81,CJ81,CO81)</f>
      </c>
      <c r="CT81" s="25">
        <f>SUM(S81,X81,AC81,AH81,AM81,AR81,AW81,BB81,BG81,BL81,BQ81,BV81,CA81,CF81,CK81,CP81)</f>
      </c>
      <c r="CU81" s="25">
        <f>SUM(T81,Y81,AD81,AI81,AN81,AS81,AX81,BC81,BH81,BM81,BR81,BW81,CB81,CG81,CL81,CQ81)</f>
      </c>
      <c r="CV81" s="25">
        <f>SUM(U81,Z81,AE81,AJ81,AO81,AT81,AY81,BD81,BI81,BN81,BS81,BX81,CC81,CH81,CM81,CR81)</f>
      </c>
      <c r="CW81" s="25">
        <f>MAX(CS81:CU81)</f>
      </c>
      <c r="CX81" s="25">
        <f>MIN(CS81:CU81)</f>
      </c>
      <c r="CY81" s="32">
        <f>IF(H81&gt;0,(CW81*SQRT(3)*IF(N81&gt;0,N81,IF(O81&gt;0,O81,IF(P81&gt;0,P81,415)))/(H81*1000))*100,0)</f>
      </c>
      <c r="CZ81" s="32">
        <f>IF(CY81&gt;70,"Upgrade","OK - No Upgrade")</f>
      </c>
      <c r="DA81" s="32">
        <f>IF(IF(AVERAGE(CS81:CU81)&gt;0,((CW81-AVERAGE(CS81:CU81))/AVERAGE(CS81:CU81))*100,0)&gt;10,"Need to Balance","OK - Balanced")</f>
      </c>
    </row>
    <row r="82" ht="15.75" customHeight="1">
      <c r="A82" s="25" t="str">
        <v>Hijermat</v>
      </c>
      <c r="B82" s="25" t="str">
        <v>MAQNYAT</v>
      </c>
      <c r="C82" s="25" t="str">
        <v>K_LN4</v>
      </c>
      <c r="D82" s="25" t="str">
        <v>23.353282, 56.909336</v>
      </c>
      <c r="E82" s="25" t="str">
        <v>1125</v>
      </c>
      <c r="F82" s="25" t="str">
        <v>Pole (PMT)</v>
      </c>
      <c r="G82" s="25" t="str">
        <v/>
      </c>
      <c r="H82" s="25">
        <v>100</v>
      </c>
      <c r="I82" s="25" t="str">
        <v>28/05/2026, 15:01</v>
      </c>
      <c r="J82" s="25">
        <v>1</v>
      </c>
      <c r="K82" s="25">
        <v>215</v>
      </c>
      <c r="L82" s="25">
        <v>220</v>
      </c>
      <c r="M82" s="25">
        <v>216</v>
      </c>
      <c r="N82" s="25">
        <v>416</v>
      </c>
      <c r="O82" s="25">
        <v>414</v>
      </c>
      <c r="P82" s="25">
        <v>415</v>
      </c>
      <c r="Q82" s="26" t="str">
        <v>120 mm²</v>
      </c>
      <c r="R82" s="27">
        <v>6</v>
      </c>
      <c r="S82" s="27">
        <v>8</v>
      </c>
      <c r="T82" s="27">
        <v>0</v>
      </c>
      <c r="U82" s="28">
        <v>10</v>
      </c>
      <c r="V82" s="29" t="str">
        <v/>
      </c>
      <c r="W82" s="30" t="str">
        <v/>
      </c>
      <c r="X82" s="30" t="str">
        <v/>
      </c>
      <c r="Y82" s="30" t="str">
        <v/>
      </c>
      <c r="Z82" s="31" t="str">
        <v/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6" t="str">
        <v/>
      </c>
      <c r="BF82" s="27" t="str">
        <v/>
      </c>
      <c r="BG82" s="27" t="str">
        <v/>
      </c>
      <c r="BH82" s="27" t="str">
        <v/>
      </c>
      <c r="BI82" s="28" t="str">
        <v/>
      </c>
      <c r="BJ82" s="29" t="str">
        <v/>
      </c>
      <c r="BK82" s="30" t="str">
        <v/>
      </c>
      <c r="BL82" s="30" t="str">
        <v/>
      </c>
      <c r="BM82" s="30" t="str">
        <v/>
      </c>
      <c r="BN82" s="31" t="str">
        <v/>
      </c>
      <c r="BO82" s="26" t="str">
        <v/>
      </c>
      <c r="BP82" s="27" t="str">
        <v/>
      </c>
      <c r="BQ82" s="27" t="str">
        <v/>
      </c>
      <c r="BR82" s="27" t="str">
        <v/>
      </c>
      <c r="BS82" s="28" t="str">
        <v/>
      </c>
      <c r="BT82" s="29" t="str">
        <v/>
      </c>
      <c r="BU82" s="30" t="str">
        <v/>
      </c>
      <c r="BV82" s="30" t="str">
        <v/>
      </c>
      <c r="BW82" s="30" t="str">
        <v/>
      </c>
      <c r="BX82" s="31" t="str">
        <v/>
      </c>
      <c r="BY82" s="26" t="str">
        <v/>
      </c>
      <c r="BZ82" s="27" t="str">
        <v/>
      </c>
      <c r="CA82" s="27" t="str">
        <v/>
      </c>
      <c r="CB82" s="27" t="str">
        <v/>
      </c>
      <c r="CC82" s="28" t="str">
        <v/>
      </c>
      <c r="CD82" s="29" t="str">
        <v/>
      </c>
      <c r="CE82" s="30" t="str">
        <v/>
      </c>
      <c r="CF82" s="30" t="str">
        <v/>
      </c>
      <c r="CG82" s="30" t="str">
        <v/>
      </c>
      <c r="CH82" s="31" t="str">
        <v/>
      </c>
      <c r="CI82" s="26" t="str">
        <v/>
      </c>
      <c r="CJ82" s="27" t="str">
        <v/>
      </c>
      <c r="CK82" s="27" t="str">
        <v/>
      </c>
      <c r="CL82" s="27" t="str">
        <v/>
      </c>
      <c r="CM82" s="28" t="str">
        <v/>
      </c>
      <c r="CN82" s="29" t="str">
        <v/>
      </c>
      <c r="CO82" s="30" t="str">
        <v/>
      </c>
      <c r="CP82" s="30" t="str">
        <v/>
      </c>
      <c r="CQ82" s="30" t="str">
        <v/>
      </c>
      <c r="CR82" s="31" t="str">
        <v/>
      </c>
      <c r="CS82" s="25">
        <f>SUM(R82,W82,AB82,AG82,AL82,AQ82,AV82,BA82,BF82,BK82,BP82,BU82,BZ82,CE82,CJ82,CO82)</f>
      </c>
      <c r="CT82" s="25">
        <f>SUM(S82,X82,AC82,AH82,AM82,AR82,AW82,BB82,BG82,BL82,BQ82,BV82,CA82,CF82,CK82,CP82)</f>
      </c>
      <c r="CU82" s="25">
        <f>SUM(T82,Y82,AD82,AI82,AN82,AS82,AX82,BC82,BH82,BM82,BR82,BW82,CB82,CG82,CL82,CQ82)</f>
      </c>
      <c r="CV82" s="25">
        <f>SUM(U82,Z82,AE82,AJ82,AO82,AT82,AY82,BD82,BI82,BN82,BS82,BX82,CC82,CH82,CM82,CR82)</f>
      </c>
      <c r="CW82" s="25">
        <f>MAX(CS82:CU82)</f>
      </c>
      <c r="CX82" s="25">
        <f>MIN(CS82:CU82)</f>
      </c>
      <c r="CY82" s="32">
        <f>IF(H82&gt;0,(CW82*SQRT(3)*IF(N82&gt;0,N82,IF(O82&gt;0,O82,IF(P82&gt;0,P82,415)))/(H82*1000))*100,0)</f>
      </c>
      <c r="CZ82" s="32">
        <f>IF(CY82&gt;70,"Upgrade","OK - No Upgrade")</f>
      </c>
      <c r="DA82" s="32">
        <f>IF(IF(AVERAGE(CS82:CU82)&gt;0,((CW82-AVERAGE(CS82:CU82))/AVERAGE(CS82:CU82))*100,0)&gt;10,"Need to Balance","OK - Balanced")</f>
      </c>
    </row>
    <row r="83" ht="15.75" customHeight="1">
      <c r="A83" s="25" t="str">
        <v>Hijermat</v>
      </c>
      <c r="B83" s="25" t="str">
        <v>MAQNYAT</v>
      </c>
      <c r="C83" s="25" t="str">
        <v>K_LN2</v>
      </c>
      <c r="D83" s="25" t="str">
        <v>23.401953, 56.892245</v>
      </c>
      <c r="E83" s="25" t="str">
        <v>2312</v>
      </c>
      <c r="F83" s="25" t="str">
        <v>Pole (PMT)</v>
      </c>
      <c r="G83" s="25" t="str">
        <v/>
      </c>
      <c r="H83" s="25">
        <v>315</v>
      </c>
      <c r="I83" s="25" t="str">
        <v>28/05/2026, 15:01</v>
      </c>
      <c r="J83" s="25">
        <v>1</v>
      </c>
      <c r="K83" s="25">
        <v>233</v>
      </c>
      <c r="L83" s="25">
        <v>235</v>
      </c>
      <c r="M83" s="25">
        <v>235</v>
      </c>
      <c r="N83" s="25">
        <v>406</v>
      </c>
      <c r="O83" s="25">
        <v>408</v>
      </c>
      <c r="P83" s="25">
        <v>409</v>
      </c>
      <c r="Q83" s="26" t="str">
        <v>185 mm²</v>
      </c>
      <c r="R83" s="27">
        <v>13</v>
      </c>
      <c r="S83" s="27">
        <v>17</v>
      </c>
      <c r="T83" s="27">
        <v>10</v>
      </c>
      <c r="U83" s="28">
        <v>8</v>
      </c>
      <c r="V83" s="29" t="str">
        <v>185 mm²</v>
      </c>
      <c r="W83" s="30">
        <v>0</v>
      </c>
      <c r="X83" s="30">
        <v>0</v>
      </c>
      <c r="Y83" s="30">
        <v>0</v>
      </c>
      <c r="Z83" s="31">
        <v>0</v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6" t="str">
        <v/>
      </c>
      <c r="BF83" s="27" t="str">
        <v/>
      </c>
      <c r="BG83" s="27" t="str">
        <v/>
      </c>
      <c r="BH83" s="27" t="str">
        <v/>
      </c>
      <c r="BI83" s="28" t="str">
        <v/>
      </c>
      <c r="BJ83" s="29" t="str">
        <v/>
      </c>
      <c r="BK83" s="30" t="str">
        <v/>
      </c>
      <c r="BL83" s="30" t="str">
        <v/>
      </c>
      <c r="BM83" s="30" t="str">
        <v/>
      </c>
      <c r="BN83" s="31" t="str">
        <v/>
      </c>
      <c r="BO83" s="26" t="str">
        <v/>
      </c>
      <c r="BP83" s="27" t="str">
        <v/>
      </c>
      <c r="BQ83" s="27" t="str">
        <v/>
      </c>
      <c r="BR83" s="27" t="str">
        <v/>
      </c>
      <c r="BS83" s="28" t="str">
        <v/>
      </c>
      <c r="BT83" s="29" t="str">
        <v/>
      </c>
      <c r="BU83" s="30" t="str">
        <v/>
      </c>
      <c r="BV83" s="30" t="str">
        <v/>
      </c>
      <c r="BW83" s="30" t="str">
        <v/>
      </c>
      <c r="BX83" s="31" t="str">
        <v/>
      </c>
      <c r="BY83" s="26" t="str">
        <v/>
      </c>
      <c r="BZ83" s="27" t="str">
        <v/>
      </c>
      <c r="CA83" s="27" t="str">
        <v/>
      </c>
      <c r="CB83" s="27" t="str">
        <v/>
      </c>
      <c r="CC83" s="28" t="str">
        <v/>
      </c>
      <c r="CD83" s="29" t="str">
        <v/>
      </c>
      <c r="CE83" s="30" t="str">
        <v/>
      </c>
      <c r="CF83" s="30" t="str">
        <v/>
      </c>
      <c r="CG83" s="30" t="str">
        <v/>
      </c>
      <c r="CH83" s="31" t="str">
        <v/>
      </c>
      <c r="CI83" s="26" t="str">
        <v/>
      </c>
      <c r="CJ83" s="27" t="str">
        <v/>
      </c>
      <c r="CK83" s="27" t="str">
        <v/>
      </c>
      <c r="CL83" s="27" t="str">
        <v/>
      </c>
      <c r="CM83" s="28" t="str">
        <v/>
      </c>
      <c r="CN83" s="29" t="str">
        <v/>
      </c>
      <c r="CO83" s="30" t="str">
        <v/>
      </c>
      <c r="CP83" s="30" t="str">
        <v/>
      </c>
      <c r="CQ83" s="30" t="str">
        <v/>
      </c>
      <c r="CR83" s="31" t="str">
        <v/>
      </c>
      <c r="CS83" s="25">
        <f>SUM(R83,W83,AB83,AG83,AL83,AQ83,AV83,BA83,BF83,BK83,BP83,BU83,BZ83,CE83,CJ83,CO83)</f>
      </c>
      <c r="CT83" s="25">
        <f>SUM(S83,X83,AC83,AH83,AM83,AR83,AW83,BB83,BG83,BL83,BQ83,BV83,CA83,CF83,CK83,CP83)</f>
      </c>
      <c r="CU83" s="25">
        <f>SUM(T83,Y83,AD83,AI83,AN83,AS83,AX83,BC83,BH83,BM83,BR83,BW83,CB83,CG83,CL83,CQ83)</f>
      </c>
      <c r="CV83" s="25">
        <f>SUM(U83,Z83,AE83,AJ83,AO83,AT83,AY83,BD83,BI83,BN83,BS83,BX83,CC83,CH83,CM83,CR83)</f>
      </c>
      <c r="CW83" s="25">
        <f>MAX(CS83:CU83)</f>
      </c>
      <c r="CX83" s="25">
        <f>MIN(CS83:CU83)</f>
      </c>
      <c r="CY83" s="32">
        <f>IF(H83&gt;0,(CW83*SQRT(3)*IF(N83&gt;0,N83,IF(O83&gt;0,O83,IF(P83&gt;0,P83,415)))/(H83*1000))*100,0)</f>
      </c>
      <c r="CZ83" s="32">
        <f>IF(CY83&gt;70,"Upgrade","OK - No Upgrade")</f>
      </c>
      <c r="DA83" s="32">
        <f>IF(IF(AVERAGE(CS83:CU83)&gt;0,((CW83-AVERAGE(CS83:CU83))/AVERAGE(CS83:CU83))*100,0)&gt;10,"Need to Balance","OK - Balanced")</f>
      </c>
    </row>
    <row r="84" ht="15.75" customHeight="1">
      <c r="A84" s="25" t="str">
        <v>Hijermat</v>
      </c>
      <c r="B84" s="25" t="str">
        <v>MAQNYAT</v>
      </c>
      <c r="C84" s="25" t="str">
        <v>K_LN4</v>
      </c>
      <c r="D84" s="25" t="str">
        <v>23.413236, 56.972744</v>
      </c>
      <c r="E84" s="25" t="str">
        <v>1139</v>
      </c>
      <c r="F84" s="25" t="str">
        <v>Pole (PMT)</v>
      </c>
      <c r="G84" s="25" t="str">
        <v/>
      </c>
      <c r="H84" s="25">
        <v>100</v>
      </c>
      <c r="I84" s="25" t="str">
        <v>28/05/2026, 14:58</v>
      </c>
      <c r="J84" s="25">
        <v>1</v>
      </c>
      <c r="K84" s="25">
        <v>213</v>
      </c>
      <c r="L84" s="25">
        <v>222</v>
      </c>
      <c r="M84" s="25">
        <v>219</v>
      </c>
      <c r="N84" s="25">
        <v>376</v>
      </c>
      <c r="O84" s="25">
        <v>368</v>
      </c>
      <c r="P84" s="25">
        <v>387</v>
      </c>
      <c r="Q84" s="26" t="str">
        <v>120 mm²</v>
      </c>
      <c r="R84" s="27">
        <v>36</v>
      </c>
      <c r="S84" s="27">
        <v>85</v>
      </c>
      <c r="T84" s="27">
        <v>54</v>
      </c>
      <c r="U84" s="28">
        <v>25</v>
      </c>
      <c r="V84" s="29" t="str">
        <v/>
      </c>
      <c r="W84" s="30" t="str">
        <v/>
      </c>
      <c r="X84" s="30" t="str">
        <v/>
      </c>
      <c r="Y84" s="30" t="str">
        <v/>
      </c>
      <c r="Z84" s="31" t="str">
        <v/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6" t="str">
        <v/>
      </c>
      <c r="BF84" s="27" t="str">
        <v/>
      </c>
      <c r="BG84" s="27" t="str">
        <v/>
      </c>
      <c r="BH84" s="27" t="str">
        <v/>
      </c>
      <c r="BI84" s="28" t="str">
        <v/>
      </c>
      <c r="BJ84" s="29" t="str">
        <v/>
      </c>
      <c r="BK84" s="30" t="str">
        <v/>
      </c>
      <c r="BL84" s="30" t="str">
        <v/>
      </c>
      <c r="BM84" s="30" t="str">
        <v/>
      </c>
      <c r="BN84" s="31" t="str">
        <v/>
      </c>
      <c r="BO84" s="26" t="str">
        <v/>
      </c>
      <c r="BP84" s="27" t="str">
        <v/>
      </c>
      <c r="BQ84" s="27" t="str">
        <v/>
      </c>
      <c r="BR84" s="27" t="str">
        <v/>
      </c>
      <c r="BS84" s="28" t="str">
        <v/>
      </c>
      <c r="BT84" s="29" t="str">
        <v/>
      </c>
      <c r="BU84" s="30" t="str">
        <v/>
      </c>
      <c r="BV84" s="30" t="str">
        <v/>
      </c>
      <c r="BW84" s="30" t="str">
        <v/>
      </c>
      <c r="BX84" s="31" t="str">
        <v/>
      </c>
      <c r="BY84" s="26" t="str">
        <v/>
      </c>
      <c r="BZ84" s="27" t="str">
        <v/>
      </c>
      <c r="CA84" s="27" t="str">
        <v/>
      </c>
      <c r="CB84" s="27" t="str">
        <v/>
      </c>
      <c r="CC84" s="28" t="str">
        <v/>
      </c>
      <c r="CD84" s="29" t="str">
        <v/>
      </c>
      <c r="CE84" s="30" t="str">
        <v/>
      </c>
      <c r="CF84" s="30" t="str">
        <v/>
      </c>
      <c r="CG84" s="30" t="str">
        <v/>
      </c>
      <c r="CH84" s="31" t="str">
        <v/>
      </c>
      <c r="CI84" s="26" t="str">
        <v/>
      </c>
      <c r="CJ84" s="27" t="str">
        <v/>
      </c>
      <c r="CK84" s="27" t="str">
        <v/>
      </c>
      <c r="CL84" s="27" t="str">
        <v/>
      </c>
      <c r="CM84" s="28" t="str">
        <v/>
      </c>
      <c r="CN84" s="29" t="str">
        <v/>
      </c>
      <c r="CO84" s="30" t="str">
        <v/>
      </c>
      <c r="CP84" s="30" t="str">
        <v/>
      </c>
      <c r="CQ84" s="30" t="str">
        <v/>
      </c>
      <c r="CR84" s="31" t="str">
        <v/>
      </c>
      <c r="CS84" s="25">
        <f>SUM(R84,W84,AB84,AG84,AL84,AQ84,AV84,BA84,BF84,BK84,BP84,BU84,BZ84,CE84,CJ84,CO84)</f>
      </c>
      <c r="CT84" s="25">
        <f>SUM(S84,X84,AC84,AH84,AM84,AR84,AW84,BB84,BG84,BL84,BQ84,BV84,CA84,CF84,CK84,CP84)</f>
      </c>
      <c r="CU84" s="25">
        <f>SUM(T84,Y84,AD84,AI84,AN84,AS84,AX84,BC84,BH84,BM84,BR84,BW84,CB84,CG84,CL84,CQ84)</f>
      </c>
      <c r="CV84" s="25">
        <f>SUM(U84,Z84,AE84,AJ84,AO84,AT84,AY84,BD84,BI84,BN84,BS84,BX84,CC84,CH84,CM84,CR84)</f>
      </c>
      <c r="CW84" s="25">
        <f>MAX(CS84:CU84)</f>
      </c>
      <c r="CX84" s="25">
        <f>MIN(CS84:CU84)</f>
      </c>
      <c r="CY84" s="32">
        <f>IF(H84&gt;0,(CW84*SQRT(3)*IF(N84&gt;0,N84,IF(O84&gt;0,O84,IF(P84&gt;0,P84,415)))/(H84*1000))*100,0)</f>
      </c>
      <c r="CZ84" s="32">
        <f>IF(CY84&gt;70,"Upgrade","OK - No Upgrade")</f>
      </c>
      <c r="DA84" s="32">
        <f>IF(IF(AVERAGE(CS84:CU84)&gt;0,((CW84-AVERAGE(CS84:CU84))/AVERAGE(CS84:CU84))*100,0)&gt;10,"Need to Balance","OK - Balanced")</f>
      </c>
    </row>
    <row r="85" ht="15.75" customHeight="1">
      <c r="A85" s="25" t="str">
        <v>Hijermat</v>
      </c>
      <c r="B85" s="25" t="str">
        <v>MAQNYAT</v>
      </c>
      <c r="C85" s="25" t="str">
        <v>K_LN4</v>
      </c>
      <c r="D85" s="25" t="str">
        <v>23.408379, 56.971662</v>
      </c>
      <c r="E85" s="25" t="str">
        <v>4392</v>
      </c>
      <c r="F85" s="25" t="str">
        <v>Pole (PMT)</v>
      </c>
      <c r="G85" s="25" t="str">
        <v/>
      </c>
      <c r="H85" s="25">
        <v>100</v>
      </c>
      <c r="I85" s="25" t="str">
        <v>28/05/2026, 14:55</v>
      </c>
      <c r="J85" s="25">
        <v>1</v>
      </c>
      <c r="K85" s="25">
        <v>214</v>
      </c>
      <c r="L85" s="25">
        <v>222</v>
      </c>
      <c r="M85" s="25">
        <v>224</v>
      </c>
      <c r="N85" s="25">
        <v>376</v>
      </c>
      <c r="O85" s="25">
        <v>374</v>
      </c>
      <c r="P85" s="25">
        <v>388</v>
      </c>
      <c r="Q85" s="26" t="str">
        <v>120 mm²</v>
      </c>
      <c r="R85" s="27">
        <v>0</v>
      </c>
      <c r="S85" s="27">
        <v>0</v>
      </c>
      <c r="T85" s="27">
        <v>0</v>
      </c>
      <c r="U85" s="28">
        <v>0</v>
      </c>
      <c r="V85" s="29" t="str">
        <v>120 mm²</v>
      </c>
      <c r="W85" s="30">
        <v>15</v>
      </c>
      <c r="X85" s="30">
        <v>6</v>
      </c>
      <c r="Y85" s="30">
        <v>8</v>
      </c>
      <c r="Z85" s="31">
        <v>10</v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6" t="str">
        <v/>
      </c>
      <c r="BF85" s="27" t="str">
        <v/>
      </c>
      <c r="BG85" s="27" t="str">
        <v/>
      </c>
      <c r="BH85" s="27" t="str">
        <v/>
      </c>
      <c r="BI85" s="28" t="str">
        <v/>
      </c>
      <c r="BJ85" s="29" t="str">
        <v/>
      </c>
      <c r="BK85" s="30" t="str">
        <v/>
      </c>
      <c r="BL85" s="30" t="str">
        <v/>
      </c>
      <c r="BM85" s="30" t="str">
        <v/>
      </c>
      <c r="BN85" s="31" t="str">
        <v/>
      </c>
      <c r="BO85" s="26" t="str">
        <v/>
      </c>
      <c r="BP85" s="27" t="str">
        <v/>
      </c>
      <c r="BQ85" s="27" t="str">
        <v/>
      </c>
      <c r="BR85" s="27" t="str">
        <v/>
      </c>
      <c r="BS85" s="28" t="str">
        <v/>
      </c>
      <c r="BT85" s="29" t="str">
        <v/>
      </c>
      <c r="BU85" s="30" t="str">
        <v/>
      </c>
      <c r="BV85" s="30" t="str">
        <v/>
      </c>
      <c r="BW85" s="30" t="str">
        <v/>
      </c>
      <c r="BX85" s="31" t="str">
        <v/>
      </c>
      <c r="BY85" s="26" t="str">
        <v/>
      </c>
      <c r="BZ85" s="27" t="str">
        <v/>
      </c>
      <c r="CA85" s="27" t="str">
        <v/>
      </c>
      <c r="CB85" s="27" t="str">
        <v/>
      </c>
      <c r="CC85" s="28" t="str">
        <v/>
      </c>
      <c r="CD85" s="29" t="str">
        <v/>
      </c>
      <c r="CE85" s="30" t="str">
        <v/>
      </c>
      <c r="CF85" s="30" t="str">
        <v/>
      </c>
      <c r="CG85" s="30" t="str">
        <v/>
      </c>
      <c r="CH85" s="31" t="str">
        <v/>
      </c>
      <c r="CI85" s="26" t="str">
        <v/>
      </c>
      <c r="CJ85" s="27" t="str">
        <v/>
      </c>
      <c r="CK85" s="27" t="str">
        <v/>
      </c>
      <c r="CL85" s="27" t="str">
        <v/>
      </c>
      <c r="CM85" s="28" t="str">
        <v/>
      </c>
      <c r="CN85" s="29" t="str">
        <v/>
      </c>
      <c r="CO85" s="30" t="str">
        <v/>
      </c>
      <c r="CP85" s="30" t="str">
        <v/>
      </c>
      <c r="CQ85" s="30" t="str">
        <v/>
      </c>
      <c r="CR85" s="31" t="str">
        <v/>
      </c>
      <c r="CS85" s="25">
        <f>SUM(R85,W85,AB85,AG85,AL85,AQ85,AV85,BA85,BF85,BK85,BP85,BU85,BZ85,CE85,CJ85,CO85)</f>
      </c>
      <c r="CT85" s="25">
        <f>SUM(S85,X85,AC85,AH85,AM85,AR85,AW85,BB85,BG85,BL85,BQ85,BV85,CA85,CF85,CK85,CP85)</f>
      </c>
      <c r="CU85" s="25">
        <f>SUM(T85,Y85,AD85,AI85,AN85,AS85,AX85,BC85,BH85,BM85,BR85,BW85,CB85,CG85,CL85,CQ85)</f>
      </c>
      <c r="CV85" s="25">
        <f>SUM(U85,Z85,AE85,AJ85,AO85,AT85,AY85,BD85,BI85,BN85,BS85,BX85,CC85,CH85,CM85,CR85)</f>
      </c>
      <c r="CW85" s="25">
        <f>MAX(CS85:CU85)</f>
      </c>
      <c r="CX85" s="25">
        <f>MIN(CS85:CU85)</f>
      </c>
      <c r="CY85" s="32">
        <f>IF(H85&gt;0,(CW85*SQRT(3)*IF(N85&gt;0,N85,IF(O85&gt;0,O85,IF(P85&gt;0,P85,415)))/(H85*1000))*100,0)</f>
      </c>
      <c r="CZ85" s="32">
        <f>IF(CY85&gt;70,"Upgrade","OK - No Upgrade")</f>
      </c>
      <c r="DA85" s="32">
        <f>IF(IF(AVERAGE(CS85:CU85)&gt;0,((CW85-AVERAGE(CS85:CU85))/AVERAGE(CS85:CU85))*100,0)&gt;10,"Need to Balance","OK - Balanced")</f>
      </c>
    </row>
    <row r="86" ht="15.75" customHeight="1">
      <c r="A86" s="25" t="str">
        <v>Hijermat</v>
      </c>
      <c r="B86" s="25" t="str">
        <v>MAQNYAT</v>
      </c>
      <c r="C86" s="25" t="str">
        <v>K_LN2</v>
      </c>
      <c r="D86" s="25" t="str">
        <v>23.392379, 56.885686</v>
      </c>
      <c r="E86" s="25" t="str">
        <v>4359</v>
      </c>
      <c r="F86" s="25" t="str">
        <v>Pole (PMT)</v>
      </c>
      <c r="G86" s="25" t="str">
        <v/>
      </c>
      <c r="H86" s="25">
        <v>100</v>
      </c>
      <c r="I86" s="25" t="str">
        <v>28/05/2026, 15:05</v>
      </c>
      <c r="J86" s="25">
        <v>1</v>
      </c>
      <c r="K86" s="25">
        <v>238</v>
      </c>
      <c r="L86" s="25">
        <v>235</v>
      </c>
      <c r="M86" s="25">
        <v>237</v>
      </c>
      <c r="N86" s="25">
        <v>410</v>
      </c>
      <c r="O86" s="25">
        <v>408</v>
      </c>
      <c r="P86" s="25">
        <v>411</v>
      </c>
      <c r="Q86" s="26" t="str">
        <v>120 mm²</v>
      </c>
      <c r="R86" s="27">
        <v>3</v>
      </c>
      <c r="S86" s="27">
        <v>8</v>
      </c>
      <c r="T86" s="27">
        <v>8</v>
      </c>
      <c r="U86" s="28">
        <v>7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6" t="str">
        <v/>
      </c>
      <c r="BF86" s="27" t="str">
        <v/>
      </c>
      <c r="BG86" s="27" t="str">
        <v/>
      </c>
      <c r="BH86" s="27" t="str">
        <v/>
      </c>
      <c r="BI86" s="28" t="str">
        <v/>
      </c>
      <c r="BJ86" s="29" t="str">
        <v/>
      </c>
      <c r="BK86" s="30" t="str">
        <v/>
      </c>
      <c r="BL86" s="30" t="str">
        <v/>
      </c>
      <c r="BM86" s="30" t="str">
        <v/>
      </c>
      <c r="BN86" s="31" t="str">
        <v/>
      </c>
      <c r="BO86" s="26" t="str">
        <v/>
      </c>
      <c r="BP86" s="27" t="str">
        <v/>
      </c>
      <c r="BQ86" s="27" t="str">
        <v/>
      </c>
      <c r="BR86" s="27" t="str">
        <v/>
      </c>
      <c r="BS86" s="28" t="str">
        <v/>
      </c>
      <c r="BT86" s="29" t="str">
        <v/>
      </c>
      <c r="BU86" s="30" t="str">
        <v/>
      </c>
      <c r="BV86" s="30" t="str">
        <v/>
      </c>
      <c r="BW86" s="30" t="str">
        <v/>
      </c>
      <c r="BX86" s="31" t="str">
        <v/>
      </c>
      <c r="BY86" s="26" t="str">
        <v/>
      </c>
      <c r="BZ86" s="27" t="str">
        <v/>
      </c>
      <c r="CA86" s="27" t="str">
        <v/>
      </c>
      <c r="CB86" s="27" t="str">
        <v/>
      </c>
      <c r="CC86" s="28" t="str">
        <v/>
      </c>
      <c r="CD86" s="29" t="str">
        <v/>
      </c>
      <c r="CE86" s="30" t="str">
        <v/>
      </c>
      <c r="CF86" s="30" t="str">
        <v/>
      </c>
      <c r="CG86" s="30" t="str">
        <v/>
      </c>
      <c r="CH86" s="31" t="str">
        <v/>
      </c>
      <c r="CI86" s="26" t="str">
        <v/>
      </c>
      <c r="CJ86" s="27" t="str">
        <v/>
      </c>
      <c r="CK86" s="27" t="str">
        <v/>
      </c>
      <c r="CL86" s="27" t="str">
        <v/>
      </c>
      <c r="CM86" s="28" t="str">
        <v/>
      </c>
      <c r="CN86" s="29" t="str">
        <v/>
      </c>
      <c r="CO86" s="30" t="str">
        <v/>
      </c>
      <c r="CP86" s="30" t="str">
        <v/>
      </c>
      <c r="CQ86" s="30" t="str">
        <v/>
      </c>
      <c r="CR86" s="31" t="str">
        <v/>
      </c>
      <c r="CS86" s="25">
        <f>SUM(R86,W86,AB86,AG86,AL86,AQ86,AV86,BA86,BF86,BK86,BP86,BU86,BZ86,CE86,CJ86,CO86)</f>
      </c>
      <c r="CT86" s="25">
        <f>SUM(S86,X86,AC86,AH86,AM86,AR86,AW86,BB86,BG86,BL86,BQ86,BV86,CA86,CF86,CK86,CP86)</f>
      </c>
      <c r="CU86" s="25">
        <f>SUM(T86,Y86,AD86,AI86,AN86,AS86,AX86,BC86,BH86,BM86,BR86,BW86,CB86,CG86,CL86,CQ86)</f>
      </c>
      <c r="CV86" s="25">
        <f>SUM(U86,Z86,AE86,AJ86,AO86,AT86,AY86,BD86,BI86,BN86,BS86,BX86,CC86,CH86,CM86,CR86)</f>
      </c>
      <c r="CW86" s="25">
        <f>MAX(CS86:CU86)</f>
      </c>
      <c r="CX86" s="25">
        <f>MIN(CS86:CU86)</f>
      </c>
      <c r="CY86" s="32">
        <f>IF(H86&gt;0,(CW86*SQRT(3)*IF(N86&gt;0,N86,IF(O86&gt;0,O86,IF(P86&gt;0,P86,415)))/(H86*1000))*100,0)</f>
      </c>
      <c r="CZ86" s="32">
        <f>IF(CY86&gt;70,"Upgrade","OK - No Upgrade")</f>
      </c>
      <c r="DA86" s="32">
        <f>IF(IF(AVERAGE(CS86:CU86)&gt;0,((CW86-AVERAGE(CS86:CU86))/AVERAGE(CS86:CU86))*100,0)&gt;10,"Need to Balance","OK - Balanced")</f>
      </c>
    </row>
    <row r="87" ht="15.75" customHeight="1">
      <c r="A87" s="25" t="str">
        <v>Hijermat</v>
      </c>
      <c r="B87" s="25" t="str">
        <v>MAQNYAT</v>
      </c>
      <c r="C87" s="25" t="str">
        <v>K_LN4</v>
      </c>
      <c r="D87" s="25" t="str">
        <v>23.40095, 56.968362</v>
      </c>
      <c r="E87" s="25" t="str">
        <v>4605</v>
      </c>
      <c r="F87" s="25" t="str">
        <v>Pole (PMT)</v>
      </c>
      <c r="G87" s="25" t="str">
        <v/>
      </c>
      <c r="H87" s="25">
        <v>100</v>
      </c>
      <c r="I87" s="25" t="str">
        <v>28/05/2026, 14:53</v>
      </c>
      <c r="J87" s="25">
        <v>1</v>
      </c>
      <c r="K87" s="25">
        <v>215</v>
      </c>
      <c r="L87" s="25">
        <v>223</v>
      </c>
      <c r="M87" s="25">
        <v>222</v>
      </c>
      <c r="N87" s="25">
        <v>372</v>
      </c>
      <c r="O87" s="25">
        <v>375</v>
      </c>
      <c r="P87" s="25">
        <v>391</v>
      </c>
      <c r="Q87" s="26" t="str">
        <v>185 mm²</v>
      </c>
      <c r="R87" s="27">
        <v>0</v>
      </c>
      <c r="S87" s="27">
        <v>0</v>
      </c>
      <c r="T87" s="27">
        <v>0</v>
      </c>
      <c r="U87" s="28">
        <v>0</v>
      </c>
      <c r="V87" s="29" t="str">
        <v/>
      </c>
      <c r="W87" s="30" t="str">
        <v/>
      </c>
      <c r="X87" s="30" t="str">
        <v/>
      </c>
      <c r="Y87" s="30" t="str">
        <v/>
      </c>
      <c r="Z87" s="31" t="str">
        <v/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6" t="str">
        <v/>
      </c>
      <c r="BF87" s="27" t="str">
        <v/>
      </c>
      <c r="BG87" s="27" t="str">
        <v/>
      </c>
      <c r="BH87" s="27" t="str">
        <v/>
      </c>
      <c r="BI87" s="28" t="str">
        <v/>
      </c>
      <c r="BJ87" s="29" t="str">
        <v/>
      </c>
      <c r="BK87" s="30" t="str">
        <v/>
      </c>
      <c r="BL87" s="30" t="str">
        <v/>
      </c>
      <c r="BM87" s="30" t="str">
        <v/>
      </c>
      <c r="BN87" s="31" t="str">
        <v/>
      </c>
      <c r="BO87" s="26" t="str">
        <v/>
      </c>
      <c r="BP87" s="27" t="str">
        <v/>
      </c>
      <c r="BQ87" s="27" t="str">
        <v/>
      </c>
      <c r="BR87" s="27" t="str">
        <v/>
      </c>
      <c r="BS87" s="28" t="str">
        <v/>
      </c>
      <c r="BT87" s="29" t="str">
        <v/>
      </c>
      <c r="BU87" s="30" t="str">
        <v/>
      </c>
      <c r="BV87" s="30" t="str">
        <v/>
      </c>
      <c r="BW87" s="30" t="str">
        <v/>
      </c>
      <c r="BX87" s="31" t="str">
        <v/>
      </c>
      <c r="BY87" s="26" t="str">
        <v/>
      </c>
      <c r="BZ87" s="27" t="str">
        <v/>
      </c>
      <c r="CA87" s="27" t="str">
        <v/>
      </c>
      <c r="CB87" s="27" t="str">
        <v/>
      </c>
      <c r="CC87" s="28" t="str">
        <v/>
      </c>
      <c r="CD87" s="29" t="str">
        <v/>
      </c>
      <c r="CE87" s="30" t="str">
        <v/>
      </c>
      <c r="CF87" s="30" t="str">
        <v/>
      </c>
      <c r="CG87" s="30" t="str">
        <v/>
      </c>
      <c r="CH87" s="31" t="str">
        <v/>
      </c>
      <c r="CI87" s="26" t="str">
        <v/>
      </c>
      <c r="CJ87" s="27" t="str">
        <v/>
      </c>
      <c r="CK87" s="27" t="str">
        <v/>
      </c>
      <c r="CL87" s="27" t="str">
        <v/>
      </c>
      <c r="CM87" s="28" t="str">
        <v/>
      </c>
      <c r="CN87" s="29" t="str">
        <v/>
      </c>
      <c r="CO87" s="30" t="str">
        <v/>
      </c>
      <c r="CP87" s="30" t="str">
        <v/>
      </c>
      <c r="CQ87" s="30" t="str">
        <v/>
      </c>
      <c r="CR87" s="31" t="str">
        <v/>
      </c>
      <c r="CS87" s="25">
        <f>SUM(R87,W87,AB87,AG87,AL87,AQ87,AV87,BA87,BF87,BK87,BP87,BU87,BZ87,CE87,CJ87,CO87)</f>
      </c>
      <c r="CT87" s="25">
        <f>SUM(S87,X87,AC87,AH87,AM87,AR87,AW87,BB87,BG87,BL87,BQ87,BV87,CA87,CF87,CK87,CP87)</f>
      </c>
      <c r="CU87" s="25">
        <f>SUM(T87,Y87,AD87,AI87,AN87,AS87,AX87,BC87,BH87,BM87,BR87,BW87,CB87,CG87,CL87,CQ87)</f>
      </c>
      <c r="CV87" s="25">
        <f>SUM(U87,Z87,AE87,AJ87,AO87,AT87,AY87,BD87,BI87,BN87,BS87,BX87,CC87,CH87,CM87,CR87)</f>
      </c>
      <c r="CW87" s="25">
        <f>MAX(CS87:CU87)</f>
      </c>
      <c r="CX87" s="25">
        <f>MIN(CS87:CU87)</f>
      </c>
      <c r="CY87" s="32">
        <f>IF(H87&gt;0,(CW87*SQRT(3)*IF(N87&gt;0,N87,IF(O87&gt;0,O87,IF(P87&gt;0,P87,415)))/(H87*1000))*100,0)</f>
      </c>
      <c r="CZ87" s="32">
        <f>IF(CY87&gt;70,"Upgrade","OK - No Upgrade")</f>
      </c>
      <c r="DA87" s="32">
        <f>IF(IF(AVERAGE(CS87:CU87)&gt;0,((CW87-AVERAGE(CS87:CU87))/AVERAGE(CS87:CU87))*100,0)&gt;10,"Need to Balance","OK - Balanced")</f>
      </c>
    </row>
    <row r="88" ht="15.75" customHeight="1">
      <c r="A88" s="25" t="str">
        <v>Hijermat</v>
      </c>
      <c r="B88" s="25" t="str">
        <v>MAQNYAT</v>
      </c>
      <c r="C88" s="25" t="str">
        <v>K_LN2</v>
      </c>
      <c r="D88" s="25" t="str">
        <v>23.390083, 56.884282</v>
      </c>
      <c r="E88" s="25" t="str">
        <v>4142</v>
      </c>
      <c r="F88" s="25" t="str">
        <v>Pole (PMT)</v>
      </c>
      <c r="G88" s="25" t="str">
        <v/>
      </c>
      <c r="H88" s="25">
        <v>315</v>
      </c>
      <c r="I88" s="25" t="str">
        <v>28/05/2026, 14:46</v>
      </c>
      <c r="J88" s="25">
        <v>1</v>
      </c>
      <c r="K88" s="25">
        <v>236</v>
      </c>
      <c r="L88" s="25">
        <v>237</v>
      </c>
      <c r="M88" s="25">
        <v>238</v>
      </c>
      <c r="N88" s="25">
        <v>411</v>
      </c>
      <c r="O88" s="25">
        <v>413</v>
      </c>
      <c r="P88" s="25">
        <v>411</v>
      </c>
      <c r="Q88" s="26" t="str">
        <v>185 mm²</v>
      </c>
      <c r="R88" s="27">
        <v>5</v>
      </c>
      <c r="S88" s="27">
        <v>3</v>
      </c>
      <c r="T88" s="27">
        <v>16</v>
      </c>
      <c r="U88" s="28">
        <v>14</v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6" t="str">
        <v/>
      </c>
      <c r="BF88" s="27" t="str">
        <v/>
      </c>
      <c r="BG88" s="27" t="str">
        <v/>
      </c>
      <c r="BH88" s="27" t="str">
        <v/>
      </c>
      <c r="BI88" s="28" t="str">
        <v/>
      </c>
      <c r="BJ88" s="29" t="str">
        <v/>
      </c>
      <c r="BK88" s="30" t="str">
        <v/>
      </c>
      <c r="BL88" s="30" t="str">
        <v/>
      </c>
      <c r="BM88" s="30" t="str">
        <v/>
      </c>
      <c r="BN88" s="31" t="str">
        <v/>
      </c>
      <c r="BO88" s="26" t="str">
        <v/>
      </c>
      <c r="BP88" s="27" t="str">
        <v/>
      </c>
      <c r="BQ88" s="27" t="str">
        <v/>
      </c>
      <c r="BR88" s="27" t="str">
        <v/>
      </c>
      <c r="BS88" s="28" t="str">
        <v/>
      </c>
      <c r="BT88" s="29" t="str">
        <v/>
      </c>
      <c r="BU88" s="30" t="str">
        <v/>
      </c>
      <c r="BV88" s="30" t="str">
        <v/>
      </c>
      <c r="BW88" s="30" t="str">
        <v/>
      </c>
      <c r="BX88" s="31" t="str">
        <v/>
      </c>
      <c r="BY88" s="26" t="str">
        <v/>
      </c>
      <c r="BZ88" s="27" t="str">
        <v/>
      </c>
      <c r="CA88" s="27" t="str">
        <v/>
      </c>
      <c r="CB88" s="27" t="str">
        <v/>
      </c>
      <c r="CC88" s="28" t="str">
        <v/>
      </c>
      <c r="CD88" s="29" t="str">
        <v/>
      </c>
      <c r="CE88" s="30" t="str">
        <v/>
      </c>
      <c r="CF88" s="30" t="str">
        <v/>
      </c>
      <c r="CG88" s="30" t="str">
        <v/>
      </c>
      <c r="CH88" s="31" t="str">
        <v/>
      </c>
      <c r="CI88" s="26" t="str">
        <v/>
      </c>
      <c r="CJ88" s="27" t="str">
        <v/>
      </c>
      <c r="CK88" s="27" t="str">
        <v/>
      </c>
      <c r="CL88" s="27" t="str">
        <v/>
      </c>
      <c r="CM88" s="28" t="str">
        <v/>
      </c>
      <c r="CN88" s="29" t="str">
        <v/>
      </c>
      <c r="CO88" s="30" t="str">
        <v/>
      </c>
      <c r="CP88" s="30" t="str">
        <v/>
      </c>
      <c r="CQ88" s="30" t="str">
        <v/>
      </c>
      <c r="CR88" s="31" t="str">
        <v/>
      </c>
      <c r="CS88" s="25">
        <f>SUM(R88,W88,AB88,AG88,AL88,AQ88,AV88,BA88,BF88,BK88,BP88,BU88,BZ88,CE88,CJ88,CO88)</f>
      </c>
      <c r="CT88" s="25">
        <f>SUM(S88,X88,AC88,AH88,AM88,AR88,AW88,BB88,BG88,BL88,BQ88,BV88,CA88,CF88,CK88,CP88)</f>
      </c>
      <c r="CU88" s="25">
        <f>SUM(T88,Y88,AD88,AI88,AN88,AS88,AX88,BC88,BH88,BM88,BR88,BW88,CB88,CG88,CL88,CQ88)</f>
      </c>
      <c r="CV88" s="25">
        <f>SUM(U88,Z88,AE88,AJ88,AO88,AT88,AY88,BD88,BI88,BN88,BS88,BX88,CC88,CH88,CM88,CR88)</f>
      </c>
      <c r="CW88" s="25">
        <f>MAX(CS88:CU88)</f>
      </c>
      <c r="CX88" s="25">
        <f>MIN(CS88:CU88)</f>
      </c>
      <c r="CY88" s="32">
        <f>IF(H88&gt;0,(CW88*SQRT(3)*IF(N88&gt;0,N88,IF(O88&gt;0,O88,IF(P88&gt;0,P88,415)))/(H88*1000))*100,0)</f>
      </c>
      <c r="CZ88" s="32">
        <f>IF(CY88&gt;70,"Upgrade","OK - No Upgrade")</f>
      </c>
      <c r="DA88" s="32">
        <f>IF(IF(AVERAGE(CS88:CU88)&gt;0,((CW88-AVERAGE(CS88:CU88))/AVERAGE(CS88:CU88))*100,0)&gt;10,"Need to Balance","OK - Balanced")</f>
      </c>
    </row>
    <row r="89" ht="15.75" customHeight="1">
      <c r="A89" s="25" t="str">
        <v>Hijermat</v>
      </c>
      <c r="B89" s="25" t="str">
        <v>MAQNYAT</v>
      </c>
      <c r="C89" s="25" t="str">
        <v>K_LN4</v>
      </c>
      <c r="D89" s="25" t="str">
        <v>23.397374, 56.97105</v>
      </c>
      <c r="E89" s="25" t="str">
        <v>1138</v>
      </c>
      <c r="F89" s="25" t="str">
        <v>Pole (PMT)</v>
      </c>
      <c r="G89" s="25" t="str">
        <v/>
      </c>
      <c r="H89" s="25">
        <v>100</v>
      </c>
      <c r="I89" s="25" t="str">
        <v>28/05/2026, 14:45</v>
      </c>
      <c r="J89" s="25">
        <v>1</v>
      </c>
      <c r="K89" s="25">
        <v>299</v>
      </c>
      <c r="L89" s="25">
        <v>209</v>
      </c>
      <c r="M89" s="25">
        <v>209</v>
      </c>
      <c r="N89" s="25">
        <v>349</v>
      </c>
      <c r="O89" s="25">
        <v>352</v>
      </c>
      <c r="P89" s="25">
        <v>366</v>
      </c>
      <c r="Q89" s="26" t="str">
        <v>120 mm²</v>
      </c>
      <c r="R89" s="27">
        <v>153</v>
      </c>
      <c r="S89" s="27">
        <v>106</v>
      </c>
      <c r="T89" s="27">
        <v>89</v>
      </c>
      <c r="U89" s="28">
        <v>47</v>
      </c>
      <c r="V89" s="29" t="str">
        <v/>
      </c>
      <c r="W89" s="30" t="str">
        <v/>
      </c>
      <c r="X89" s="30" t="str">
        <v/>
      </c>
      <c r="Y89" s="30" t="str">
        <v/>
      </c>
      <c r="Z89" s="31" t="str">
        <v/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6" t="str">
        <v/>
      </c>
      <c r="BF89" s="27" t="str">
        <v/>
      </c>
      <c r="BG89" s="27" t="str">
        <v/>
      </c>
      <c r="BH89" s="27" t="str">
        <v/>
      </c>
      <c r="BI89" s="28" t="str">
        <v/>
      </c>
      <c r="BJ89" s="29" t="str">
        <v/>
      </c>
      <c r="BK89" s="30" t="str">
        <v/>
      </c>
      <c r="BL89" s="30" t="str">
        <v/>
      </c>
      <c r="BM89" s="30" t="str">
        <v/>
      </c>
      <c r="BN89" s="31" t="str">
        <v/>
      </c>
      <c r="BO89" s="26" t="str">
        <v/>
      </c>
      <c r="BP89" s="27" t="str">
        <v/>
      </c>
      <c r="BQ89" s="27" t="str">
        <v/>
      </c>
      <c r="BR89" s="27" t="str">
        <v/>
      </c>
      <c r="BS89" s="28" t="str">
        <v/>
      </c>
      <c r="BT89" s="29" t="str">
        <v/>
      </c>
      <c r="BU89" s="30" t="str">
        <v/>
      </c>
      <c r="BV89" s="30" t="str">
        <v/>
      </c>
      <c r="BW89" s="30" t="str">
        <v/>
      </c>
      <c r="BX89" s="31" t="str">
        <v/>
      </c>
      <c r="BY89" s="26" t="str">
        <v/>
      </c>
      <c r="BZ89" s="27" t="str">
        <v/>
      </c>
      <c r="CA89" s="27" t="str">
        <v/>
      </c>
      <c r="CB89" s="27" t="str">
        <v/>
      </c>
      <c r="CC89" s="28" t="str">
        <v/>
      </c>
      <c r="CD89" s="29" t="str">
        <v/>
      </c>
      <c r="CE89" s="30" t="str">
        <v/>
      </c>
      <c r="CF89" s="30" t="str">
        <v/>
      </c>
      <c r="CG89" s="30" t="str">
        <v/>
      </c>
      <c r="CH89" s="31" t="str">
        <v/>
      </c>
      <c r="CI89" s="26" t="str">
        <v/>
      </c>
      <c r="CJ89" s="27" t="str">
        <v/>
      </c>
      <c r="CK89" s="27" t="str">
        <v/>
      </c>
      <c r="CL89" s="27" t="str">
        <v/>
      </c>
      <c r="CM89" s="28" t="str">
        <v/>
      </c>
      <c r="CN89" s="29" t="str">
        <v/>
      </c>
      <c r="CO89" s="30" t="str">
        <v/>
      </c>
      <c r="CP89" s="30" t="str">
        <v/>
      </c>
      <c r="CQ89" s="30" t="str">
        <v/>
      </c>
      <c r="CR89" s="31" t="str">
        <v/>
      </c>
      <c r="CS89" s="25">
        <f>SUM(R89,W89,AB89,AG89,AL89,AQ89,AV89,BA89,BF89,BK89,BP89,BU89,BZ89,CE89,CJ89,CO89)</f>
      </c>
      <c r="CT89" s="25">
        <f>SUM(S89,X89,AC89,AH89,AM89,AR89,AW89,BB89,BG89,BL89,BQ89,BV89,CA89,CF89,CK89,CP89)</f>
      </c>
      <c r="CU89" s="25">
        <f>SUM(T89,Y89,AD89,AI89,AN89,AS89,AX89,BC89,BH89,BM89,BR89,BW89,CB89,CG89,CL89,CQ89)</f>
      </c>
      <c r="CV89" s="25">
        <f>SUM(U89,Z89,AE89,AJ89,AO89,AT89,AY89,BD89,BI89,BN89,BS89,BX89,CC89,CH89,CM89,CR89)</f>
      </c>
      <c r="CW89" s="25">
        <f>MAX(CS89:CU89)</f>
      </c>
      <c r="CX89" s="25">
        <f>MIN(CS89:CU89)</f>
      </c>
      <c r="CY89" s="32">
        <f>IF(H89&gt;0,(CW89*SQRT(3)*IF(N89&gt;0,N89,IF(O89&gt;0,O89,IF(P89&gt;0,P89,415)))/(H89*1000))*100,0)</f>
      </c>
      <c r="CZ89" s="32">
        <f>IF(CY89&gt;70,"Upgrade","OK - No Upgrade")</f>
      </c>
      <c r="DA89" s="32">
        <f>IF(IF(AVERAGE(CS89:CU89)&gt;0,((CW89-AVERAGE(CS89:CU89))/AVERAGE(CS89:CU89))*100,0)&gt;10,"Need to Balance","OK - Balanced")</f>
      </c>
    </row>
    <row r="90" ht="15.75" customHeight="1">
      <c r="A90" s="25" t="str">
        <v>Hijermat</v>
      </c>
      <c r="B90" s="25" t="str">
        <v>MAQNYAT</v>
      </c>
      <c r="C90" s="25" t="str">
        <v>K_LN4</v>
      </c>
      <c r="D90" s="25" t="str">
        <v>23.395039, 56.965196</v>
      </c>
      <c r="E90" s="25" t="str">
        <v>1137</v>
      </c>
      <c r="F90" s="25" t="str">
        <v>Pole (PMT)</v>
      </c>
      <c r="G90" s="25" t="str">
        <v/>
      </c>
      <c r="H90" s="25">
        <v>100</v>
      </c>
      <c r="I90" s="25" t="str">
        <v>28/05/2026, 14:40</v>
      </c>
      <c r="J90" s="25">
        <v>1</v>
      </c>
      <c r="K90" s="25">
        <v>217</v>
      </c>
      <c r="L90" s="25">
        <v>226</v>
      </c>
      <c r="M90" s="25">
        <v>224</v>
      </c>
      <c r="N90" s="25">
        <v>380</v>
      </c>
      <c r="O90" s="25">
        <v>379</v>
      </c>
      <c r="P90" s="25">
        <v>394</v>
      </c>
      <c r="Q90" s="26" t="str">
        <v>120 mm²</v>
      </c>
      <c r="R90" s="27">
        <v>77</v>
      </c>
      <c r="S90" s="27">
        <v>50</v>
      </c>
      <c r="T90" s="27">
        <v>88</v>
      </c>
      <c r="U90" s="28">
        <v>37</v>
      </c>
      <c r="V90" s="29" t="str">
        <v>185 mm²</v>
      </c>
      <c r="W90" s="30">
        <v>15</v>
      </c>
      <c r="X90" s="30">
        <v>27</v>
      </c>
      <c r="Y90" s="30">
        <v>6</v>
      </c>
      <c r="Z90" s="31">
        <v>11</v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6" t="str">
        <v/>
      </c>
      <c r="BF90" s="27" t="str">
        <v/>
      </c>
      <c r="BG90" s="27" t="str">
        <v/>
      </c>
      <c r="BH90" s="27" t="str">
        <v/>
      </c>
      <c r="BI90" s="28" t="str">
        <v/>
      </c>
      <c r="BJ90" s="29" t="str">
        <v/>
      </c>
      <c r="BK90" s="30" t="str">
        <v/>
      </c>
      <c r="BL90" s="30" t="str">
        <v/>
      </c>
      <c r="BM90" s="30" t="str">
        <v/>
      </c>
      <c r="BN90" s="31" t="str">
        <v/>
      </c>
      <c r="BO90" s="26" t="str">
        <v/>
      </c>
      <c r="BP90" s="27" t="str">
        <v/>
      </c>
      <c r="BQ90" s="27" t="str">
        <v/>
      </c>
      <c r="BR90" s="27" t="str">
        <v/>
      </c>
      <c r="BS90" s="28" t="str">
        <v/>
      </c>
      <c r="BT90" s="29" t="str">
        <v/>
      </c>
      <c r="BU90" s="30" t="str">
        <v/>
      </c>
      <c r="BV90" s="30" t="str">
        <v/>
      </c>
      <c r="BW90" s="30" t="str">
        <v/>
      </c>
      <c r="BX90" s="31" t="str">
        <v/>
      </c>
      <c r="BY90" s="26" t="str">
        <v/>
      </c>
      <c r="BZ90" s="27" t="str">
        <v/>
      </c>
      <c r="CA90" s="27" t="str">
        <v/>
      </c>
      <c r="CB90" s="27" t="str">
        <v/>
      </c>
      <c r="CC90" s="28" t="str">
        <v/>
      </c>
      <c r="CD90" s="29" t="str">
        <v/>
      </c>
      <c r="CE90" s="30" t="str">
        <v/>
      </c>
      <c r="CF90" s="30" t="str">
        <v/>
      </c>
      <c r="CG90" s="30" t="str">
        <v/>
      </c>
      <c r="CH90" s="31" t="str">
        <v/>
      </c>
      <c r="CI90" s="26" t="str">
        <v/>
      </c>
      <c r="CJ90" s="27" t="str">
        <v/>
      </c>
      <c r="CK90" s="27" t="str">
        <v/>
      </c>
      <c r="CL90" s="27" t="str">
        <v/>
      </c>
      <c r="CM90" s="28" t="str">
        <v/>
      </c>
      <c r="CN90" s="29" t="str">
        <v/>
      </c>
      <c r="CO90" s="30" t="str">
        <v/>
      </c>
      <c r="CP90" s="30" t="str">
        <v/>
      </c>
      <c r="CQ90" s="30" t="str">
        <v/>
      </c>
      <c r="CR90" s="31" t="str">
        <v/>
      </c>
      <c r="CS90" s="25">
        <f>SUM(R90,W90,AB90,AG90,AL90,AQ90,AV90,BA90,BF90,BK90,BP90,BU90,BZ90,CE90,CJ90,CO90)</f>
      </c>
      <c r="CT90" s="25">
        <f>SUM(S90,X90,AC90,AH90,AM90,AR90,AW90,BB90,BG90,BL90,BQ90,BV90,CA90,CF90,CK90,CP90)</f>
      </c>
      <c r="CU90" s="25">
        <f>SUM(T90,Y90,AD90,AI90,AN90,AS90,AX90,BC90,BH90,BM90,BR90,BW90,CB90,CG90,CL90,CQ90)</f>
      </c>
      <c r="CV90" s="25">
        <f>SUM(U90,Z90,AE90,AJ90,AO90,AT90,AY90,BD90,BI90,BN90,BS90,BX90,CC90,CH90,CM90,CR90)</f>
      </c>
      <c r="CW90" s="25">
        <f>MAX(CS90:CU90)</f>
      </c>
      <c r="CX90" s="25">
        <f>MIN(CS90:CU90)</f>
      </c>
      <c r="CY90" s="32">
        <f>IF(H90&gt;0,(CW90*SQRT(3)*IF(N90&gt;0,N90,IF(O90&gt;0,O90,IF(P90&gt;0,P90,415)))/(H90*1000))*100,0)</f>
      </c>
      <c r="CZ90" s="32">
        <f>IF(CY90&gt;70,"Upgrade","OK - No Upgrade")</f>
      </c>
      <c r="DA90" s="32">
        <f>IF(IF(AVERAGE(CS90:CU90)&gt;0,((CW90-AVERAGE(CS90:CU90))/AVERAGE(CS90:CU90))*100,0)&gt;10,"Need to Balance","OK - Balanced")</f>
      </c>
    </row>
    <row r="91" ht="15.75" customHeight="1">
      <c r="A91" s="25" t="str">
        <v>Hijermat</v>
      </c>
      <c r="B91" s="25" t="str">
        <v>MAQNYAT</v>
      </c>
      <c r="C91" s="25" t="str">
        <v>K_LN2</v>
      </c>
      <c r="D91" s="25" t="str">
        <v>23.3848, 56.881396</v>
      </c>
      <c r="E91" s="25" t="str">
        <v>1095</v>
      </c>
      <c r="F91" s="25" t="str">
        <v>Ground (GMT)</v>
      </c>
      <c r="G91" s="25" t="str">
        <v/>
      </c>
      <c r="H91" s="25">
        <v>1000</v>
      </c>
      <c r="I91" s="25" t="str">
        <v>28/05/2026, 14:41</v>
      </c>
      <c r="J91" s="25">
        <v>1</v>
      </c>
      <c r="K91" s="25">
        <v>236</v>
      </c>
      <c r="L91" s="25">
        <v>238</v>
      </c>
      <c r="M91" s="25">
        <v>238</v>
      </c>
      <c r="N91" s="25">
        <v>416</v>
      </c>
      <c r="O91" s="25">
        <v>415</v>
      </c>
      <c r="P91" s="25">
        <v>408</v>
      </c>
      <c r="Q91" s="26" t="str">
        <v>185 mm²</v>
      </c>
      <c r="R91" s="27">
        <v>7</v>
      </c>
      <c r="S91" s="27">
        <v>28</v>
      </c>
      <c r="T91" s="27">
        <v>14</v>
      </c>
      <c r="U91" s="28">
        <v>20</v>
      </c>
      <c r="V91" s="29" t="str">
        <v>185 mm²</v>
      </c>
      <c r="W91" s="30">
        <v>134</v>
      </c>
      <c r="X91" s="30">
        <v>65</v>
      </c>
      <c r="Y91" s="30">
        <v>127</v>
      </c>
      <c r="Z91" s="31">
        <v>89</v>
      </c>
      <c r="AA91" s="26" t="str">
        <v>185 mm²</v>
      </c>
      <c r="AB91" s="27">
        <v>54</v>
      </c>
      <c r="AC91" s="27">
        <v>66</v>
      </c>
      <c r="AD91" s="27">
        <v>47</v>
      </c>
      <c r="AE91" s="28">
        <v>13</v>
      </c>
      <c r="AF91" s="29" t="str">
        <v>185 mm²</v>
      </c>
      <c r="AG91" s="30">
        <v>168</v>
      </c>
      <c r="AH91" s="30">
        <v>116</v>
      </c>
      <c r="AI91" s="30">
        <v>148</v>
      </c>
      <c r="AJ91" s="31">
        <v>49</v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6" t="str">
        <v/>
      </c>
      <c r="BF91" s="27" t="str">
        <v/>
      </c>
      <c r="BG91" s="27" t="str">
        <v/>
      </c>
      <c r="BH91" s="27" t="str">
        <v/>
      </c>
      <c r="BI91" s="28" t="str">
        <v/>
      </c>
      <c r="BJ91" s="29" t="str">
        <v/>
      </c>
      <c r="BK91" s="30" t="str">
        <v/>
      </c>
      <c r="BL91" s="30" t="str">
        <v/>
      </c>
      <c r="BM91" s="30" t="str">
        <v/>
      </c>
      <c r="BN91" s="31" t="str">
        <v/>
      </c>
      <c r="BO91" s="26" t="str">
        <v/>
      </c>
      <c r="BP91" s="27" t="str">
        <v/>
      </c>
      <c r="BQ91" s="27" t="str">
        <v/>
      </c>
      <c r="BR91" s="27" t="str">
        <v/>
      </c>
      <c r="BS91" s="28" t="str">
        <v/>
      </c>
      <c r="BT91" s="29" t="str">
        <v/>
      </c>
      <c r="BU91" s="30" t="str">
        <v/>
      </c>
      <c r="BV91" s="30" t="str">
        <v/>
      </c>
      <c r="BW91" s="30" t="str">
        <v/>
      </c>
      <c r="BX91" s="31" t="str">
        <v/>
      </c>
      <c r="BY91" s="26" t="str">
        <v/>
      </c>
      <c r="BZ91" s="27" t="str">
        <v/>
      </c>
      <c r="CA91" s="27" t="str">
        <v/>
      </c>
      <c r="CB91" s="27" t="str">
        <v/>
      </c>
      <c r="CC91" s="28" t="str">
        <v/>
      </c>
      <c r="CD91" s="29" t="str">
        <v/>
      </c>
      <c r="CE91" s="30" t="str">
        <v/>
      </c>
      <c r="CF91" s="30" t="str">
        <v/>
      </c>
      <c r="CG91" s="30" t="str">
        <v/>
      </c>
      <c r="CH91" s="31" t="str">
        <v/>
      </c>
      <c r="CI91" s="26" t="str">
        <v/>
      </c>
      <c r="CJ91" s="27" t="str">
        <v/>
      </c>
      <c r="CK91" s="27" t="str">
        <v/>
      </c>
      <c r="CL91" s="27" t="str">
        <v/>
      </c>
      <c r="CM91" s="28" t="str">
        <v/>
      </c>
      <c r="CN91" s="29" t="str">
        <v/>
      </c>
      <c r="CO91" s="30" t="str">
        <v/>
      </c>
      <c r="CP91" s="30" t="str">
        <v/>
      </c>
      <c r="CQ91" s="30" t="str">
        <v/>
      </c>
      <c r="CR91" s="31" t="str">
        <v/>
      </c>
      <c r="CS91" s="25">
        <f>SUM(R91,W91,AB91,AG91,AL91,AQ91,AV91,BA91,BF91,BK91,BP91,BU91,BZ91,CE91,CJ91,CO91)</f>
      </c>
      <c r="CT91" s="25">
        <f>SUM(S91,X91,AC91,AH91,AM91,AR91,AW91,BB91,BG91,BL91,BQ91,BV91,CA91,CF91,CK91,CP91)</f>
      </c>
      <c r="CU91" s="25">
        <f>SUM(T91,Y91,AD91,AI91,AN91,AS91,AX91,BC91,BH91,BM91,BR91,BW91,CB91,CG91,CL91,CQ91)</f>
      </c>
      <c r="CV91" s="25">
        <f>SUM(U91,Z91,AE91,AJ91,AO91,AT91,AY91,BD91,BI91,BN91,BS91,BX91,CC91,CH91,CM91,CR91)</f>
      </c>
      <c r="CW91" s="25">
        <f>MAX(CS91:CU91)</f>
      </c>
      <c r="CX91" s="25">
        <f>MIN(CS91:CU91)</f>
      </c>
      <c r="CY91" s="32">
        <f>IF(H91&gt;0,(CW91*SQRT(3)*IF(N91&gt;0,N91,IF(O91&gt;0,O91,IF(P91&gt;0,P91,415)))/(H91*1000))*100,0)</f>
      </c>
      <c r="CZ91" s="32">
        <f>IF(CY91&gt;70,"Upgrade","OK - No Upgrade")</f>
      </c>
      <c r="DA91" s="32">
        <f>IF(IF(AVERAGE(CS91:CU91)&gt;0,((CW91-AVERAGE(CS91:CU91))/AVERAGE(CS91:CU91))*100,0)&gt;10,"Need to Balance","OK - Balanced")</f>
      </c>
    </row>
    <row r="92" ht="15.75" customHeight="1">
      <c r="A92" s="25" t="str">
        <v>Hijermat</v>
      </c>
      <c r="B92" s="25" t="str">
        <v>MAQNYAT</v>
      </c>
      <c r="C92" s="25" t="str">
        <v>K_LN4</v>
      </c>
      <c r="D92" s="25" t="str">
        <v>23.39025, 56.96482</v>
      </c>
      <c r="E92" s="25" t="str">
        <v>1136</v>
      </c>
      <c r="F92" s="25" t="str">
        <v>Pole (PMT)</v>
      </c>
      <c r="G92" s="25" t="str">
        <v/>
      </c>
      <c r="H92" s="25">
        <v>100</v>
      </c>
      <c r="I92" s="25" t="str">
        <v>28/05/2026, 14:36</v>
      </c>
      <c r="J92" s="25">
        <v>1</v>
      </c>
      <c r="K92" s="25">
        <v>214</v>
      </c>
      <c r="L92" s="25">
        <v>222</v>
      </c>
      <c r="M92" s="25">
        <v>222</v>
      </c>
      <c r="N92" s="25">
        <v>375</v>
      </c>
      <c r="O92" s="25">
        <v>374</v>
      </c>
      <c r="P92" s="25">
        <v>390</v>
      </c>
      <c r="Q92" s="26" t="str">
        <v>120 mm²</v>
      </c>
      <c r="R92" s="27">
        <v>35</v>
      </c>
      <c r="S92" s="27">
        <v>45</v>
      </c>
      <c r="T92" s="27">
        <v>40</v>
      </c>
      <c r="U92" s="28">
        <v>13</v>
      </c>
      <c r="V92" s="29" t="str">
        <v>120 mm²</v>
      </c>
      <c r="W92" s="30">
        <v>0</v>
      </c>
      <c r="X92" s="30">
        <v>0</v>
      </c>
      <c r="Y92" s="30">
        <v>0</v>
      </c>
      <c r="Z92" s="31">
        <v>0</v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6" t="str">
        <v/>
      </c>
      <c r="BF92" s="27" t="str">
        <v/>
      </c>
      <c r="BG92" s="27" t="str">
        <v/>
      </c>
      <c r="BH92" s="27" t="str">
        <v/>
      </c>
      <c r="BI92" s="28" t="str">
        <v/>
      </c>
      <c r="BJ92" s="29" t="str">
        <v/>
      </c>
      <c r="BK92" s="30" t="str">
        <v/>
      </c>
      <c r="BL92" s="30" t="str">
        <v/>
      </c>
      <c r="BM92" s="30" t="str">
        <v/>
      </c>
      <c r="BN92" s="31" t="str">
        <v/>
      </c>
      <c r="BO92" s="26" t="str">
        <v/>
      </c>
      <c r="BP92" s="27" t="str">
        <v/>
      </c>
      <c r="BQ92" s="27" t="str">
        <v/>
      </c>
      <c r="BR92" s="27" t="str">
        <v/>
      </c>
      <c r="BS92" s="28" t="str">
        <v/>
      </c>
      <c r="BT92" s="29" t="str">
        <v/>
      </c>
      <c r="BU92" s="30" t="str">
        <v/>
      </c>
      <c r="BV92" s="30" t="str">
        <v/>
      </c>
      <c r="BW92" s="30" t="str">
        <v/>
      </c>
      <c r="BX92" s="31" t="str">
        <v/>
      </c>
      <c r="BY92" s="26" t="str">
        <v/>
      </c>
      <c r="BZ92" s="27" t="str">
        <v/>
      </c>
      <c r="CA92" s="27" t="str">
        <v/>
      </c>
      <c r="CB92" s="27" t="str">
        <v/>
      </c>
      <c r="CC92" s="28" t="str">
        <v/>
      </c>
      <c r="CD92" s="29" t="str">
        <v/>
      </c>
      <c r="CE92" s="30" t="str">
        <v/>
      </c>
      <c r="CF92" s="30" t="str">
        <v/>
      </c>
      <c r="CG92" s="30" t="str">
        <v/>
      </c>
      <c r="CH92" s="31" t="str">
        <v/>
      </c>
      <c r="CI92" s="26" t="str">
        <v/>
      </c>
      <c r="CJ92" s="27" t="str">
        <v/>
      </c>
      <c r="CK92" s="27" t="str">
        <v/>
      </c>
      <c r="CL92" s="27" t="str">
        <v/>
      </c>
      <c r="CM92" s="28" t="str">
        <v/>
      </c>
      <c r="CN92" s="29" t="str">
        <v/>
      </c>
      <c r="CO92" s="30" t="str">
        <v/>
      </c>
      <c r="CP92" s="30" t="str">
        <v/>
      </c>
      <c r="CQ92" s="30" t="str">
        <v/>
      </c>
      <c r="CR92" s="31" t="str">
        <v/>
      </c>
      <c r="CS92" s="25">
        <f>SUM(R92,W92,AB92,AG92,AL92,AQ92,AV92,BA92,BF92,BK92,BP92,BU92,BZ92,CE92,CJ92,CO92)</f>
      </c>
      <c r="CT92" s="25">
        <f>SUM(S92,X92,AC92,AH92,AM92,AR92,AW92,BB92,BG92,BL92,BQ92,BV92,CA92,CF92,CK92,CP92)</f>
      </c>
      <c r="CU92" s="25">
        <f>SUM(T92,Y92,AD92,AI92,AN92,AS92,AX92,BC92,BH92,BM92,BR92,BW92,CB92,CG92,CL92,CQ92)</f>
      </c>
      <c r="CV92" s="25">
        <f>SUM(U92,Z92,AE92,AJ92,AO92,AT92,AY92,BD92,BI92,BN92,BS92,BX92,CC92,CH92,CM92,CR92)</f>
      </c>
      <c r="CW92" s="25">
        <f>MAX(CS92:CU92)</f>
      </c>
      <c r="CX92" s="25">
        <f>MIN(CS92:CU92)</f>
      </c>
      <c r="CY92" s="32">
        <f>IF(H92&gt;0,(CW92*SQRT(3)*IF(N92&gt;0,N92,IF(O92&gt;0,O92,IF(P92&gt;0,P92,415)))/(H92*1000))*100,0)</f>
      </c>
      <c r="CZ92" s="32">
        <f>IF(CY92&gt;70,"Upgrade","OK - No Upgrade")</f>
      </c>
      <c r="DA92" s="32">
        <f>IF(IF(AVERAGE(CS92:CU92)&gt;0,((CW92-AVERAGE(CS92:CU92))/AVERAGE(CS92:CU92))*100,0)&gt;10,"Need to Balance","OK - Balanced")</f>
      </c>
    </row>
    <row r="93" ht="15.75" customHeight="1">
      <c r="A93" s="25" t="str">
        <v>Hijermat</v>
      </c>
      <c r="B93" s="25" t="str">
        <v>MAQNYAT</v>
      </c>
      <c r="C93" s="25" t="str">
        <v>K_LN2</v>
      </c>
      <c r="D93" s="25" t="str">
        <v>23.384935, 56.878662</v>
      </c>
      <c r="E93" s="25" t="str">
        <v>1091</v>
      </c>
      <c r="F93" s="25" t="str">
        <v>Ground (GMT)</v>
      </c>
      <c r="G93" s="25" t="str">
        <v/>
      </c>
      <c r="H93" s="25">
        <v>1000</v>
      </c>
      <c r="I93" s="25" t="str">
        <v>28/05/2026, 14:34</v>
      </c>
      <c r="J93" s="25">
        <v>1</v>
      </c>
      <c r="K93" s="25">
        <v>234</v>
      </c>
      <c r="L93" s="25">
        <v>236</v>
      </c>
      <c r="M93" s="25">
        <v>237</v>
      </c>
      <c r="N93" s="25">
        <v>409</v>
      </c>
      <c r="O93" s="25">
        <v>412</v>
      </c>
      <c r="P93" s="25">
        <v>406</v>
      </c>
      <c r="Q93" s="26" t="str">
        <v/>
      </c>
      <c r="R93" s="27" t="str">
        <v/>
      </c>
      <c r="S93" s="27" t="str">
        <v/>
      </c>
      <c r="T93" s="27" t="str">
        <v/>
      </c>
      <c r="U93" s="28" t="str">
        <v/>
      </c>
      <c r="V93" s="29" t="str">
        <v/>
      </c>
      <c r="W93" s="30" t="str">
        <v/>
      </c>
      <c r="X93" s="30" t="str">
        <v/>
      </c>
      <c r="Y93" s="30" t="str">
        <v/>
      </c>
      <c r="Z93" s="31" t="str">
        <v/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>185 mm²</v>
      </c>
      <c r="AL93" s="27">
        <v>58</v>
      </c>
      <c r="AM93" s="27">
        <v>54</v>
      </c>
      <c r="AN93" s="27">
        <v>47</v>
      </c>
      <c r="AO93" s="28">
        <v>35</v>
      </c>
      <c r="AP93" s="29" t="str">
        <v>185 mm²</v>
      </c>
      <c r="AQ93" s="30">
        <v>126</v>
      </c>
      <c r="AR93" s="30">
        <v>85</v>
      </c>
      <c r="AS93" s="30">
        <v>26</v>
      </c>
      <c r="AT93" s="31">
        <v>84</v>
      </c>
      <c r="AU93" s="26" t="str">
        <v>185 mm²</v>
      </c>
      <c r="AV93" s="27">
        <v>164</v>
      </c>
      <c r="AW93" s="27">
        <v>146</v>
      </c>
      <c r="AX93" s="27">
        <v>158</v>
      </c>
      <c r="AY93" s="28">
        <v>36</v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6" t="str">
        <v/>
      </c>
      <c r="BF93" s="27" t="str">
        <v/>
      </c>
      <c r="BG93" s="27" t="str">
        <v/>
      </c>
      <c r="BH93" s="27" t="str">
        <v/>
      </c>
      <c r="BI93" s="28" t="str">
        <v/>
      </c>
      <c r="BJ93" s="29" t="str">
        <v/>
      </c>
      <c r="BK93" s="30" t="str">
        <v/>
      </c>
      <c r="BL93" s="30" t="str">
        <v/>
      </c>
      <c r="BM93" s="30" t="str">
        <v/>
      </c>
      <c r="BN93" s="31" t="str">
        <v/>
      </c>
      <c r="BO93" s="26" t="str">
        <v/>
      </c>
      <c r="BP93" s="27" t="str">
        <v/>
      </c>
      <c r="BQ93" s="27" t="str">
        <v/>
      </c>
      <c r="BR93" s="27" t="str">
        <v/>
      </c>
      <c r="BS93" s="28" t="str">
        <v/>
      </c>
      <c r="BT93" s="29" t="str">
        <v/>
      </c>
      <c r="BU93" s="30" t="str">
        <v/>
      </c>
      <c r="BV93" s="30" t="str">
        <v/>
      </c>
      <c r="BW93" s="30" t="str">
        <v/>
      </c>
      <c r="BX93" s="31" t="str">
        <v/>
      </c>
      <c r="BY93" s="26" t="str">
        <v/>
      </c>
      <c r="BZ93" s="27" t="str">
        <v/>
      </c>
      <c r="CA93" s="27" t="str">
        <v/>
      </c>
      <c r="CB93" s="27" t="str">
        <v/>
      </c>
      <c r="CC93" s="28" t="str">
        <v/>
      </c>
      <c r="CD93" s="29" t="str">
        <v/>
      </c>
      <c r="CE93" s="30" t="str">
        <v/>
      </c>
      <c r="CF93" s="30" t="str">
        <v/>
      </c>
      <c r="CG93" s="30" t="str">
        <v/>
      </c>
      <c r="CH93" s="31" t="str">
        <v/>
      </c>
      <c r="CI93" s="26" t="str">
        <v/>
      </c>
      <c r="CJ93" s="27" t="str">
        <v/>
      </c>
      <c r="CK93" s="27" t="str">
        <v/>
      </c>
      <c r="CL93" s="27" t="str">
        <v/>
      </c>
      <c r="CM93" s="28" t="str">
        <v/>
      </c>
      <c r="CN93" s="29" t="str">
        <v/>
      </c>
      <c r="CO93" s="30" t="str">
        <v/>
      </c>
      <c r="CP93" s="30" t="str">
        <v/>
      </c>
      <c r="CQ93" s="30" t="str">
        <v/>
      </c>
      <c r="CR93" s="31" t="str">
        <v/>
      </c>
      <c r="CS93" s="25">
        <f>SUM(R93,W93,AB93,AG93,AL93,AQ93,AV93,BA93,BF93,BK93,BP93,BU93,BZ93,CE93,CJ93,CO93)</f>
      </c>
      <c r="CT93" s="25">
        <f>SUM(S93,X93,AC93,AH93,AM93,AR93,AW93,BB93,BG93,BL93,BQ93,BV93,CA93,CF93,CK93,CP93)</f>
      </c>
      <c r="CU93" s="25">
        <f>SUM(T93,Y93,AD93,AI93,AN93,AS93,AX93,BC93,BH93,BM93,BR93,BW93,CB93,CG93,CL93,CQ93)</f>
      </c>
      <c r="CV93" s="25">
        <f>SUM(U93,Z93,AE93,AJ93,AO93,AT93,AY93,BD93,BI93,BN93,BS93,BX93,CC93,CH93,CM93,CR93)</f>
      </c>
      <c r="CW93" s="25">
        <f>MAX(CS93:CU93)</f>
      </c>
      <c r="CX93" s="25">
        <f>MIN(CS93:CU93)</f>
      </c>
      <c r="CY93" s="32">
        <f>IF(H93&gt;0,(CW93*SQRT(3)*IF(N93&gt;0,N93,IF(O93&gt;0,O93,IF(P93&gt;0,P93,415)))/(H93*1000))*100,0)</f>
      </c>
      <c r="CZ93" s="32">
        <f>IF(CY93&gt;70,"Upgrade","OK - No Upgrade")</f>
      </c>
      <c r="DA93" s="32">
        <f>IF(IF(AVERAGE(CS93:CU93)&gt;0,((CW93-AVERAGE(CS93:CU93))/AVERAGE(CS93:CU93))*100,0)&gt;10,"Need to Balance","OK - Balanced")</f>
      </c>
    </row>
    <row r="94" ht="15.75" customHeight="1">
      <c r="A94" s="25" t="str">
        <v>Hijermat</v>
      </c>
      <c r="B94" s="25" t="str">
        <v>MAQNYAT</v>
      </c>
      <c r="C94" s="25" t="str">
        <v>K_LN4</v>
      </c>
      <c r="D94" s="25" t="str">
        <v>23.385303, 56.960748</v>
      </c>
      <c r="E94" s="25" t="str">
        <v>2361</v>
      </c>
      <c r="F94" s="25" t="str">
        <v>Pole (PMT)</v>
      </c>
      <c r="G94" s="25" t="str">
        <v/>
      </c>
      <c r="H94" s="25">
        <v>315</v>
      </c>
      <c r="I94" s="25" t="str">
        <v>28/05/2026, 14:31</v>
      </c>
      <c r="J94" s="25">
        <v>1</v>
      </c>
      <c r="K94" s="25">
        <v>198</v>
      </c>
      <c r="L94" s="25">
        <v>204</v>
      </c>
      <c r="M94" s="25">
        <v>206</v>
      </c>
      <c r="N94" s="25">
        <v>345</v>
      </c>
      <c r="O94" s="25">
        <v>349</v>
      </c>
      <c r="P94" s="25">
        <v>358</v>
      </c>
      <c r="Q94" s="26" t="str">
        <v>185 mm²</v>
      </c>
      <c r="R94" s="27">
        <v>92</v>
      </c>
      <c r="S94" s="27">
        <v>42</v>
      </c>
      <c r="T94" s="27">
        <v>89</v>
      </c>
      <c r="U94" s="28">
        <v>47</v>
      </c>
      <c r="V94" s="29" t="str">
        <v>185 mm²</v>
      </c>
      <c r="W94" s="30">
        <v>224</v>
      </c>
      <c r="X94" s="30">
        <v>108</v>
      </c>
      <c r="Y94" s="30">
        <v>44</v>
      </c>
      <c r="Z94" s="31">
        <v>84</v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6" t="str">
        <v/>
      </c>
      <c r="BF94" s="27" t="str">
        <v/>
      </c>
      <c r="BG94" s="27" t="str">
        <v/>
      </c>
      <c r="BH94" s="27" t="str">
        <v/>
      </c>
      <c r="BI94" s="28" t="str">
        <v/>
      </c>
      <c r="BJ94" s="29" t="str">
        <v/>
      </c>
      <c r="BK94" s="30" t="str">
        <v/>
      </c>
      <c r="BL94" s="30" t="str">
        <v/>
      </c>
      <c r="BM94" s="30" t="str">
        <v/>
      </c>
      <c r="BN94" s="31" t="str">
        <v/>
      </c>
      <c r="BO94" s="26" t="str">
        <v/>
      </c>
      <c r="BP94" s="27" t="str">
        <v/>
      </c>
      <c r="BQ94" s="27" t="str">
        <v/>
      </c>
      <c r="BR94" s="27" t="str">
        <v/>
      </c>
      <c r="BS94" s="28" t="str">
        <v/>
      </c>
      <c r="BT94" s="29" t="str">
        <v/>
      </c>
      <c r="BU94" s="30" t="str">
        <v/>
      </c>
      <c r="BV94" s="30" t="str">
        <v/>
      </c>
      <c r="BW94" s="30" t="str">
        <v/>
      </c>
      <c r="BX94" s="31" t="str">
        <v/>
      </c>
      <c r="BY94" s="26" t="str">
        <v/>
      </c>
      <c r="BZ94" s="27" t="str">
        <v/>
      </c>
      <c r="CA94" s="27" t="str">
        <v/>
      </c>
      <c r="CB94" s="27" t="str">
        <v/>
      </c>
      <c r="CC94" s="28" t="str">
        <v/>
      </c>
      <c r="CD94" s="29" t="str">
        <v/>
      </c>
      <c r="CE94" s="30" t="str">
        <v/>
      </c>
      <c r="CF94" s="30" t="str">
        <v/>
      </c>
      <c r="CG94" s="30" t="str">
        <v/>
      </c>
      <c r="CH94" s="31" t="str">
        <v/>
      </c>
      <c r="CI94" s="26" t="str">
        <v/>
      </c>
      <c r="CJ94" s="27" t="str">
        <v/>
      </c>
      <c r="CK94" s="27" t="str">
        <v/>
      </c>
      <c r="CL94" s="27" t="str">
        <v/>
      </c>
      <c r="CM94" s="28" t="str">
        <v/>
      </c>
      <c r="CN94" s="29" t="str">
        <v/>
      </c>
      <c r="CO94" s="30" t="str">
        <v/>
      </c>
      <c r="CP94" s="30" t="str">
        <v/>
      </c>
      <c r="CQ94" s="30" t="str">
        <v/>
      </c>
      <c r="CR94" s="31" t="str">
        <v/>
      </c>
      <c r="CS94" s="25">
        <f>SUM(R94,W94,AB94,AG94,AL94,AQ94,AV94,BA94,BF94,BK94,BP94,BU94,BZ94,CE94,CJ94,CO94)</f>
      </c>
      <c r="CT94" s="25">
        <f>SUM(S94,X94,AC94,AH94,AM94,AR94,AW94,BB94,BG94,BL94,BQ94,BV94,CA94,CF94,CK94,CP94)</f>
      </c>
      <c r="CU94" s="25">
        <f>SUM(T94,Y94,AD94,AI94,AN94,AS94,AX94,BC94,BH94,BM94,BR94,BW94,CB94,CG94,CL94,CQ94)</f>
      </c>
      <c r="CV94" s="25">
        <f>SUM(U94,Z94,AE94,AJ94,AO94,AT94,AY94,BD94,BI94,BN94,BS94,BX94,CC94,CH94,CM94,CR94)</f>
      </c>
      <c r="CW94" s="25">
        <f>MAX(CS94:CU94)</f>
      </c>
      <c r="CX94" s="25">
        <f>MIN(CS94:CU94)</f>
      </c>
      <c r="CY94" s="32">
        <f>IF(H94&gt;0,(CW94*SQRT(3)*IF(N94&gt;0,N94,IF(O94&gt;0,O94,IF(P94&gt;0,P94,415)))/(H94*1000))*100,0)</f>
      </c>
      <c r="CZ94" s="32">
        <f>IF(CY94&gt;70,"Upgrade","OK - No Upgrade")</f>
      </c>
      <c r="DA94" s="32">
        <f>IF(IF(AVERAGE(CS94:CU94)&gt;0,((CW94-AVERAGE(CS94:CU94))/AVERAGE(CS94:CU94))*100,0)&gt;10,"Need to Balance","OK - Balanced")</f>
      </c>
    </row>
    <row r="95" ht="15.75" customHeight="1">
      <c r="A95" s="25" t="str">
        <v>Hijermat</v>
      </c>
      <c r="B95" s="25" t="str">
        <v>MAQNYAT</v>
      </c>
      <c r="C95" s="25" t="str">
        <v>K_LN2</v>
      </c>
      <c r="D95" s="25" t="str">
        <v>23.38693, 56.878828</v>
      </c>
      <c r="E95" s="25" t="str">
        <v>1089</v>
      </c>
      <c r="F95" s="25" t="str">
        <v>Ground (GMT)</v>
      </c>
      <c r="G95" s="25" t="str">
        <v/>
      </c>
      <c r="H95" s="25">
        <v>1000</v>
      </c>
      <c r="I95" s="25" t="str">
        <v>28/05/2026, 14:27</v>
      </c>
      <c r="J95" s="25">
        <v>1</v>
      </c>
      <c r="K95" s="25">
        <v>236</v>
      </c>
      <c r="L95" s="25">
        <v>237</v>
      </c>
      <c r="M95" s="25">
        <v>238</v>
      </c>
      <c r="N95" s="25">
        <v>413</v>
      </c>
      <c r="O95" s="25">
        <v>414</v>
      </c>
      <c r="P95" s="25">
        <v>419</v>
      </c>
      <c r="Q95" s="26" t="str">
        <v>120 mm²</v>
      </c>
      <c r="R95" s="27">
        <v>122</v>
      </c>
      <c r="S95" s="27">
        <v>64</v>
      </c>
      <c r="T95" s="27">
        <v>87</v>
      </c>
      <c r="U95" s="28">
        <v>62</v>
      </c>
      <c r="V95" s="29" t="str">
        <v>120 mm²</v>
      </c>
      <c r="W95" s="30">
        <v>211</v>
      </c>
      <c r="X95" s="30">
        <v>157</v>
      </c>
      <c r="Y95" s="30">
        <v>170</v>
      </c>
      <c r="Z95" s="31">
        <v>43</v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6" t="str">
        <v/>
      </c>
      <c r="BF95" s="27" t="str">
        <v/>
      </c>
      <c r="BG95" s="27" t="str">
        <v/>
      </c>
      <c r="BH95" s="27" t="str">
        <v/>
      </c>
      <c r="BI95" s="28" t="str">
        <v/>
      </c>
      <c r="BJ95" s="29" t="str">
        <v/>
      </c>
      <c r="BK95" s="30" t="str">
        <v/>
      </c>
      <c r="BL95" s="30" t="str">
        <v/>
      </c>
      <c r="BM95" s="30" t="str">
        <v/>
      </c>
      <c r="BN95" s="31" t="str">
        <v/>
      </c>
      <c r="BO95" s="26" t="str">
        <v/>
      </c>
      <c r="BP95" s="27" t="str">
        <v/>
      </c>
      <c r="BQ95" s="27" t="str">
        <v/>
      </c>
      <c r="BR95" s="27" t="str">
        <v/>
      </c>
      <c r="BS95" s="28" t="str">
        <v/>
      </c>
      <c r="BT95" s="29" t="str">
        <v/>
      </c>
      <c r="BU95" s="30" t="str">
        <v/>
      </c>
      <c r="BV95" s="30" t="str">
        <v/>
      </c>
      <c r="BW95" s="30" t="str">
        <v/>
      </c>
      <c r="BX95" s="31" t="str">
        <v/>
      </c>
      <c r="BY95" s="26" t="str">
        <v/>
      </c>
      <c r="BZ95" s="27" t="str">
        <v/>
      </c>
      <c r="CA95" s="27" t="str">
        <v/>
      </c>
      <c r="CB95" s="27" t="str">
        <v/>
      </c>
      <c r="CC95" s="28" t="str">
        <v/>
      </c>
      <c r="CD95" s="29" t="str">
        <v/>
      </c>
      <c r="CE95" s="30" t="str">
        <v/>
      </c>
      <c r="CF95" s="30" t="str">
        <v/>
      </c>
      <c r="CG95" s="30" t="str">
        <v/>
      </c>
      <c r="CH95" s="31" t="str">
        <v/>
      </c>
      <c r="CI95" s="26" t="str">
        <v/>
      </c>
      <c r="CJ95" s="27" t="str">
        <v/>
      </c>
      <c r="CK95" s="27" t="str">
        <v/>
      </c>
      <c r="CL95" s="27" t="str">
        <v/>
      </c>
      <c r="CM95" s="28" t="str">
        <v/>
      </c>
      <c r="CN95" s="29" t="str">
        <v/>
      </c>
      <c r="CO95" s="30" t="str">
        <v/>
      </c>
      <c r="CP95" s="30" t="str">
        <v/>
      </c>
      <c r="CQ95" s="30" t="str">
        <v/>
      </c>
      <c r="CR95" s="31" t="str">
        <v/>
      </c>
      <c r="CS95" s="25">
        <f>SUM(R95,W95,AB95,AG95,AL95,AQ95,AV95,BA95,BF95,BK95,BP95,BU95,BZ95,CE95,CJ95,CO95)</f>
      </c>
      <c r="CT95" s="25">
        <f>SUM(S95,X95,AC95,AH95,AM95,AR95,AW95,BB95,BG95,BL95,BQ95,BV95,CA95,CF95,CK95,CP95)</f>
      </c>
      <c r="CU95" s="25">
        <f>SUM(T95,Y95,AD95,AI95,AN95,AS95,AX95,BC95,BH95,BM95,BR95,BW95,CB95,CG95,CL95,CQ95)</f>
      </c>
      <c r="CV95" s="25">
        <f>SUM(U95,Z95,AE95,AJ95,AO95,AT95,AY95,BD95,BI95,BN95,BS95,BX95,CC95,CH95,CM95,CR95)</f>
      </c>
      <c r="CW95" s="25">
        <f>MAX(CS95:CU95)</f>
      </c>
      <c r="CX95" s="25">
        <f>MIN(CS95:CU95)</f>
      </c>
      <c r="CY95" s="32">
        <f>IF(H95&gt;0,(CW95*SQRT(3)*IF(N95&gt;0,N95,IF(O95&gt;0,O95,IF(P95&gt;0,P95,415)))/(H95*1000))*100,0)</f>
      </c>
      <c r="CZ95" s="32">
        <f>IF(CY95&gt;70,"Upgrade","OK - No Upgrade")</f>
      </c>
      <c r="DA95" s="32">
        <f>IF(IF(AVERAGE(CS95:CU95)&gt;0,((CW95-AVERAGE(CS95:CU95))/AVERAGE(CS95:CU95))*100,0)&gt;10,"Need to Balance","OK - Balanced")</f>
      </c>
    </row>
    <row r="96" ht="15.75" customHeight="1">
      <c r="A96" s="25" t="str">
        <v>Hijermat</v>
      </c>
      <c r="B96" s="25" t="str">
        <v>MAQNYAT</v>
      </c>
      <c r="C96" s="25" t="str">
        <v>K_LN4</v>
      </c>
      <c r="D96" s="25" t="str">
        <v>23.386647, 56.961419</v>
      </c>
      <c r="E96" s="25" t="str">
        <v>1135</v>
      </c>
      <c r="F96" s="25" t="str">
        <v>Pole (PMT)</v>
      </c>
      <c r="G96" s="25" t="str">
        <v/>
      </c>
      <c r="H96" s="25">
        <v>100</v>
      </c>
      <c r="I96" s="25" t="str">
        <v>28/05/2026, 14:25</v>
      </c>
      <c r="J96" s="25">
        <v>1</v>
      </c>
      <c r="K96" s="25">
        <v>199</v>
      </c>
      <c r="L96" s="25">
        <v>205</v>
      </c>
      <c r="M96" s="25">
        <v>206</v>
      </c>
      <c r="N96" s="25">
        <v>349</v>
      </c>
      <c r="O96" s="25">
        <v>358</v>
      </c>
      <c r="P96" s="25">
        <v>350</v>
      </c>
      <c r="Q96" s="26" t="str">
        <v>120 mm²</v>
      </c>
      <c r="R96" s="27">
        <v>32</v>
      </c>
      <c r="S96" s="27">
        <v>57</v>
      </c>
      <c r="T96" s="27">
        <v>18</v>
      </c>
      <c r="U96" s="28">
        <v>30</v>
      </c>
      <c r="V96" s="29" t="str">
        <v/>
      </c>
      <c r="W96" s="30" t="str">
        <v/>
      </c>
      <c r="X96" s="30" t="str">
        <v/>
      </c>
      <c r="Y96" s="30" t="str">
        <v/>
      </c>
      <c r="Z96" s="31" t="str">
        <v/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6" t="str">
        <v/>
      </c>
      <c r="BF96" s="27" t="str">
        <v/>
      </c>
      <c r="BG96" s="27" t="str">
        <v/>
      </c>
      <c r="BH96" s="27" t="str">
        <v/>
      </c>
      <c r="BI96" s="28" t="str">
        <v/>
      </c>
      <c r="BJ96" s="29" t="str">
        <v/>
      </c>
      <c r="BK96" s="30" t="str">
        <v/>
      </c>
      <c r="BL96" s="30" t="str">
        <v/>
      </c>
      <c r="BM96" s="30" t="str">
        <v/>
      </c>
      <c r="BN96" s="31" t="str">
        <v/>
      </c>
      <c r="BO96" s="26" t="str">
        <v/>
      </c>
      <c r="BP96" s="27" t="str">
        <v/>
      </c>
      <c r="BQ96" s="27" t="str">
        <v/>
      </c>
      <c r="BR96" s="27" t="str">
        <v/>
      </c>
      <c r="BS96" s="28" t="str">
        <v/>
      </c>
      <c r="BT96" s="29" t="str">
        <v/>
      </c>
      <c r="BU96" s="30" t="str">
        <v/>
      </c>
      <c r="BV96" s="30" t="str">
        <v/>
      </c>
      <c r="BW96" s="30" t="str">
        <v/>
      </c>
      <c r="BX96" s="31" t="str">
        <v/>
      </c>
      <c r="BY96" s="26" t="str">
        <v/>
      </c>
      <c r="BZ96" s="27" t="str">
        <v/>
      </c>
      <c r="CA96" s="27" t="str">
        <v/>
      </c>
      <c r="CB96" s="27" t="str">
        <v/>
      </c>
      <c r="CC96" s="28" t="str">
        <v/>
      </c>
      <c r="CD96" s="29" t="str">
        <v/>
      </c>
      <c r="CE96" s="30" t="str">
        <v/>
      </c>
      <c r="CF96" s="30" t="str">
        <v/>
      </c>
      <c r="CG96" s="30" t="str">
        <v/>
      </c>
      <c r="CH96" s="31" t="str">
        <v/>
      </c>
      <c r="CI96" s="26" t="str">
        <v/>
      </c>
      <c r="CJ96" s="27" t="str">
        <v/>
      </c>
      <c r="CK96" s="27" t="str">
        <v/>
      </c>
      <c r="CL96" s="27" t="str">
        <v/>
      </c>
      <c r="CM96" s="28" t="str">
        <v/>
      </c>
      <c r="CN96" s="29" t="str">
        <v/>
      </c>
      <c r="CO96" s="30" t="str">
        <v/>
      </c>
      <c r="CP96" s="30" t="str">
        <v/>
      </c>
      <c r="CQ96" s="30" t="str">
        <v/>
      </c>
      <c r="CR96" s="31" t="str">
        <v/>
      </c>
      <c r="CS96" s="25">
        <f>SUM(R96,W96,AB96,AG96,AL96,AQ96,AV96,BA96,BF96,BK96,BP96,BU96,BZ96,CE96,CJ96,CO96)</f>
      </c>
      <c r="CT96" s="25">
        <f>SUM(S96,X96,AC96,AH96,AM96,AR96,AW96,BB96,BG96,BL96,BQ96,BV96,CA96,CF96,CK96,CP96)</f>
      </c>
      <c r="CU96" s="25">
        <f>SUM(T96,Y96,AD96,AI96,AN96,AS96,AX96,BC96,BH96,BM96,BR96,BW96,CB96,CG96,CL96,CQ96)</f>
      </c>
      <c r="CV96" s="25">
        <f>SUM(U96,Z96,AE96,AJ96,AO96,AT96,AY96,BD96,BI96,BN96,BS96,BX96,CC96,CH96,CM96,CR96)</f>
      </c>
      <c r="CW96" s="25">
        <f>MAX(CS96:CU96)</f>
      </c>
      <c r="CX96" s="25">
        <f>MIN(CS96:CU96)</f>
      </c>
      <c r="CY96" s="32">
        <f>IF(H96&gt;0,(CW96*SQRT(3)*IF(N96&gt;0,N96,IF(O96&gt;0,O96,IF(P96&gt;0,P96,415)))/(H96*1000))*100,0)</f>
      </c>
      <c r="CZ96" s="32">
        <f>IF(CY96&gt;70,"Upgrade","OK - No Upgrade")</f>
      </c>
      <c r="DA96" s="32">
        <f>IF(IF(AVERAGE(CS96:CU96)&gt;0,((CW96-AVERAGE(CS96:CU96))/AVERAGE(CS96:CU96))*100,0)&gt;10,"Need to Balance","OK - Balanced")</f>
      </c>
    </row>
    <row r="97" ht="15.75" customHeight="1">
      <c r="A97" s="25" t="str">
        <v>Hijermat</v>
      </c>
      <c r="B97" s="25" t="str">
        <v>MAQNYAT</v>
      </c>
      <c r="C97" s="25" t="str">
        <v>K_LN4</v>
      </c>
      <c r="D97" s="25" t="str">
        <v>23.387428, 56.958719</v>
      </c>
      <c r="E97" s="25" t="str">
        <v>1924</v>
      </c>
      <c r="F97" s="25" t="str">
        <v>Pole (PMT)</v>
      </c>
      <c r="G97" s="25" t="str">
        <v/>
      </c>
      <c r="H97" s="25">
        <v>100</v>
      </c>
      <c r="I97" s="25" t="str">
        <v>28/05/2026, 14:20</v>
      </c>
      <c r="J97" s="25">
        <v>1</v>
      </c>
      <c r="K97" s="25">
        <v>201</v>
      </c>
      <c r="L97" s="25">
        <v>208</v>
      </c>
      <c r="M97" s="25">
        <v>208</v>
      </c>
      <c r="N97" s="25">
        <v>351</v>
      </c>
      <c r="O97" s="25">
        <v>354</v>
      </c>
      <c r="P97" s="25">
        <v>365</v>
      </c>
      <c r="Q97" s="26" t="str">
        <v>120 mm²</v>
      </c>
      <c r="R97" s="27">
        <v>13</v>
      </c>
      <c r="S97" s="27">
        <v>6</v>
      </c>
      <c r="T97" s="27">
        <v>12</v>
      </c>
      <c r="U97" s="28">
        <v>4</v>
      </c>
      <c r="V97" s="29" t="str">
        <v>185 mm²</v>
      </c>
      <c r="W97" s="30">
        <v>30</v>
      </c>
      <c r="X97" s="30">
        <v>20</v>
      </c>
      <c r="Y97" s="30">
        <v>12</v>
      </c>
      <c r="Z97" s="31">
        <v>11</v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6" t="str">
        <v/>
      </c>
      <c r="BF97" s="27" t="str">
        <v/>
      </c>
      <c r="BG97" s="27" t="str">
        <v/>
      </c>
      <c r="BH97" s="27" t="str">
        <v/>
      </c>
      <c r="BI97" s="28" t="str">
        <v/>
      </c>
      <c r="BJ97" s="29" t="str">
        <v/>
      </c>
      <c r="BK97" s="30" t="str">
        <v/>
      </c>
      <c r="BL97" s="30" t="str">
        <v/>
      </c>
      <c r="BM97" s="30" t="str">
        <v/>
      </c>
      <c r="BN97" s="31" t="str">
        <v/>
      </c>
      <c r="BO97" s="26" t="str">
        <v/>
      </c>
      <c r="BP97" s="27" t="str">
        <v/>
      </c>
      <c r="BQ97" s="27" t="str">
        <v/>
      </c>
      <c r="BR97" s="27" t="str">
        <v/>
      </c>
      <c r="BS97" s="28" t="str">
        <v/>
      </c>
      <c r="BT97" s="29" t="str">
        <v/>
      </c>
      <c r="BU97" s="30" t="str">
        <v/>
      </c>
      <c r="BV97" s="30" t="str">
        <v/>
      </c>
      <c r="BW97" s="30" t="str">
        <v/>
      </c>
      <c r="BX97" s="31" t="str">
        <v/>
      </c>
      <c r="BY97" s="26" t="str">
        <v/>
      </c>
      <c r="BZ97" s="27" t="str">
        <v/>
      </c>
      <c r="CA97" s="27" t="str">
        <v/>
      </c>
      <c r="CB97" s="27" t="str">
        <v/>
      </c>
      <c r="CC97" s="28" t="str">
        <v/>
      </c>
      <c r="CD97" s="29" t="str">
        <v/>
      </c>
      <c r="CE97" s="30" t="str">
        <v/>
      </c>
      <c r="CF97" s="30" t="str">
        <v/>
      </c>
      <c r="CG97" s="30" t="str">
        <v/>
      </c>
      <c r="CH97" s="31" t="str">
        <v/>
      </c>
      <c r="CI97" s="26" t="str">
        <v/>
      </c>
      <c r="CJ97" s="27" t="str">
        <v/>
      </c>
      <c r="CK97" s="27" t="str">
        <v/>
      </c>
      <c r="CL97" s="27" t="str">
        <v/>
      </c>
      <c r="CM97" s="28" t="str">
        <v/>
      </c>
      <c r="CN97" s="29" t="str">
        <v/>
      </c>
      <c r="CO97" s="30" t="str">
        <v/>
      </c>
      <c r="CP97" s="30" t="str">
        <v/>
      </c>
      <c r="CQ97" s="30" t="str">
        <v/>
      </c>
      <c r="CR97" s="31" t="str">
        <v/>
      </c>
      <c r="CS97" s="25">
        <f>SUM(R97,W97,AB97,AG97,AL97,AQ97,AV97,BA97,BF97,BK97,BP97,BU97,BZ97,CE97,CJ97,CO97)</f>
      </c>
      <c r="CT97" s="25">
        <f>SUM(S97,X97,AC97,AH97,AM97,AR97,AW97,BB97,BG97,BL97,BQ97,BV97,CA97,CF97,CK97,CP97)</f>
      </c>
      <c r="CU97" s="25">
        <f>SUM(T97,Y97,AD97,AI97,AN97,AS97,AX97,BC97,BH97,BM97,BR97,BW97,CB97,CG97,CL97,CQ97)</f>
      </c>
      <c r="CV97" s="25">
        <f>SUM(U97,Z97,AE97,AJ97,AO97,AT97,AY97,BD97,BI97,BN97,BS97,BX97,CC97,CH97,CM97,CR97)</f>
      </c>
      <c r="CW97" s="25">
        <f>MAX(CS97:CU97)</f>
      </c>
      <c r="CX97" s="25">
        <f>MIN(CS97:CU97)</f>
      </c>
      <c r="CY97" s="32">
        <f>IF(H97&gt;0,(CW97*SQRT(3)*IF(N97&gt;0,N97,IF(O97&gt;0,O97,IF(P97&gt;0,P97,415)))/(H97*1000))*100,0)</f>
      </c>
      <c r="CZ97" s="32">
        <f>IF(CY97&gt;70,"Upgrade","OK - No Upgrade")</f>
      </c>
      <c r="DA97" s="32">
        <f>IF(IF(AVERAGE(CS97:CU97)&gt;0,((CW97-AVERAGE(CS97:CU97))/AVERAGE(CS97:CU97))*100,0)&gt;10,"Need to Balance","OK - Balanced")</f>
      </c>
    </row>
    <row r="98" ht="15.75" customHeight="1">
      <c r="A98" s="25" t="str">
        <v>Hijermat</v>
      </c>
      <c r="B98" s="25" t="str">
        <v>MAQNYAT</v>
      </c>
      <c r="C98" s="25" t="str">
        <v>K_LN4</v>
      </c>
      <c r="D98" s="25" t="str">
        <v>23.376581, 56.965205</v>
      </c>
      <c r="E98" s="25" t="str">
        <v>1134</v>
      </c>
      <c r="F98" s="25" t="str">
        <v>Pole (PMT)</v>
      </c>
      <c r="G98" s="25" t="str">
        <v/>
      </c>
      <c r="H98" s="25">
        <v>100</v>
      </c>
      <c r="I98" s="25" t="str">
        <v>28/05/2026, 14:15</v>
      </c>
      <c r="J98" s="25">
        <v>1</v>
      </c>
      <c r="K98" s="25">
        <v>201</v>
      </c>
      <c r="L98" s="25">
        <v>210</v>
      </c>
      <c r="M98" s="25">
        <v>209</v>
      </c>
      <c r="N98" s="25">
        <v>352</v>
      </c>
      <c r="O98" s="25">
        <v>354</v>
      </c>
      <c r="P98" s="25">
        <v>368</v>
      </c>
      <c r="Q98" s="26" t="str">
        <v>120 mm²</v>
      </c>
      <c r="R98" s="27">
        <v>0</v>
      </c>
      <c r="S98" s="27">
        <v>0</v>
      </c>
      <c r="T98" s="27">
        <v>0</v>
      </c>
      <c r="U98" s="28">
        <v>0</v>
      </c>
      <c r="V98" s="29" t="str">
        <v>120 mm²</v>
      </c>
      <c r="W98" s="30">
        <v>52</v>
      </c>
      <c r="X98" s="30">
        <v>6</v>
      </c>
      <c r="Y98" s="30">
        <v>33</v>
      </c>
      <c r="Z98" s="31">
        <v>41</v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6" t="str">
        <v/>
      </c>
      <c r="BF98" s="27" t="str">
        <v/>
      </c>
      <c r="BG98" s="27" t="str">
        <v/>
      </c>
      <c r="BH98" s="27" t="str">
        <v/>
      </c>
      <c r="BI98" s="28" t="str">
        <v/>
      </c>
      <c r="BJ98" s="29" t="str">
        <v/>
      </c>
      <c r="BK98" s="30" t="str">
        <v/>
      </c>
      <c r="BL98" s="30" t="str">
        <v/>
      </c>
      <c r="BM98" s="30" t="str">
        <v/>
      </c>
      <c r="BN98" s="31" t="str">
        <v/>
      </c>
      <c r="BO98" s="26" t="str">
        <v/>
      </c>
      <c r="BP98" s="27" t="str">
        <v/>
      </c>
      <c r="BQ98" s="27" t="str">
        <v/>
      </c>
      <c r="BR98" s="27" t="str">
        <v/>
      </c>
      <c r="BS98" s="28" t="str">
        <v/>
      </c>
      <c r="BT98" s="29" t="str">
        <v/>
      </c>
      <c r="BU98" s="30" t="str">
        <v/>
      </c>
      <c r="BV98" s="30" t="str">
        <v/>
      </c>
      <c r="BW98" s="30" t="str">
        <v/>
      </c>
      <c r="BX98" s="31" t="str">
        <v/>
      </c>
      <c r="BY98" s="26" t="str">
        <v/>
      </c>
      <c r="BZ98" s="27" t="str">
        <v/>
      </c>
      <c r="CA98" s="27" t="str">
        <v/>
      </c>
      <c r="CB98" s="27" t="str">
        <v/>
      </c>
      <c r="CC98" s="28" t="str">
        <v/>
      </c>
      <c r="CD98" s="29" t="str">
        <v/>
      </c>
      <c r="CE98" s="30" t="str">
        <v/>
      </c>
      <c r="CF98" s="30" t="str">
        <v/>
      </c>
      <c r="CG98" s="30" t="str">
        <v/>
      </c>
      <c r="CH98" s="31" t="str">
        <v/>
      </c>
      <c r="CI98" s="26" t="str">
        <v/>
      </c>
      <c r="CJ98" s="27" t="str">
        <v/>
      </c>
      <c r="CK98" s="27" t="str">
        <v/>
      </c>
      <c r="CL98" s="27" t="str">
        <v/>
      </c>
      <c r="CM98" s="28" t="str">
        <v/>
      </c>
      <c r="CN98" s="29" t="str">
        <v/>
      </c>
      <c r="CO98" s="30" t="str">
        <v/>
      </c>
      <c r="CP98" s="30" t="str">
        <v/>
      </c>
      <c r="CQ98" s="30" t="str">
        <v/>
      </c>
      <c r="CR98" s="31" t="str">
        <v/>
      </c>
      <c r="CS98" s="25">
        <f>SUM(R98,W98,AB98,AG98,AL98,AQ98,AV98,BA98,BF98,BK98,BP98,BU98,BZ98,CE98,CJ98,CO98)</f>
      </c>
      <c r="CT98" s="25">
        <f>SUM(S98,X98,AC98,AH98,AM98,AR98,AW98,BB98,BG98,BL98,BQ98,BV98,CA98,CF98,CK98,CP98)</f>
      </c>
      <c r="CU98" s="25">
        <f>SUM(T98,Y98,AD98,AI98,AN98,AS98,AX98,BC98,BH98,BM98,BR98,BW98,CB98,CG98,CL98,CQ98)</f>
      </c>
      <c r="CV98" s="25">
        <f>SUM(U98,Z98,AE98,AJ98,AO98,AT98,AY98,BD98,BI98,BN98,BS98,BX98,CC98,CH98,CM98,CR98)</f>
      </c>
      <c r="CW98" s="25">
        <f>MAX(CS98:CU98)</f>
      </c>
      <c r="CX98" s="25">
        <f>MIN(CS98:CU98)</f>
      </c>
      <c r="CY98" s="32">
        <f>IF(H98&gt;0,(CW98*SQRT(3)*IF(N98&gt;0,N98,IF(O98&gt;0,O98,IF(P98&gt;0,P98,415)))/(H98*1000))*100,0)</f>
      </c>
      <c r="CZ98" s="32">
        <f>IF(CY98&gt;70,"Upgrade","OK - No Upgrade")</f>
      </c>
      <c r="DA98" s="32">
        <f>IF(IF(AVERAGE(CS98:CU98)&gt;0,((CW98-AVERAGE(CS98:CU98))/AVERAGE(CS98:CU98))*100,0)&gt;10,"Need to Balance","OK - Balanced")</f>
      </c>
    </row>
    <row r="99" ht="15.75" customHeight="1">
      <c r="A99" s="25" t="str">
        <v>Hijermat</v>
      </c>
      <c r="B99" s="25" t="str">
        <v>MAQNYAT</v>
      </c>
      <c r="C99" s="25" t="str">
        <v>K_LN4</v>
      </c>
      <c r="D99" s="25" t="str">
        <v>23.377465, 56.96096</v>
      </c>
      <c r="E99" s="25" t="str">
        <v>475</v>
      </c>
      <c r="F99" s="25" t="str">
        <v>Pole (PMT)</v>
      </c>
      <c r="G99" s="25" t="str">
        <v/>
      </c>
      <c r="H99" s="25">
        <v>315</v>
      </c>
      <c r="I99" s="25" t="str">
        <v>28/05/2026, 14:10</v>
      </c>
      <c r="J99" s="25">
        <v>1</v>
      </c>
      <c r="K99" s="25">
        <v>204</v>
      </c>
      <c r="L99" s="25">
        <v>210</v>
      </c>
      <c r="M99" s="25">
        <v>210</v>
      </c>
      <c r="N99" s="25">
        <v>356</v>
      </c>
      <c r="O99" s="25">
        <v>358</v>
      </c>
      <c r="P99" s="25">
        <v>368</v>
      </c>
      <c r="Q99" s="26" t="str">
        <v>185 mm²</v>
      </c>
      <c r="R99" s="27">
        <v>83</v>
      </c>
      <c r="S99" s="27">
        <v>38</v>
      </c>
      <c r="T99" s="27">
        <v>17</v>
      </c>
      <c r="U99" s="28">
        <v>45</v>
      </c>
      <c r="V99" s="29" t="str">
        <v>185 mm²</v>
      </c>
      <c r="W99" s="30">
        <v>0</v>
      </c>
      <c r="X99" s="30">
        <v>0</v>
      </c>
      <c r="Y99" s="30">
        <v>0</v>
      </c>
      <c r="Z99" s="31">
        <v>0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6" t="str">
        <v/>
      </c>
      <c r="BF99" s="27" t="str">
        <v/>
      </c>
      <c r="BG99" s="27" t="str">
        <v/>
      </c>
      <c r="BH99" s="27" t="str">
        <v/>
      </c>
      <c r="BI99" s="28" t="str">
        <v/>
      </c>
      <c r="BJ99" s="29" t="str">
        <v/>
      </c>
      <c r="BK99" s="30" t="str">
        <v/>
      </c>
      <c r="BL99" s="30" t="str">
        <v/>
      </c>
      <c r="BM99" s="30" t="str">
        <v/>
      </c>
      <c r="BN99" s="31" t="str">
        <v/>
      </c>
      <c r="BO99" s="26" t="str">
        <v/>
      </c>
      <c r="BP99" s="27" t="str">
        <v/>
      </c>
      <c r="BQ99" s="27" t="str">
        <v/>
      </c>
      <c r="BR99" s="27" t="str">
        <v/>
      </c>
      <c r="BS99" s="28" t="str">
        <v/>
      </c>
      <c r="BT99" s="29" t="str">
        <v/>
      </c>
      <c r="BU99" s="30" t="str">
        <v/>
      </c>
      <c r="BV99" s="30" t="str">
        <v/>
      </c>
      <c r="BW99" s="30" t="str">
        <v/>
      </c>
      <c r="BX99" s="31" t="str">
        <v/>
      </c>
      <c r="BY99" s="26" t="str">
        <v/>
      </c>
      <c r="BZ99" s="27" t="str">
        <v/>
      </c>
      <c r="CA99" s="27" t="str">
        <v/>
      </c>
      <c r="CB99" s="27" t="str">
        <v/>
      </c>
      <c r="CC99" s="28" t="str">
        <v/>
      </c>
      <c r="CD99" s="29" t="str">
        <v/>
      </c>
      <c r="CE99" s="30" t="str">
        <v/>
      </c>
      <c r="CF99" s="30" t="str">
        <v/>
      </c>
      <c r="CG99" s="30" t="str">
        <v/>
      </c>
      <c r="CH99" s="31" t="str">
        <v/>
      </c>
      <c r="CI99" s="26" t="str">
        <v/>
      </c>
      <c r="CJ99" s="27" t="str">
        <v/>
      </c>
      <c r="CK99" s="27" t="str">
        <v/>
      </c>
      <c r="CL99" s="27" t="str">
        <v/>
      </c>
      <c r="CM99" s="28" t="str">
        <v/>
      </c>
      <c r="CN99" s="29" t="str">
        <v/>
      </c>
      <c r="CO99" s="30" t="str">
        <v/>
      </c>
      <c r="CP99" s="30" t="str">
        <v/>
      </c>
      <c r="CQ99" s="30" t="str">
        <v/>
      </c>
      <c r="CR99" s="31" t="str">
        <v/>
      </c>
      <c r="CS99" s="25">
        <f>SUM(R99,W99,AB99,AG99,AL99,AQ99,AV99,BA99,BF99,BK99,BP99,BU99,BZ99,CE99,CJ99,CO99)</f>
      </c>
      <c r="CT99" s="25">
        <f>SUM(S99,X99,AC99,AH99,AM99,AR99,AW99,BB99,BG99,BL99,BQ99,BV99,CA99,CF99,CK99,CP99)</f>
      </c>
      <c r="CU99" s="25">
        <f>SUM(T99,Y99,AD99,AI99,AN99,AS99,AX99,BC99,BH99,BM99,BR99,BW99,CB99,CG99,CL99,CQ99)</f>
      </c>
      <c r="CV99" s="25">
        <f>SUM(U99,Z99,AE99,AJ99,AO99,AT99,AY99,BD99,BI99,BN99,BS99,BX99,CC99,CH99,CM99,CR99)</f>
      </c>
      <c r="CW99" s="25">
        <f>MAX(CS99:CU99)</f>
      </c>
      <c r="CX99" s="25">
        <f>MIN(CS99:CU99)</f>
      </c>
      <c r="CY99" s="32">
        <f>IF(H99&gt;0,(CW99*SQRT(3)*IF(N99&gt;0,N99,IF(O99&gt;0,O99,IF(P99&gt;0,P99,415)))/(H99*1000))*100,0)</f>
      </c>
      <c r="CZ99" s="32">
        <f>IF(CY99&gt;70,"Upgrade","OK - No Upgrade")</f>
      </c>
      <c r="DA99" s="32">
        <f>IF(IF(AVERAGE(CS99:CU99)&gt;0,((CW99-AVERAGE(CS99:CU99))/AVERAGE(CS99:CU99))*100,0)&gt;10,"Need to Balance","OK - Balanced")</f>
      </c>
    </row>
    <row r="100" ht="15.75" customHeight="1">
      <c r="A100" s="25" t="str">
        <v>Hijermat</v>
      </c>
      <c r="B100" s="25" t="str">
        <v>MAQNYAT</v>
      </c>
      <c r="C100" s="25" t="str">
        <v>K_LN2</v>
      </c>
      <c r="D100" s="25" t="str">
        <v>23.386566, 56.874768</v>
      </c>
      <c r="E100" s="25" t="str">
        <v>1087</v>
      </c>
      <c r="F100" s="25" t="str">
        <v>Ground (GMT)</v>
      </c>
      <c r="G100" s="25" t="str">
        <v/>
      </c>
      <c r="H100" s="25">
        <v>1000</v>
      </c>
      <c r="I100" s="25" t="str">
        <v>28/05/2026, 14:16</v>
      </c>
      <c r="J100" s="25">
        <v>1</v>
      </c>
      <c r="K100" s="25">
        <v>236</v>
      </c>
      <c r="L100" s="25">
        <v>237</v>
      </c>
      <c r="M100" s="25">
        <v>238</v>
      </c>
      <c r="N100" s="25">
        <v>413</v>
      </c>
      <c r="O100" s="25">
        <v>415</v>
      </c>
      <c r="P100" s="25">
        <v>410</v>
      </c>
      <c r="Q100" s="26" t="str">
        <v>185 mm²</v>
      </c>
      <c r="R100" s="27">
        <v>38</v>
      </c>
      <c r="S100" s="27">
        <v>28</v>
      </c>
      <c r="T100" s="27">
        <v>82</v>
      </c>
      <c r="U100" s="28">
        <v>52</v>
      </c>
      <c r="V100" s="29" t="str">
        <v>185 mm²</v>
      </c>
      <c r="W100" s="30">
        <v>67</v>
      </c>
      <c r="X100" s="30">
        <v>80</v>
      </c>
      <c r="Y100" s="30">
        <v>68</v>
      </c>
      <c r="Z100" s="31">
        <v>27</v>
      </c>
      <c r="AA100" s="26" t="str">
        <v>185 mm²</v>
      </c>
      <c r="AB100" s="27">
        <v>36</v>
      </c>
      <c r="AC100" s="27">
        <v>52</v>
      </c>
      <c r="AD100" s="27">
        <v>33</v>
      </c>
      <c r="AE100" s="28">
        <v>10</v>
      </c>
      <c r="AF100" s="29" t="str">
        <v>185 mm²</v>
      </c>
      <c r="AG100" s="30">
        <v>81</v>
      </c>
      <c r="AH100" s="30">
        <v>105</v>
      </c>
      <c r="AI100" s="30">
        <v>54</v>
      </c>
      <c r="AJ100" s="31">
        <v>67</v>
      </c>
      <c r="AK100" s="26" t="str">
        <v>185 mm²</v>
      </c>
      <c r="AL100" s="27">
        <v>116</v>
      </c>
      <c r="AM100" s="27">
        <v>68</v>
      </c>
      <c r="AN100" s="27">
        <v>81</v>
      </c>
      <c r="AO100" s="28">
        <v>40</v>
      </c>
      <c r="AP100" s="29" t="str">
        <v>185 mm²</v>
      </c>
      <c r="AQ100" s="30">
        <v>122</v>
      </c>
      <c r="AR100" s="30">
        <v>193</v>
      </c>
      <c r="AS100" s="30">
        <v>127</v>
      </c>
      <c r="AT100" s="31">
        <v>50</v>
      </c>
      <c r="AU100" s="26" t="str">
        <v>185 mm²</v>
      </c>
      <c r="AV100" s="27">
        <v>106</v>
      </c>
      <c r="AW100" s="27">
        <v>81</v>
      </c>
      <c r="AX100" s="27">
        <v>84</v>
      </c>
      <c r="AY100" s="28">
        <v>25</v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6" t="str">
        <v/>
      </c>
      <c r="BF100" s="27" t="str">
        <v/>
      </c>
      <c r="BG100" s="27" t="str">
        <v/>
      </c>
      <c r="BH100" s="27" t="str">
        <v/>
      </c>
      <c r="BI100" s="28" t="str">
        <v/>
      </c>
      <c r="BJ100" s="29" t="str">
        <v/>
      </c>
      <c r="BK100" s="30" t="str">
        <v/>
      </c>
      <c r="BL100" s="30" t="str">
        <v/>
      </c>
      <c r="BM100" s="30" t="str">
        <v/>
      </c>
      <c r="BN100" s="31" t="str">
        <v/>
      </c>
      <c r="BO100" s="26" t="str">
        <v/>
      </c>
      <c r="BP100" s="27" t="str">
        <v/>
      </c>
      <c r="BQ100" s="27" t="str">
        <v/>
      </c>
      <c r="BR100" s="27" t="str">
        <v/>
      </c>
      <c r="BS100" s="28" t="str">
        <v/>
      </c>
      <c r="BT100" s="29" t="str">
        <v/>
      </c>
      <c r="BU100" s="30" t="str">
        <v/>
      </c>
      <c r="BV100" s="30" t="str">
        <v/>
      </c>
      <c r="BW100" s="30" t="str">
        <v/>
      </c>
      <c r="BX100" s="31" t="str">
        <v/>
      </c>
      <c r="BY100" s="26" t="str">
        <v/>
      </c>
      <c r="BZ100" s="27" t="str">
        <v/>
      </c>
      <c r="CA100" s="27" t="str">
        <v/>
      </c>
      <c r="CB100" s="27" t="str">
        <v/>
      </c>
      <c r="CC100" s="28" t="str">
        <v/>
      </c>
      <c r="CD100" s="29" t="str">
        <v/>
      </c>
      <c r="CE100" s="30" t="str">
        <v/>
      </c>
      <c r="CF100" s="30" t="str">
        <v/>
      </c>
      <c r="CG100" s="30" t="str">
        <v/>
      </c>
      <c r="CH100" s="31" t="str">
        <v/>
      </c>
      <c r="CI100" s="26" t="str">
        <v/>
      </c>
      <c r="CJ100" s="27" t="str">
        <v/>
      </c>
      <c r="CK100" s="27" t="str">
        <v/>
      </c>
      <c r="CL100" s="27" t="str">
        <v/>
      </c>
      <c r="CM100" s="28" t="str">
        <v/>
      </c>
      <c r="CN100" s="29" t="str">
        <v/>
      </c>
      <c r="CO100" s="30" t="str">
        <v/>
      </c>
      <c r="CP100" s="30" t="str">
        <v/>
      </c>
      <c r="CQ100" s="30" t="str">
        <v/>
      </c>
      <c r="CR100" s="31" t="str">
        <v/>
      </c>
      <c r="CS100" s="25">
        <f>SUM(R100,W100,AB100,AG100,AL100,AQ100,AV100,BA100,BF100,BK100,BP100,BU100,BZ100,CE100,CJ100,CO100)</f>
      </c>
      <c r="CT100" s="25">
        <f>SUM(S100,X100,AC100,AH100,AM100,AR100,AW100,BB100,BG100,BL100,BQ100,BV100,CA100,CF100,CK100,CP100)</f>
      </c>
      <c r="CU100" s="25">
        <f>SUM(T100,Y100,AD100,AI100,AN100,AS100,AX100,BC100,BH100,BM100,BR100,BW100,CB100,CG100,CL100,CQ100)</f>
      </c>
      <c r="CV100" s="25">
        <f>SUM(U100,Z100,AE100,AJ100,AO100,AT100,AY100,BD100,BI100,BN100,BS100,BX100,CC100,CH100,CM100,CR100)</f>
      </c>
      <c r="CW100" s="25">
        <f>MAX(CS100:CU100)</f>
      </c>
      <c r="CX100" s="25">
        <f>MIN(CS100:CU100)</f>
      </c>
      <c r="CY100" s="32">
        <f>IF(H100&gt;0,(CW100*SQRT(3)*IF(N100&gt;0,N100,IF(O100&gt;0,O100,IF(P100&gt;0,P100,415)))/(H100*1000))*100,0)</f>
      </c>
      <c r="CZ100" s="32">
        <f>IF(CY100&gt;70,"Upgrade","OK - No Upgrade")</f>
      </c>
      <c r="DA100" s="32">
        <f>IF(IF(AVERAGE(CS100:CU100)&gt;0,((CW100-AVERAGE(CS100:CU100))/AVERAGE(CS100:CU100))*100,0)&gt;10,"Need to Balance","OK - Balanced")</f>
      </c>
    </row>
    <row r="101" ht="15.75" customHeight="1">
      <c r="A101" s="25" t="str">
        <v>Hijermat</v>
      </c>
      <c r="B101" s="25" t="str">
        <v>MAQNYAT</v>
      </c>
      <c r="C101" s="25" t="str">
        <v>K_LN4</v>
      </c>
      <c r="D101" s="25" t="str">
        <v>23.380055, 56.95979</v>
      </c>
      <c r="E101" s="25" t="str">
        <v>1133</v>
      </c>
      <c r="F101" s="25" t="str">
        <v>Pole (PMT)</v>
      </c>
      <c r="G101" s="25" t="str">
        <v/>
      </c>
      <c r="H101" s="25">
        <v>315</v>
      </c>
      <c r="I101" s="25" t="str">
        <v>28/05/2026, 14:05</v>
      </c>
      <c r="J101" s="25">
        <v>1</v>
      </c>
      <c r="K101" s="25">
        <v>205</v>
      </c>
      <c r="L101" s="25">
        <v>211</v>
      </c>
      <c r="M101" s="25">
        <v>211</v>
      </c>
      <c r="N101" s="25">
        <v>356</v>
      </c>
      <c r="O101" s="25">
        <v>359</v>
      </c>
      <c r="P101" s="25">
        <v>370</v>
      </c>
      <c r="Q101" s="26" t="str">
        <v>120 mm²</v>
      </c>
      <c r="R101" s="27" t="str">
        <v/>
      </c>
      <c r="S101" s="27" t="str">
        <v/>
      </c>
      <c r="T101" s="27" t="str">
        <v/>
      </c>
      <c r="U101" s="28" t="str">
        <v/>
      </c>
      <c r="V101" s="29" t="str">
        <v>120 mm²</v>
      </c>
      <c r="W101" s="30">
        <v>143</v>
      </c>
      <c r="X101" s="30">
        <v>34</v>
      </c>
      <c r="Y101" s="30">
        <v>121</v>
      </c>
      <c r="Z101" s="31">
        <v>100</v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6" t="str">
        <v/>
      </c>
      <c r="BF101" s="27" t="str">
        <v/>
      </c>
      <c r="BG101" s="27" t="str">
        <v/>
      </c>
      <c r="BH101" s="27" t="str">
        <v/>
      </c>
      <c r="BI101" s="28" t="str">
        <v/>
      </c>
      <c r="BJ101" s="29" t="str">
        <v/>
      </c>
      <c r="BK101" s="30" t="str">
        <v/>
      </c>
      <c r="BL101" s="30" t="str">
        <v/>
      </c>
      <c r="BM101" s="30" t="str">
        <v/>
      </c>
      <c r="BN101" s="31" t="str">
        <v/>
      </c>
      <c r="BO101" s="26" t="str">
        <v/>
      </c>
      <c r="BP101" s="27" t="str">
        <v/>
      </c>
      <c r="BQ101" s="27" t="str">
        <v/>
      </c>
      <c r="BR101" s="27" t="str">
        <v/>
      </c>
      <c r="BS101" s="28" t="str">
        <v/>
      </c>
      <c r="BT101" s="29" t="str">
        <v/>
      </c>
      <c r="BU101" s="30" t="str">
        <v/>
      </c>
      <c r="BV101" s="30" t="str">
        <v/>
      </c>
      <c r="BW101" s="30" t="str">
        <v/>
      </c>
      <c r="BX101" s="31" t="str">
        <v/>
      </c>
      <c r="BY101" s="26" t="str">
        <v/>
      </c>
      <c r="BZ101" s="27" t="str">
        <v/>
      </c>
      <c r="CA101" s="27" t="str">
        <v/>
      </c>
      <c r="CB101" s="27" t="str">
        <v/>
      </c>
      <c r="CC101" s="28" t="str">
        <v/>
      </c>
      <c r="CD101" s="29" t="str">
        <v/>
      </c>
      <c r="CE101" s="30" t="str">
        <v/>
      </c>
      <c r="CF101" s="30" t="str">
        <v/>
      </c>
      <c r="CG101" s="30" t="str">
        <v/>
      </c>
      <c r="CH101" s="31" t="str">
        <v/>
      </c>
      <c r="CI101" s="26" t="str">
        <v/>
      </c>
      <c r="CJ101" s="27" t="str">
        <v/>
      </c>
      <c r="CK101" s="27" t="str">
        <v/>
      </c>
      <c r="CL101" s="27" t="str">
        <v/>
      </c>
      <c r="CM101" s="28" t="str">
        <v/>
      </c>
      <c r="CN101" s="29" t="str">
        <v/>
      </c>
      <c r="CO101" s="30" t="str">
        <v/>
      </c>
      <c r="CP101" s="30" t="str">
        <v/>
      </c>
      <c r="CQ101" s="30" t="str">
        <v/>
      </c>
      <c r="CR101" s="31" t="str">
        <v/>
      </c>
      <c r="CS101" s="25">
        <f>SUM(R101,W101,AB101,AG101,AL101,AQ101,AV101,BA101,BF101,BK101,BP101,BU101,BZ101,CE101,CJ101,CO101)</f>
      </c>
      <c r="CT101" s="25">
        <f>SUM(S101,X101,AC101,AH101,AM101,AR101,AW101,BB101,BG101,BL101,BQ101,BV101,CA101,CF101,CK101,CP101)</f>
      </c>
      <c r="CU101" s="25">
        <f>SUM(T101,Y101,AD101,AI101,AN101,AS101,AX101,BC101,BH101,BM101,BR101,BW101,CB101,CG101,CL101,CQ101)</f>
      </c>
      <c r="CV101" s="25">
        <f>SUM(U101,Z101,AE101,AJ101,AO101,AT101,AY101,BD101,BI101,BN101,BS101,BX101,CC101,CH101,CM101,CR101)</f>
      </c>
      <c r="CW101" s="25">
        <f>MAX(CS101:CU101)</f>
      </c>
      <c r="CX101" s="25">
        <f>MIN(CS101:CU101)</f>
      </c>
      <c r="CY101" s="32">
        <f>IF(H101&gt;0,(CW101*SQRT(3)*IF(N101&gt;0,N101,IF(O101&gt;0,O101,IF(P101&gt;0,P101,415)))/(H101*1000))*100,0)</f>
      </c>
      <c r="CZ101" s="32">
        <f>IF(CY101&gt;70,"Upgrade","OK - No Upgrade")</f>
      </c>
      <c r="DA101" s="32">
        <f>IF(IF(AVERAGE(CS101:CU101)&gt;0,((CW101-AVERAGE(CS101:CU101))/AVERAGE(CS101:CU101))*100,0)&gt;10,"Need to Balance","OK - Balanced")</f>
      </c>
    </row>
    <row r="102" ht="15.75" customHeight="1">
      <c r="A102" s="25" t="str">
        <v>Hijermat</v>
      </c>
      <c r="B102" s="25" t="str">
        <v>MAQNYAT</v>
      </c>
      <c r="C102" s="25" t="str">
        <v>K_LN2</v>
      </c>
      <c r="D102" s="25" t="str">
        <v>23.384461, 56.874191</v>
      </c>
      <c r="E102" s="25" t="str">
        <v>1090</v>
      </c>
      <c r="F102" s="25" t="str">
        <v>Pole (PMT)</v>
      </c>
      <c r="G102" s="25" t="str">
        <v/>
      </c>
      <c r="H102" s="25">
        <v>315</v>
      </c>
      <c r="I102" s="25" t="str">
        <v>28/05/2026, 14:03</v>
      </c>
      <c r="J102" s="25">
        <v>1</v>
      </c>
      <c r="K102" s="25">
        <v>238</v>
      </c>
      <c r="L102" s="25">
        <v>236</v>
      </c>
      <c r="M102" s="25">
        <v>238</v>
      </c>
      <c r="N102" s="25">
        <v>416</v>
      </c>
      <c r="O102" s="25">
        <v>413</v>
      </c>
      <c r="P102" s="25">
        <v>408</v>
      </c>
      <c r="Q102" s="26" t="str">
        <v>120 mm²</v>
      </c>
      <c r="R102" s="27">
        <v>43</v>
      </c>
      <c r="S102" s="27">
        <v>105</v>
      </c>
      <c r="T102" s="27">
        <v>91</v>
      </c>
      <c r="U102" s="28">
        <v>65</v>
      </c>
      <c r="V102" s="29" t="str">
        <v>120 mm²</v>
      </c>
      <c r="W102" s="30">
        <v>78</v>
      </c>
      <c r="X102" s="30">
        <v>108</v>
      </c>
      <c r="Y102" s="30">
        <v>78</v>
      </c>
      <c r="Z102" s="31">
        <v>23</v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6" t="str">
        <v/>
      </c>
      <c r="BF102" s="27" t="str">
        <v/>
      </c>
      <c r="BG102" s="27" t="str">
        <v/>
      </c>
      <c r="BH102" s="27" t="str">
        <v/>
      </c>
      <c r="BI102" s="28" t="str">
        <v/>
      </c>
      <c r="BJ102" s="29" t="str">
        <v/>
      </c>
      <c r="BK102" s="30" t="str">
        <v/>
      </c>
      <c r="BL102" s="30" t="str">
        <v/>
      </c>
      <c r="BM102" s="30" t="str">
        <v/>
      </c>
      <c r="BN102" s="31" t="str">
        <v/>
      </c>
      <c r="BO102" s="26" t="str">
        <v/>
      </c>
      <c r="BP102" s="27" t="str">
        <v/>
      </c>
      <c r="BQ102" s="27" t="str">
        <v/>
      </c>
      <c r="BR102" s="27" t="str">
        <v/>
      </c>
      <c r="BS102" s="28" t="str">
        <v/>
      </c>
      <c r="BT102" s="29" t="str">
        <v/>
      </c>
      <c r="BU102" s="30" t="str">
        <v/>
      </c>
      <c r="BV102" s="30" t="str">
        <v/>
      </c>
      <c r="BW102" s="30" t="str">
        <v/>
      </c>
      <c r="BX102" s="31" t="str">
        <v/>
      </c>
      <c r="BY102" s="26" t="str">
        <v/>
      </c>
      <c r="BZ102" s="27" t="str">
        <v/>
      </c>
      <c r="CA102" s="27" t="str">
        <v/>
      </c>
      <c r="CB102" s="27" t="str">
        <v/>
      </c>
      <c r="CC102" s="28" t="str">
        <v/>
      </c>
      <c r="CD102" s="29" t="str">
        <v/>
      </c>
      <c r="CE102" s="30" t="str">
        <v/>
      </c>
      <c r="CF102" s="30" t="str">
        <v/>
      </c>
      <c r="CG102" s="30" t="str">
        <v/>
      </c>
      <c r="CH102" s="31" t="str">
        <v/>
      </c>
      <c r="CI102" s="26" t="str">
        <v/>
      </c>
      <c r="CJ102" s="27" t="str">
        <v/>
      </c>
      <c r="CK102" s="27" t="str">
        <v/>
      </c>
      <c r="CL102" s="27" t="str">
        <v/>
      </c>
      <c r="CM102" s="28" t="str">
        <v/>
      </c>
      <c r="CN102" s="29" t="str">
        <v/>
      </c>
      <c r="CO102" s="30" t="str">
        <v/>
      </c>
      <c r="CP102" s="30" t="str">
        <v/>
      </c>
      <c r="CQ102" s="30" t="str">
        <v/>
      </c>
      <c r="CR102" s="31" t="str">
        <v/>
      </c>
      <c r="CS102" s="25">
        <f>SUM(R102,W102,AB102,AG102,AL102,AQ102,AV102,BA102,BF102,BK102,BP102,BU102,BZ102,CE102,CJ102,CO102)</f>
      </c>
      <c r="CT102" s="25">
        <f>SUM(S102,X102,AC102,AH102,AM102,AR102,AW102,BB102,BG102,BL102,BQ102,BV102,CA102,CF102,CK102,CP102)</f>
      </c>
      <c r="CU102" s="25">
        <f>SUM(T102,Y102,AD102,AI102,AN102,AS102,AX102,BC102,BH102,BM102,BR102,BW102,CB102,CG102,CL102,CQ102)</f>
      </c>
      <c r="CV102" s="25">
        <f>SUM(U102,Z102,AE102,AJ102,AO102,AT102,AY102,BD102,BI102,BN102,BS102,BX102,CC102,CH102,CM102,CR102)</f>
      </c>
      <c r="CW102" s="25">
        <f>MAX(CS102:CU102)</f>
      </c>
      <c r="CX102" s="25">
        <f>MIN(CS102:CU102)</f>
      </c>
      <c r="CY102" s="32">
        <f>IF(H102&gt;0,(CW102*SQRT(3)*IF(N102&gt;0,N102,IF(O102&gt;0,O102,IF(P102&gt;0,P102,415)))/(H102*1000))*100,0)</f>
      </c>
      <c r="CZ102" s="32">
        <f>IF(CY102&gt;70,"Upgrade","OK - No Upgrade")</f>
      </c>
      <c r="DA102" s="32">
        <f>IF(IF(AVERAGE(CS102:CU102)&gt;0,((CW102-AVERAGE(CS102:CU102))/AVERAGE(CS102:CU102))*100,0)&gt;10,"Need to Balance","OK - Balanced")</f>
      </c>
    </row>
    <row r="103" ht="15.75" customHeight="1">
      <c r="A103" s="25" t="str">
        <v>Hijermat</v>
      </c>
      <c r="B103" s="25" t="str">
        <v>MAQNYAT</v>
      </c>
      <c r="C103" s="25" t="str">
        <v>K_LN4</v>
      </c>
      <c r="D103" s="25" t="str">
        <v>23.382152, 56.959538</v>
      </c>
      <c r="E103" s="25" t="str">
        <v>1132</v>
      </c>
      <c r="F103" s="25" t="str">
        <v>Pole (PMT)</v>
      </c>
      <c r="G103" s="25" t="str">
        <v/>
      </c>
      <c r="H103" s="25">
        <v>315</v>
      </c>
      <c r="I103" s="25" t="str">
        <v>28/05/2026, 13:58</v>
      </c>
      <c r="J103" s="25">
        <v>1</v>
      </c>
      <c r="K103" s="25">
        <v>214</v>
      </c>
      <c r="L103" s="25">
        <v>220</v>
      </c>
      <c r="M103" s="25">
        <v>221</v>
      </c>
      <c r="N103" s="25">
        <v>372</v>
      </c>
      <c r="O103" s="25">
        <v>375</v>
      </c>
      <c r="P103" s="25">
        <v>385</v>
      </c>
      <c r="Q103" s="26" t="str">
        <v>120 mm²</v>
      </c>
      <c r="R103" s="27">
        <v>36</v>
      </c>
      <c r="S103" s="27">
        <v>19</v>
      </c>
      <c r="T103" s="27">
        <v>42</v>
      </c>
      <c r="U103" s="28">
        <v>21</v>
      </c>
      <c r="V103" s="29" t="str">
        <v>185 mm²</v>
      </c>
      <c r="W103" s="30">
        <v>98</v>
      </c>
      <c r="X103" s="30">
        <v>40</v>
      </c>
      <c r="Y103" s="30">
        <v>38</v>
      </c>
      <c r="Z103" s="31">
        <v>59</v>
      </c>
      <c r="AA103" s="26" t="str">
        <v/>
      </c>
      <c r="AB103" s="27" t="str">
        <v/>
      </c>
      <c r="AC103" s="27" t="str">
        <v/>
      </c>
      <c r="AD103" s="27" t="str">
        <v/>
      </c>
      <c r="AE103" s="28" t="str">
        <v/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6" t="str">
        <v/>
      </c>
      <c r="BF103" s="27" t="str">
        <v/>
      </c>
      <c r="BG103" s="27" t="str">
        <v/>
      </c>
      <c r="BH103" s="27" t="str">
        <v/>
      </c>
      <c r="BI103" s="28" t="str">
        <v/>
      </c>
      <c r="BJ103" s="29" t="str">
        <v/>
      </c>
      <c r="BK103" s="30" t="str">
        <v/>
      </c>
      <c r="BL103" s="30" t="str">
        <v/>
      </c>
      <c r="BM103" s="30" t="str">
        <v/>
      </c>
      <c r="BN103" s="31" t="str">
        <v/>
      </c>
      <c r="BO103" s="26" t="str">
        <v/>
      </c>
      <c r="BP103" s="27" t="str">
        <v/>
      </c>
      <c r="BQ103" s="27" t="str">
        <v/>
      </c>
      <c r="BR103" s="27" t="str">
        <v/>
      </c>
      <c r="BS103" s="28" t="str">
        <v/>
      </c>
      <c r="BT103" s="29" t="str">
        <v/>
      </c>
      <c r="BU103" s="30" t="str">
        <v/>
      </c>
      <c r="BV103" s="30" t="str">
        <v/>
      </c>
      <c r="BW103" s="30" t="str">
        <v/>
      </c>
      <c r="BX103" s="31" t="str">
        <v/>
      </c>
      <c r="BY103" s="26" t="str">
        <v/>
      </c>
      <c r="BZ103" s="27" t="str">
        <v/>
      </c>
      <c r="CA103" s="27" t="str">
        <v/>
      </c>
      <c r="CB103" s="27" t="str">
        <v/>
      </c>
      <c r="CC103" s="28" t="str">
        <v/>
      </c>
      <c r="CD103" s="29" t="str">
        <v/>
      </c>
      <c r="CE103" s="30" t="str">
        <v/>
      </c>
      <c r="CF103" s="30" t="str">
        <v/>
      </c>
      <c r="CG103" s="30" t="str">
        <v/>
      </c>
      <c r="CH103" s="31" t="str">
        <v/>
      </c>
      <c r="CI103" s="26" t="str">
        <v/>
      </c>
      <c r="CJ103" s="27" t="str">
        <v/>
      </c>
      <c r="CK103" s="27" t="str">
        <v/>
      </c>
      <c r="CL103" s="27" t="str">
        <v/>
      </c>
      <c r="CM103" s="28" t="str">
        <v/>
      </c>
      <c r="CN103" s="29" t="str">
        <v/>
      </c>
      <c r="CO103" s="30" t="str">
        <v/>
      </c>
      <c r="CP103" s="30" t="str">
        <v/>
      </c>
      <c r="CQ103" s="30" t="str">
        <v/>
      </c>
      <c r="CR103" s="31" t="str">
        <v/>
      </c>
      <c r="CS103" s="25">
        <f>SUM(R103,W103,AB103,AG103,AL103,AQ103,AV103,BA103,BF103,BK103,BP103,BU103,BZ103,CE103,CJ103,CO103)</f>
      </c>
      <c r="CT103" s="25">
        <f>SUM(S103,X103,AC103,AH103,AM103,AR103,AW103,BB103,BG103,BL103,BQ103,BV103,CA103,CF103,CK103,CP103)</f>
      </c>
      <c r="CU103" s="25">
        <f>SUM(T103,Y103,AD103,AI103,AN103,AS103,AX103,BC103,BH103,BM103,BR103,BW103,CB103,CG103,CL103,CQ103)</f>
      </c>
      <c r="CV103" s="25">
        <f>SUM(U103,Z103,AE103,AJ103,AO103,AT103,AY103,BD103,BI103,BN103,BS103,BX103,CC103,CH103,CM103,CR103)</f>
      </c>
      <c r="CW103" s="25">
        <f>MAX(CS103:CU103)</f>
      </c>
      <c r="CX103" s="25">
        <f>MIN(CS103:CU103)</f>
      </c>
      <c r="CY103" s="32">
        <f>IF(H103&gt;0,(CW103*SQRT(3)*IF(N103&gt;0,N103,IF(O103&gt;0,O103,IF(P103&gt;0,P103,415)))/(H103*1000))*100,0)</f>
      </c>
      <c r="CZ103" s="32">
        <f>IF(CY103&gt;70,"Upgrade","OK - No Upgrade")</f>
      </c>
      <c r="DA103" s="32">
        <f>IF(IF(AVERAGE(CS103:CU103)&gt;0,((CW103-AVERAGE(CS103:CU103))/AVERAGE(CS103:CU103))*100,0)&gt;10,"Need to Balance","OK - Balanced")</f>
      </c>
    </row>
    <row r="104" ht="15.75" customHeight="1">
      <c r="A104" s="25" t="str">
        <v>Hijermat</v>
      </c>
      <c r="B104" s="25" t="str">
        <v>MAQNYAT</v>
      </c>
      <c r="C104" s="25" t="str">
        <v>K_LN4</v>
      </c>
      <c r="D104" s="25" t="str">
        <v>23.384648, 56.956893</v>
      </c>
      <c r="E104" s="25" t="str">
        <v>1131</v>
      </c>
      <c r="F104" s="25" t="str">
        <v>Pole (PMT)</v>
      </c>
      <c r="G104" s="25" t="str">
        <v/>
      </c>
      <c r="H104" s="25">
        <v>315</v>
      </c>
      <c r="I104" s="25" t="str">
        <v>28/05/2026, 13:54</v>
      </c>
      <c r="J104" s="25">
        <v>1</v>
      </c>
      <c r="K104" s="25">
        <v>216</v>
      </c>
      <c r="L104" s="25">
        <v>221</v>
      </c>
      <c r="M104" s="25">
        <v>222</v>
      </c>
      <c r="N104" s="25">
        <v>371</v>
      </c>
      <c r="O104" s="25">
        <v>378</v>
      </c>
      <c r="P104" s="25">
        <v>387</v>
      </c>
      <c r="Q104" s="26" t="str">
        <v>120 mm²</v>
      </c>
      <c r="R104" s="27">
        <v>43</v>
      </c>
      <c r="S104" s="27">
        <v>20</v>
      </c>
      <c r="T104" s="27">
        <v>29</v>
      </c>
      <c r="U104" s="28">
        <v>21</v>
      </c>
      <c r="V104" s="29" t="str">
        <v>70 mm²</v>
      </c>
      <c r="W104" s="30">
        <v>0</v>
      </c>
      <c r="X104" s="30">
        <v>0</v>
      </c>
      <c r="Y104" s="30">
        <v>0</v>
      </c>
      <c r="Z104" s="31">
        <v>0</v>
      </c>
      <c r="AA104" s="26" t="str">
        <v/>
      </c>
      <c r="AB104" s="27" t="str">
        <v/>
      </c>
      <c r="AC104" s="27" t="str">
        <v/>
      </c>
      <c r="AD104" s="27" t="str">
        <v/>
      </c>
      <c r="AE104" s="28" t="str">
        <v/>
      </c>
      <c r="AF104" s="29" t="str">
        <v/>
      </c>
      <c r="AG104" s="30" t="str">
        <v/>
      </c>
      <c r="AH104" s="30" t="str">
        <v/>
      </c>
      <c r="AI104" s="30" t="str">
        <v/>
      </c>
      <c r="AJ104" s="31" t="str">
        <v/>
      </c>
      <c r="AK104" s="26" t="str">
        <v/>
      </c>
      <c r="AL104" s="27" t="str">
        <v/>
      </c>
      <c r="AM104" s="27" t="str">
        <v/>
      </c>
      <c r="AN104" s="27" t="str">
        <v/>
      </c>
      <c r="AO104" s="28" t="str">
        <v/>
      </c>
      <c r="AP104" s="29" t="str">
        <v/>
      </c>
      <c r="AQ104" s="30" t="str">
        <v/>
      </c>
      <c r="AR104" s="30" t="str">
        <v/>
      </c>
      <c r="AS104" s="30" t="str">
        <v/>
      </c>
      <c r="AT104" s="31" t="str">
        <v/>
      </c>
      <c r="AU104" s="26" t="str">
        <v/>
      </c>
      <c r="AV104" s="27" t="str">
        <v/>
      </c>
      <c r="AW104" s="27" t="str">
        <v/>
      </c>
      <c r="AX104" s="27" t="str">
        <v/>
      </c>
      <c r="AY104" s="28" t="str">
        <v/>
      </c>
      <c r="AZ104" s="29" t="str">
        <v/>
      </c>
      <c r="BA104" s="30" t="str">
        <v/>
      </c>
      <c r="BB104" s="30" t="str">
        <v/>
      </c>
      <c r="BC104" s="30" t="str">
        <v/>
      </c>
      <c r="BD104" s="31" t="str">
        <v/>
      </c>
      <c r="BE104" s="26" t="str">
        <v/>
      </c>
      <c r="BF104" s="27" t="str">
        <v/>
      </c>
      <c r="BG104" s="27" t="str">
        <v/>
      </c>
      <c r="BH104" s="27" t="str">
        <v/>
      </c>
      <c r="BI104" s="28" t="str">
        <v/>
      </c>
      <c r="BJ104" s="29" t="str">
        <v/>
      </c>
      <c r="BK104" s="30" t="str">
        <v/>
      </c>
      <c r="BL104" s="30" t="str">
        <v/>
      </c>
      <c r="BM104" s="30" t="str">
        <v/>
      </c>
      <c r="BN104" s="31" t="str">
        <v/>
      </c>
      <c r="BO104" s="26" t="str">
        <v/>
      </c>
      <c r="BP104" s="27" t="str">
        <v/>
      </c>
      <c r="BQ104" s="27" t="str">
        <v/>
      </c>
      <c r="BR104" s="27" t="str">
        <v/>
      </c>
      <c r="BS104" s="28" t="str">
        <v/>
      </c>
      <c r="BT104" s="29" t="str">
        <v/>
      </c>
      <c r="BU104" s="30" t="str">
        <v/>
      </c>
      <c r="BV104" s="30" t="str">
        <v/>
      </c>
      <c r="BW104" s="30" t="str">
        <v/>
      </c>
      <c r="BX104" s="31" t="str">
        <v/>
      </c>
      <c r="BY104" s="26" t="str">
        <v/>
      </c>
      <c r="BZ104" s="27" t="str">
        <v/>
      </c>
      <c r="CA104" s="27" t="str">
        <v/>
      </c>
      <c r="CB104" s="27" t="str">
        <v/>
      </c>
      <c r="CC104" s="28" t="str">
        <v/>
      </c>
      <c r="CD104" s="29" t="str">
        <v/>
      </c>
      <c r="CE104" s="30" t="str">
        <v/>
      </c>
      <c r="CF104" s="30" t="str">
        <v/>
      </c>
      <c r="CG104" s="30" t="str">
        <v/>
      </c>
      <c r="CH104" s="31" t="str">
        <v/>
      </c>
      <c r="CI104" s="26" t="str">
        <v/>
      </c>
      <c r="CJ104" s="27" t="str">
        <v/>
      </c>
      <c r="CK104" s="27" t="str">
        <v/>
      </c>
      <c r="CL104" s="27" t="str">
        <v/>
      </c>
      <c r="CM104" s="28" t="str">
        <v/>
      </c>
      <c r="CN104" s="29" t="str">
        <v/>
      </c>
      <c r="CO104" s="30" t="str">
        <v/>
      </c>
      <c r="CP104" s="30" t="str">
        <v/>
      </c>
      <c r="CQ104" s="30" t="str">
        <v/>
      </c>
      <c r="CR104" s="31" t="str">
        <v/>
      </c>
      <c r="CS104" s="25">
        <f>SUM(R104,W104,AB104,AG104,AL104,AQ104,AV104,BA104,BF104,BK104,BP104,BU104,BZ104,CE104,CJ104,CO104)</f>
      </c>
      <c r="CT104" s="25">
        <f>SUM(S104,X104,AC104,AH104,AM104,AR104,AW104,BB104,BG104,BL104,BQ104,BV104,CA104,CF104,CK104,CP104)</f>
      </c>
      <c r="CU104" s="25">
        <f>SUM(T104,Y104,AD104,AI104,AN104,AS104,AX104,BC104,BH104,BM104,BR104,BW104,CB104,CG104,CL104,CQ104)</f>
      </c>
      <c r="CV104" s="25">
        <f>SUM(U104,Z104,AE104,AJ104,AO104,AT104,AY104,BD104,BI104,BN104,BS104,BX104,CC104,CH104,CM104,CR104)</f>
      </c>
      <c r="CW104" s="25">
        <f>MAX(CS104:CU104)</f>
      </c>
      <c r="CX104" s="25">
        <f>MIN(CS104:CU104)</f>
      </c>
      <c r="CY104" s="32">
        <f>IF(H104&gt;0,(CW104*SQRT(3)*IF(N104&gt;0,N104,IF(O104&gt;0,O104,IF(P104&gt;0,P104,415)))/(H104*1000))*100,0)</f>
      </c>
      <c r="CZ104" s="32">
        <f>IF(CY104&gt;70,"Upgrade","OK - No Upgrade")</f>
      </c>
      <c r="DA104" s="32">
        <f>IF(IF(AVERAGE(CS104:CU104)&gt;0,((CW104-AVERAGE(CS104:CU104))/AVERAGE(CS104:CU104))*100,0)&gt;10,"Need to Balance","OK - Balanced")</f>
      </c>
    </row>
    <row r="105" ht="15.75" customHeight="1">
      <c r="A105" s="25" t="str">
        <v>Hijermat</v>
      </c>
      <c r="B105" s="25" t="str">
        <v>MAQNYAT</v>
      </c>
      <c r="C105" s="25" t="str">
        <v>K_LN4</v>
      </c>
      <c r="D105" s="25" t="str">
        <v>23.386252, 56.956143</v>
      </c>
      <c r="E105" s="25" t="str">
        <v>2075</v>
      </c>
      <c r="F105" s="25" t="str">
        <v>Pole (PMT)</v>
      </c>
      <c r="G105" s="25" t="str">
        <v/>
      </c>
      <c r="H105" s="25">
        <v>200</v>
      </c>
      <c r="I105" s="25" t="str">
        <v>28/05/2026, 13:46</v>
      </c>
      <c r="J105" s="25">
        <v>1</v>
      </c>
      <c r="K105" s="25">
        <v>204</v>
      </c>
      <c r="L105" s="25">
        <v>210</v>
      </c>
      <c r="M105" s="25">
        <v>212</v>
      </c>
      <c r="N105" s="25">
        <v>355</v>
      </c>
      <c r="O105" s="25">
        <v>360</v>
      </c>
      <c r="P105" s="25">
        <v>368</v>
      </c>
      <c r="Q105" s="26" t="str">
        <v>120 mm²</v>
      </c>
      <c r="R105" s="27">
        <v>5</v>
      </c>
      <c r="S105" s="27">
        <v>11</v>
      </c>
      <c r="T105" s="27">
        <v>6</v>
      </c>
      <c r="U105" s="28">
        <v>10</v>
      </c>
      <c r="V105" s="29" t="str">
        <v>185 mm²</v>
      </c>
      <c r="W105" s="30">
        <v>48</v>
      </c>
      <c r="X105" s="30">
        <v>15</v>
      </c>
      <c r="Y105" s="30">
        <v>8</v>
      </c>
      <c r="Z105" s="31">
        <v>42</v>
      </c>
      <c r="AA105" s="26" t="str">
        <v/>
      </c>
      <c r="AB105" s="27" t="str">
        <v/>
      </c>
      <c r="AC105" s="27" t="str">
        <v/>
      </c>
      <c r="AD105" s="27" t="str">
        <v/>
      </c>
      <c r="AE105" s="28" t="str">
        <v/>
      </c>
      <c r="AF105" s="29" t="str">
        <v/>
      </c>
      <c r="AG105" s="30" t="str">
        <v/>
      </c>
      <c r="AH105" s="30" t="str">
        <v/>
      </c>
      <c r="AI105" s="30" t="str">
        <v/>
      </c>
      <c r="AJ105" s="31" t="str">
        <v/>
      </c>
      <c r="AK105" s="26" t="str">
        <v/>
      </c>
      <c r="AL105" s="27" t="str">
        <v/>
      </c>
      <c r="AM105" s="27" t="str">
        <v/>
      </c>
      <c r="AN105" s="27" t="str">
        <v/>
      </c>
      <c r="AO105" s="28" t="str">
        <v/>
      </c>
      <c r="AP105" s="29" t="str">
        <v/>
      </c>
      <c r="AQ105" s="30" t="str">
        <v/>
      </c>
      <c r="AR105" s="30" t="str">
        <v/>
      </c>
      <c r="AS105" s="30" t="str">
        <v/>
      </c>
      <c r="AT105" s="31" t="str">
        <v/>
      </c>
      <c r="AU105" s="26" t="str">
        <v/>
      </c>
      <c r="AV105" s="27" t="str">
        <v/>
      </c>
      <c r="AW105" s="27" t="str">
        <v/>
      </c>
      <c r="AX105" s="27" t="str">
        <v/>
      </c>
      <c r="AY105" s="28" t="str">
        <v/>
      </c>
      <c r="AZ105" s="29" t="str">
        <v/>
      </c>
      <c r="BA105" s="30" t="str">
        <v/>
      </c>
      <c r="BB105" s="30" t="str">
        <v/>
      </c>
      <c r="BC105" s="30" t="str">
        <v/>
      </c>
      <c r="BD105" s="31" t="str">
        <v/>
      </c>
      <c r="BE105" s="26" t="str">
        <v/>
      </c>
      <c r="BF105" s="27" t="str">
        <v/>
      </c>
      <c r="BG105" s="27" t="str">
        <v/>
      </c>
      <c r="BH105" s="27" t="str">
        <v/>
      </c>
      <c r="BI105" s="28" t="str">
        <v/>
      </c>
      <c r="BJ105" s="29" t="str">
        <v/>
      </c>
      <c r="BK105" s="30" t="str">
        <v/>
      </c>
      <c r="BL105" s="30" t="str">
        <v/>
      </c>
      <c r="BM105" s="30" t="str">
        <v/>
      </c>
      <c r="BN105" s="31" t="str">
        <v/>
      </c>
      <c r="BO105" s="26" t="str">
        <v/>
      </c>
      <c r="BP105" s="27" t="str">
        <v/>
      </c>
      <c r="BQ105" s="27" t="str">
        <v/>
      </c>
      <c r="BR105" s="27" t="str">
        <v/>
      </c>
      <c r="BS105" s="28" t="str">
        <v/>
      </c>
      <c r="BT105" s="29" t="str">
        <v/>
      </c>
      <c r="BU105" s="30" t="str">
        <v/>
      </c>
      <c r="BV105" s="30" t="str">
        <v/>
      </c>
      <c r="BW105" s="30" t="str">
        <v/>
      </c>
      <c r="BX105" s="31" t="str">
        <v/>
      </c>
      <c r="BY105" s="26" t="str">
        <v/>
      </c>
      <c r="BZ105" s="27" t="str">
        <v/>
      </c>
      <c r="CA105" s="27" t="str">
        <v/>
      </c>
      <c r="CB105" s="27" t="str">
        <v/>
      </c>
      <c r="CC105" s="28" t="str">
        <v/>
      </c>
      <c r="CD105" s="29" t="str">
        <v/>
      </c>
      <c r="CE105" s="30" t="str">
        <v/>
      </c>
      <c r="CF105" s="30" t="str">
        <v/>
      </c>
      <c r="CG105" s="30" t="str">
        <v/>
      </c>
      <c r="CH105" s="31" t="str">
        <v/>
      </c>
      <c r="CI105" s="26" t="str">
        <v/>
      </c>
      <c r="CJ105" s="27" t="str">
        <v/>
      </c>
      <c r="CK105" s="27" t="str">
        <v/>
      </c>
      <c r="CL105" s="27" t="str">
        <v/>
      </c>
      <c r="CM105" s="28" t="str">
        <v/>
      </c>
      <c r="CN105" s="29" t="str">
        <v/>
      </c>
      <c r="CO105" s="30" t="str">
        <v/>
      </c>
      <c r="CP105" s="30" t="str">
        <v/>
      </c>
      <c r="CQ105" s="30" t="str">
        <v/>
      </c>
      <c r="CR105" s="31" t="str">
        <v/>
      </c>
      <c r="CS105" s="25">
        <f>SUM(R105,W105,AB105,AG105,AL105,AQ105,AV105,BA105,BF105,BK105,BP105,BU105,BZ105,CE105,CJ105,CO105)</f>
      </c>
      <c r="CT105" s="25">
        <f>SUM(S105,X105,AC105,AH105,AM105,AR105,AW105,BB105,BG105,BL105,BQ105,BV105,CA105,CF105,CK105,CP105)</f>
      </c>
      <c r="CU105" s="25">
        <f>SUM(T105,Y105,AD105,AI105,AN105,AS105,AX105,BC105,BH105,BM105,BR105,BW105,CB105,CG105,CL105,CQ105)</f>
      </c>
      <c r="CV105" s="25">
        <f>SUM(U105,Z105,AE105,AJ105,AO105,AT105,AY105,BD105,BI105,BN105,BS105,BX105,CC105,CH105,CM105,CR105)</f>
      </c>
      <c r="CW105" s="25">
        <f>MAX(CS105:CU105)</f>
      </c>
      <c r="CX105" s="25">
        <f>MIN(CS105:CU105)</f>
      </c>
      <c r="CY105" s="32">
        <f>IF(H105&gt;0,(CW105*SQRT(3)*IF(N105&gt;0,N105,IF(O105&gt;0,O105,IF(P105&gt;0,P105,415)))/(H105*1000))*100,0)</f>
      </c>
      <c r="CZ105" s="32">
        <f>IF(CY105&gt;70,"Upgrade","OK - No Upgrade")</f>
      </c>
      <c r="DA105" s="32">
        <f>IF(IF(AVERAGE(CS105:CU105)&gt;0,((CW105-AVERAGE(CS105:CU105))/AVERAGE(CS105:CU105))*100,0)&gt;10,"Need to Balance","OK - Balanced")</f>
      </c>
    </row>
    <row r="106" ht="15.75" customHeight="1">
      <c r="A106" s="25" t="str">
        <v>Hijermat</v>
      </c>
      <c r="B106" s="25" t="str">
        <v>MAQNYAT</v>
      </c>
      <c r="C106" s="25" t="str">
        <v>K_LN4</v>
      </c>
      <c r="D106" s="25" t="str">
        <v>23.382047, 56.94618</v>
      </c>
      <c r="E106" s="25" t="str">
        <v>1671</v>
      </c>
      <c r="F106" s="25" t="str">
        <v>Pole (PMT)</v>
      </c>
      <c r="G106" s="25" t="str">
        <v/>
      </c>
      <c r="H106" s="25">
        <v>100</v>
      </c>
      <c r="I106" s="25" t="str">
        <v>28/05/2026, 13:41</v>
      </c>
      <c r="J106" s="25">
        <v>1</v>
      </c>
      <c r="K106" s="25">
        <v>208</v>
      </c>
      <c r="L106" s="25">
        <v>213</v>
      </c>
      <c r="M106" s="25">
        <v>213</v>
      </c>
      <c r="N106" s="25">
        <v>364</v>
      </c>
      <c r="O106" s="25">
        <v>372</v>
      </c>
      <c r="P106" s="25">
        <v>372</v>
      </c>
      <c r="Q106" s="26" t="str">
        <v>240 mm²</v>
      </c>
      <c r="R106" s="27">
        <v>27</v>
      </c>
      <c r="S106" s="27">
        <v>13</v>
      </c>
      <c r="T106" s="27">
        <v>37</v>
      </c>
      <c r="U106" s="28">
        <v>23</v>
      </c>
      <c r="V106" s="29" t="str">
        <v/>
      </c>
      <c r="W106" s="30" t="str">
        <v/>
      </c>
      <c r="X106" s="30" t="str">
        <v/>
      </c>
      <c r="Y106" s="30" t="str">
        <v/>
      </c>
      <c r="Z106" s="31" t="str">
        <v/>
      </c>
      <c r="AA106" s="26" t="str">
        <v/>
      </c>
      <c r="AB106" s="27" t="str">
        <v/>
      </c>
      <c r="AC106" s="27" t="str">
        <v/>
      </c>
      <c r="AD106" s="27" t="str">
        <v/>
      </c>
      <c r="AE106" s="28" t="str">
        <v/>
      </c>
      <c r="AF106" s="29" t="str">
        <v/>
      </c>
      <c r="AG106" s="30" t="str">
        <v/>
      </c>
      <c r="AH106" s="30" t="str">
        <v/>
      </c>
      <c r="AI106" s="30" t="str">
        <v/>
      </c>
      <c r="AJ106" s="31" t="str">
        <v/>
      </c>
      <c r="AK106" s="26" t="str">
        <v/>
      </c>
      <c r="AL106" s="27" t="str">
        <v/>
      </c>
      <c r="AM106" s="27" t="str">
        <v/>
      </c>
      <c r="AN106" s="27" t="str">
        <v/>
      </c>
      <c r="AO106" s="28" t="str">
        <v/>
      </c>
      <c r="AP106" s="29" t="str">
        <v/>
      </c>
      <c r="AQ106" s="30" t="str">
        <v/>
      </c>
      <c r="AR106" s="30" t="str">
        <v/>
      </c>
      <c r="AS106" s="30" t="str">
        <v/>
      </c>
      <c r="AT106" s="31" t="str">
        <v/>
      </c>
      <c r="AU106" s="26" t="str">
        <v/>
      </c>
      <c r="AV106" s="27" t="str">
        <v/>
      </c>
      <c r="AW106" s="27" t="str">
        <v/>
      </c>
      <c r="AX106" s="27" t="str">
        <v/>
      </c>
      <c r="AY106" s="28" t="str">
        <v/>
      </c>
      <c r="AZ106" s="29" t="str">
        <v/>
      </c>
      <c r="BA106" s="30" t="str">
        <v/>
      </c>
      <c r="BB106" s="30" t="str">
        <v/>
      </c>
      <c r="BC106" s="30" t="str">
        <v/>
      </c>
      <c r="BD106" s="31" t="str">
        <v/>
      </c>
      <c r="BE106" s="26" t="str">
        <v/>
      </c>
      <c r="BF106" s="27" t="str">
        <v/>
      </c>
      <c r="BG106" s="27" t="str">
        <v/>
      </c>
      <c r="BH106" s="27" t="str">
        <v/>
      </c>
      <c r="BI106" s="28" t="str">
        <v/>
      </c>
      <c r="BJ106" s="29" t="str">
        <v/>
      </c>
      <c r="BK106" s="30" t="str">
        <v/>
      </c>
      <c r="BL106" s="30" t="str">
        <v/>
      </c>
      <c r="BM106" s="30" t="str">
        <v/>
      </c>
      <c r="BN106" s="31" t="str">
        <v/>
      </c>
      <c r="BO106" s="26" t="str">
        <v/>
      </c>
      <c r="BP106" s="27" t="str">
        <v/>
      </c>
      <c r="BQ106" s="27" t="str">
        <v/>
      </c>
      <c r="BR106" s="27" t="str">
        <v/>
      </c>
      <c r="BS106" s="28" t="str">
        <v/>
      </c>
      <c r="BT106" s="29" t="str">
        <v/>
      </c>
      <c r="BU106" s="30" t="str">
        <v/>
      </c>
      <c r="BV106" s="30" t="str">
        <v/>
      </c>
      <c r="BW106" s="30" t="str">
        <v/>
      </c>
      <c r="BX106" s="31" t="str">
        <v/>
      </c>
      <c r="BY106" s="26" t="str">
        <v/>
      </c>
      <c r="BZ106" s="27" t="str">
        <v/>
      </c>
      <c r="CA106" s="27" t="str">
        <v/>
      </c>
      <c r="CB106" s="27" t="str">
        <v/>
      </c>
      <c r="CC106" s="28" t="str">
        <v/>
      </c>
      <c r="CD106" s="29" t="str">
        <v/>
      </c>
      <c r="CE106" s="30" t="str">
        <v/>
      </c>
      <c r="CF106" s="30" t="str">
        <v/>
      </c>
      <c r="CG106" s="30" t="str">
        <v/>
      </c>
      <c r="CH106" s="31" t="str">
        <v/>
      </c>
      <c r="CI106" s="26" t="str">
        <v/>
      </c>
      <c r="CJ106" s="27" t="str">
        <v/>
      </c>
      <c r="CK106" s="27" t="str">
        <v/>
      </c>
      <c r="CL106" s="27" t="str">
        <v/>
      </c>
      <c r="CM106" s="28" t="str">
        <v/>
      </c>
      <c r="CN106" s="29" t="str">
        <v/>
      </c>
      <c r="CO106" s="30" t="str">
        <v/>
      </c>
      <c r="CP106" s="30" t="str">
        <v/>
      </c>
      <c r="CQ106" s="30" t="str">
        <v/>
      </c>
      <c r="CR106" s="31" t="str">
        <v/>
      </c>
      <c r="CS106" s="25">
        <f>SUM(R106,W106,AB106,AG106,AL106,AQ106,AV106,BA106,BF106,BK106,BP106,BU106,BZ106,CE106,CJ106,CO106)</f>
      </c>
      <c r="CT106" s="25">
        <f>SUM(S106,X106,AC106,AH106,AM106,AR106,AW106,BB106,BG106,BL106,BQ106,BV106,CA106,CF106,CK106,CP106)</f>
      </c>
      <c r="CU106" s="25">
        <f>SUM(T106,Y106,AD106,AI106,AN106,AS106,AX106,BC106,BH106,BM106,BR106,BW106,CB106,CG106,CL106,CQ106)</f>
      </c>
      <c r="CV106" s="25">
        <f>SUM(U106,Z106,AE106,AJ106,AO106,AT106,AY106,BD106,BI106,BN106,BS106,BX106,CC106,CH106,CM106,CR106)</f>
      </c>
      <c r="CW106" s="25">
        <f>MAX(CS106:CU106)</f>
      </c>
      <c r="CX106" s="25">
        <f>MIN(CS106:CU106)</f>
      </c>
      <c r="CY106" s="32">
        <f>IF(H106&gt;0,(CW106*SQRT(3)*IF(N106&gt;0,N106,IF(O106&gt;0,O106,IF(P106&gt;0,P106,415)))/(H106*1000))*100,0)</f>
      </c>
      <c r="CZ106" s="32">
        <f>IF(CY106&gt;70,"Upgrade","OK - No Upgrade")</f>
      </c>
      <c r="DA106" s="32">
        <f>IF(IF(AVERAGE(CS106:CU106)&gt;0,((CW106-AVERAGE(CS106:CU106))/AVERAGE(CS106:CU106))*100,0)&gt;10,"Need to Balance","OK - Balanced")</f>
      </c>
    </row>
    <row r="107" ht="15.75" customHeight="1">
      <c r="A107" s="25" t="str">
        <v>Hijermat</v>
      </c>
      <c r="B107" s="25" t="str">
        <v>MAQNYAT</v>
      </c>
      <c r="C107" s="25" t="str">
        <v>K_LN4</v>
      </c>
      <c r="D107" s="25" t="str">
        <v>23.342247, 56.982935</v>
      </c>
      <c r="E107" s="25" t="str">
        <v>1130</v>
      </c>
      <c r="F107" s="25" t="str">
        <v>Pole (PMT)</v>
      </c>
      <c r="G107" s="25" t="str">
        <v/>
      </c>
      <c r="H107" s="25">
        <v>100</v>
      </c>
      <c r="I107" s="25" t="str">
        <v>28/05/2026, 13:27</v>
      </c>
      <c r="J107" s="25">
        <v>1</v>
      </c>
      <c r="K107" s="25">
        <v>215</v>
      </c>
      <c r="L107" s="25">
        <v>216</v>
      </c>
      <c r="M107" s="25">
        <v>217</v>
      </c>
      <c r="N107" s="25">
        <v>372</v>
      </c>
      <c r="O107" s="25">
        <v>373</v>
      </c>
      <c r="P107" s="25">
        <v>377</v>
      </c>
      <c r="Q107" s="26" t="str">
        <v>120 mm²</v>
      </c>
      <c r="R107" s="27">
        <v>37</v>
      </c>
      <c r="S107" s="27">
        <v>52</v>
      </c>
      <c r="T107" s="27">
        <v>62</v>
      </c>
      <c r="U107" s="28">
        <v>12</v>
      </c>
      <c r="V107" s="29" t="str">
        <v/>
      </c>
      <c r="W107" s="30" t="str">
        <v/>
      </c>
      <c r="X107" s="30" t="str">
        <v/>
      </c>
      <c r="Y107" s="30" t="str">
        <v/>
      </c>
      <c r="Z107" s="31" t="str">
        <v/>
      </c>
      <c r="AA107" s="26" t="str">
        <v/>
      </c>
      <c r="AB107" s="27" t="str">
        <v/>
      </c>
      <c r="AC107" s="27" t="str">
        <v/>
      </c>
      <c r="AD107" s="27" t="str">
        <v/>
      </c>
      <c r="AE107" s="28" t="str">
        <v/>
      </c>
      <c r="AF107" s="29" t="str">
        <v/>
      </c>
      <c r="AG107" s="30" t="str">
        <v/>
      </c>
      <c r="AH107" s="30" t="str">
        <v/>
      </c>
      <c r="AI107" s="30" t="str">
        <v/>
      </c>
      <c r="AJ107" s="31" t="str">
        <v/>
      </c>
      <c r="AK107" s="26" t="str">
        <v/>
      </c>
      <c r="AL107" s="27" t="str">
        <v/>
      </c>
      <c r="AM107" s="27" t="str">
        <v/>
      </c>
      <c r="AN107" s="27" t="str">
        <v/>
      </c>
      <c r="AO107" s="28" t="str">
        <v/>
      </c>
      <c r="AP107" s="29" t="str">
        <v/>
      </c>
      <c r="AQ107" s="30" t="str">
        <v/>
      </c>
      <c r="AR107" s="30" t="str">
        <v/>
      </c>
      <c r="AS107" s="30" t="str">
        <v/>
      </c>
      <c r="AT107" s="31" t="str">
        <v/>
      </c>
      <c r="AU107" s="26" t="str">
        <v/>
      </c>
      <c r="AV107" s="27" t="str">
        <v/>
      </c>
      <c r="AW107" s="27" t="str">
        <v/>
      </c>
      <c r="AX107" s="27" t="str">
        <v/>
      </c>
      <c r="AY107" s="28" t="str">
        <v/>
      </c>
      <c r="AZ107" s="29" t="str">
        <v/>
      </c>
      <c r="BA107" s="30" t="str">
        <v/>
      </c>
      <c r="BB107" s="30" t="str">
        <v/>
      </c>
      <c r="BC107" s="30" t="str">
        <v/>
      </c>
      <c r="BD107" s="31" t="str">
        <v/>
      </c>
      <c r="BE107" s="26" t="str">
        <v/>
      </c>
      <c r="BF107" s="27" t="str">
        <v/>
      </c>
      <c r="BG107" s="27" t="str">
        <v/>
      </c>
      <c r="BH107" s="27" t="str">
        <v/>
      </c>
      <c r="BI107" s="28" t="str">
        <v/>
      </c>
      <c r="BJ107" s="29" t="str">
        <v/>
      </c>
      <c r="BK107" s="30" t="str">
        <v/>
      </c>
      <c r="BL107" s="30" t="str">
        <v/>
      </c>
      <c r="BM107" s="30" t="str">
        <v/>
      </c>
      <c r="BN107" s="31" t="str">
        <v/>
      </c>
      <c r="BO107" s="26" t="str">
        <v/>
      </c>
      <c r="BP107" s="27" t="str">
        <v/>
      </c>
      <c r="BQ107" s="27" t="str">
        <v/>
      </c>
      <c r="BR107" s="27" t="str">
        <v/>
      </c>
      <c r="BS107" s="28" t="str">
        <v/>
      </c>
      <c r="BT107" s="29" t="str">
        <v/>
      </c>
      <c r="BU107" s="30" t="str">
        <v/>
      </c>
      <c r="BV107" s="30" t="str">
        <v/>
      </c>
      <c r="BW107" s="30" t="str">
        <v/>
      </c>
      <c r="BX107" s="31" t="str">
        <v/>
      </c>
      <c r="BY107" s="26" t="str">
        <v/>
      </c>
      <c r="BZ107" s="27" t="str">
        <v/>
      </c>
      <c r="CA107" s="27" t="str">
        <v/>
      </c>
      <c r="CB107" s="27" t="str">
        <v/>
      </c>
      <c r="CC107" s="28" t="str">
        <v/>
      </c>
      <c r="CD107" s="29" t="str">
        <v/>
      </c>
      <c r="CE107" s="30" t="str">
        <v/>
      </c>
      <c r="CF107" s="30" t="str">
        <v/>
      </c>
      <c r="CG107" s="30" t="str">
        <v/>
      </c>
      <c r="CH107" s="31" t="str">
        <v/>
      </c>
      <c r="CI107" s="26" t="str">
        <v/>
      </c>
      <c r="CJ107" s="27" t="str">
        <v/>
      </c>
      <c r="CK107" s="27" t="str">
        <v/>
      </c>
      <c r="CL107" s="27" t="str">
        <v/>
      </c>
      <c r="CM107" s="28" t="str">
        <v/>
      </c>
      <c r="CN107" s="29" t="str">
        <v/>
      </c>
      <c r="CO107" s="30" t="str">
        <v/>
      </c>
      <c r="CP107" s="30" t="str">
        <v/>
      </c>
      <c r="CQ107" s="30" t="str">
        <v/>
      </c>
      <c r="CR107" s="31" t="str">
        <v/>
      </c>
      <c r="CS107" s="25">
        <f>SUM(R107,W107,AB107,AG107,AL107,AQ107,AV107,BA107,BF107,BK107,BP107,BU107,BZ107,CE107,CJ107,CO107)</f>
      </c>
      <c r="CT107" s="25">
        <f>SUM(S107,X107,AC107,AH107,AM107,AR107,AW107,BB107,BG107,BL107,BQ107,BV107,CA107,CF107,CK107,CP107)</f>
      </c>
      <c r="CU107" s="25">
        <f>SUM(T107,Y107,AD107,AI107,AN107,AS107,AX107,BC107,BH107,BM107,BR107,BW107,CB107,CG107,CL107,CQ107)</f>
      </c>
      <c r="CV107" s="25">
        <f>SUM(U107,Z107,AE107,AJ107,AO107,AT107,AY107,BD107,BI107,BN107,BS107,BX107,CC107,CH107,CM107,CR107)</f>
      </c>
      <c r="CW107" s="25">
        <f>MAX(CS107:CU107)</f>
      </c>
      <c r="CX107" s="25">
        <f>MIN(CS107:CU107)</f>
      </c>
      <c r="CY107" s="32">
        <f>IF(H107&gt;0,(CW107*SQRT(3)*IF(N107&gt;0,N107,IF(O107&gt;0,O107,IF(P107&gt;0,P107,415)))/(H107*1000))*100,0)</f>
      </c>
      <c r="CZ107" s="32">
        <f>IF(CY107&gt;70,"Upgrade","OK - No Upgrade")</f>
      </c>
      <c r="DA107" s="32">
        <f>IF(IF(AVERAGE(CS107:CU107)&gt;0,((CW107-AVERAGE(CS107:CU107))/AVERAGE(CS107:CU107))*100,0)&gt;10,"Need to Balance","OK - Balanced")</f>
      </c>
    </row>
    <row r="108" ht="15.75" customHeight="1">
      <c r="A108" s="25" t="str">
        <v>Hijermat</v>
      </c>
      <c r="B108" s="25" t="str">
        <v>MAQNYAT</v>
      </c>
      <c r="C108" s="25" t="str">
        <v>K_LN4</v>
      </c>
      <c r="D108" s="25" t="str">
        <v>23.337487, 56.981002</v>
      </c>
      <c r="E108" s="25" t="str">
        <v>1129</v>
      </c>
      <c r="F108" s="25" t="str">
        <v>Pole (PMT)</v>
      </c>
      <c r="G108" s="25" t="str">
        <v/>
      </c>
      <c r="H108" s="25">
        <v>50</v>
      </c>
      <c r="I108" s="25" t="str">
        <v>28/05/2026, 13:23</v>
      </c>
      <c r="J108" s="25">
        <v>1</v>
      </c>
      <c r="K108" s="25">
        <v>213</v>
      </c>
      <c r="L108" s="25">
        <v>216</v>
      </c>
      <c r="M108" s="25">
        <v>218</v>
      </c>
      <c r="N108" s="25">
        <v>370</v>
      </c>
      <c r="O108" s="25">
        <v>373</v>
      </c>
      <c r="P108" s="25">
        <v>378</v>
      </c>
      <c r="Q108" s="26" t="str">
        <v>70 mm²</v>
      </c>
      <c r="R108" s="27">
        <v>0</v>
      </c>
      <c r="S108" s="27">
        <v>0</v>
      </c>
      <c r="T108" s="27">
        <v>0</v>
      </c>
      <c r="U108" s="28">
        <v>0</v>
      </c>
      <c r="V108" s="29" t="str">
        <v>120 mm²</v>
      </c>
      <c r="W108" s="30">
        <v>24</v>
      </c>
      <c r="X108" s="30">
        <v>9</v>
      </c>
      <c r="Y108" s="30">
        <v>12</v>
      </c>
      <c r="Z108" s="31">
        <v>12</v>
      </c>
      <c r="AA108" s="26" t="str">
        <v/>
      </c>
      <c r="AB108" s="27" t="str">
        <v/>
      </c>
      <c r="AC108" s="27" t="str">
        <v/>
      </c>
      <c r="AD108" s="27" t="str">
        <v/>
      </c>
      <c r="AE108" s="28" t="str">
        <v/>
      </c>
      <c r="AF108" s="29" t="str">
        <v/>
      </c>
      <c r="AG108" s="30" t="str">
        <v/>
      </c>
      <c r="AH108" s="30" t="str">
        <v/>
      </c>
      <c r="AI108" s="30" t="str">
        <v/>
      </c>
      <c r="AJ108" s="31" t="str">
        <v/>
      </c>
      <c r="AK108" s="26" t="str">
        <v/>
      </c>
      <c r="AL108" s="27" t="str">
        <v/>
      </c>
      <c r="AM108" s="27" t="str">
        <v/>
      </c>
      <c r="AN108" s="27" t="str">
        <v/>
      </c>
      <c r="AO108" s="28" t="str">
        <v/>
      </c>
      <c r="AP108" s="29" t="str">
        <v/>
      </c>
      <c r="AQ108" s="30" t="str">
        <v/>
      </c>
      <c r="AR108" s="30" t="str">
        <v/>
      </c>
      <c r="AS108" s="30" t="str">
        <v/>
      </c>
      <c r="AT108" s="31" t="str">
        <v/>
      </c>
      <c r="AU108" s="26" t="str">
        <v/>
      </c>
      <c r="AV108" s="27" t="str">
        <v/>
      </c>
      <c r="AW108" s="27" t="str">
        <v/>
      </c>
      <c r="AX108" s="27" t="str">
        <v/>
      </c>
      <c r="AY108" s="28" t="str">
        <v/>
      </c>
      <c r="AZ108" s="29" t="str">
        <v/>
      </c>
      <c r="BA108" s="30" t="str">
        <v/>
      </c>
      <c r="BB108" s="30" t="str">
        <v/>
      </c>
      <c r="BC108" s="30" t="str">
        <v/>
      </c>
      <c r="BD108" s="31" t="str">
        <v/>
      </c>
      <c r="BE108" s="26" t="str">
        <v/>
      </c>
      <c r="BF108" s="27" t="str">
        <v/>
      </c>
      <c r="BG108" s="27" t="str">
        <v/>
      </c>
      <c r="BH108" s="27" t="str">
        <v/>
      </c>
      <c r="BI108" s="28" t="str">
        <v/>
      </c>
      <c r="BJ108" s="29" t="str">
        <v/>
      </c>
      <c r="BK108" s="30" t="str">
        <v/>
      </c>
      <c r="BL108" s="30" t="str">
        <v/>
      </c>
      <c r="BM108" s="30" t="str">
        <v/>
      </c>
      <c r="BN108" s="31" t="str">
        <v/>
      </c>
      <c r="BO108" s="26" t="str">
        <v/>
      </c>
      <c r="BP108" s="27" t="str">
        <v/>
      </c>
      <c r="BQ108" s="27" t="str">
        <v/>
      </c>
      <c r="BR108" s="27" t="str">
        <v/>
      </c>
      <c r="BS108" s="28" t="str">
        <v/>
      </c>
      <c r="BT108" s="29" t="str">
        <v/>
      </c>
      <c r="BU108" s="30" t="str">
        <v/>
      </c>
      <c r="BV108" s="30" t="str">
        <v/>
      </c>
      <c r="BW108" s="30" t="str">
        <v/>
      </c>
      <c r="BX108" s="31" t="str">
        <v/>
      </c>
      <c r="BY108" s="26" t="str">
        <v/>
      </c>
      <c r="BZ108" s="27" t="str">
        <v/>
      </c>
      <c r="CA108" s="27" t="str">
        <v/>
      </c>
      <c r="CB108" s="27" t="str">
        <v/>
      </c>
      <c r="CC108" s="28" t="str">
        <v/>
      </c>
      <c r="CD108" s="29" t="str">
        <v/>
      </c>
      <c r="CE108" s="30" t="str">
        <v/>
      </c>
      <c r="CF108" s="30" t="str">
        <v/>
      </c>
      <c r="CG108" s="30" t="str">
        <v/>
      </c>
      <c r="CH108" s="31" t="str">
        <v/>
      </c>
      <c r="CI108" s="26" t="str">
        <v/>
      </c>
      <c r="CJ108" s="27" t="str">
        <v/>
      </c>
      <c r="CK108" s="27" t="str">
        <v/>
      </c>
      <c r="CL108" s="27" t="str">
        <v/>
      </c>
      <c r="CM108" s="28" t="str">
        <v/>
      </c>
      <c r="CN108" s="29" t="str">
        <v/>
      </c>
      <c r="CO108" s="30" t="str">
        <v/>
      </c>
      <c r="CP108" s="30" t="str">
        <v/>
      </c>
      <c r="CQ108" s="30" t="str">
        <v/>
      </c>
      <c r="CR108" s="31" t="str">
        <v/>
      </c>
      <c r="CS108" s="25">
        <f>SUM(R108,W108,AB108,AG108,AL108,AQ108,AV108,BA108,BF108,BK108,BP108,BU108,BZ108,CE108,CJ108,CO108)</f>
      </c>
      <c r="CT108" s="25">
        <f>SUM(S108,X108,AC108,AH108,AM108,AR108,AW108,BB108,BG108,BL108,BQ108,BV108,CA108,CF108,CK108,CP108)</f>
      </c>
      <c r="CU108" s="25">
        <f>SUM(T108,Y108,AD108,AI108,AN108,AS108,AX108,BC108,BH108,BM108,BR108,BW108,CB108,CG108,CL108,CQ108)</f>
      </c>
      <c r="CV108" s="25">
        <f>SUM(U108,Z108,AE108,AJ108,AO108,AT108,AY108,BD108,BI108,BN108,BS108,BX108,CC108,CH108,CM108,CR108)</f>
      </c>
      <c r="CW108" s="25">
        <f>MAX(CS108:CU108)</f>
      </c>
      <c r="CX108" s="25">
        <f>MIN(CS108:CU108)</f>
      </c>
      <c r="CY108" s="32">
        <f>IF(H108&gt;0,(CW108*SQRT(3)*IF(N108&gt;0,N108,IF(O108&gt;0,O108,IF(P108&gt;0,P108,415)))/(H108*1000))*100,0)</f>
      </c>
      <c r="CZ108" s="32">
        <f>IF(CY108&gt;70,"Upgrade","OK - No Upgrade")</f>
      </c>
      <c r="DA108" s="32">
        <f>IF(IF(AVERAGE(CS108:CU108)&gt;0,((CW108-AVERAGE(CS108:CU108))/AVERAGE(CS108:CU108))*100,0)&gt;10,"Need to Balance","OK - Balanced")</f>
      </c>
    </row>
    <row r="109" ht="15.75" customHeight="1">
      <c r="A109" s="25" t="str">
        <v>Hijermat</v>
      </c>
      <c r="B109" s="25" t="str">
        <v>MAQNYAT</v>
      </c>
      <c r="C109" s="25" t="str">
        <v>K_LN4</v>
      </c>
      <c r="D109" s="25" t="str">
        <v>23.338262, 56.977068</v>
      </c>
      <c r="E109" s="25" t="str">
        <v>1693</v>
      </c>
      <c r="F109" s="25" t="str">
        <v>Pole (PMT)</v>
      </c>
      <c r="G109" s="25" t="str">
        <v/>
      </c>
      <c r="H109" s="25">
        <v>100</v>
      </c>
      <c r="I109" s="25" t="str">
        <v>28/05/2026, 13:18</v>
      </c>
      <c r="J109" s="25">
        <v>1</v>
      </c>
      <c r="K109" s="25">
        <v>216</v>
      </c>
      <c r="L109" s="25">
        <v>218</v>
      </c>
      <c r="M109" s="25">
        <v>219</v>
      </c>
      <c r="N109" s="25">
        <v>375</v>
      </c>
      <c r="O109" s="25">
        <v>377</v>
      </c>
      <c r="P109" s="25">
        <v>381</v>
      </c>
      <c r="Q109" s="26" t="str">
        <v>120 mm²</v>
      </c>
      <c r="R109" s="27">
        <v>0</v>
      </c>
      <c r="S109" s="27">
        <v>0</v>
      </c>
      <c r="T109" s="27">
        <v>0</v>
      </c>
      <c r="U109" s="28">
        <v>0</v>
      </c>
      <c r="V109" s="29" t="str">
        <v>120 mm²</v>
      </c>
      <c r="W109" s="30">
        <v>8</v>
      </c>
      <c r="X109" s="30">
        <v>12</v>
      </c>
      <c r="Y109" s="30">
        <v>6</v>
      </c>
      <c r="Z109" s="31">
        <v>4</v>
      </c>
      <c r="AA109" s="26" t="str">
        <v/>
      </c>
      <c r="AB109" s="27" t="str">
        <v/>
      </c>
      <c r="AC109" s="27" t="str">
        <v/>
      </c>
      <c r="AD109" s="27" t="str">
        <v/>
      </c>
      <c r="AE109" s="28" t="str">
        <v/>
      </c>
      <c r="AF109" s="29" t="str">
        <v/>
      </c>
      <c r="AG109" s="30" t="str">
        <v/>
      </c>
      <c r="AH109" s="30" t="str">
        <v/>
      </c>
      <c r="AI109" s="30" t="str">
        <v/>
      </c>
      <c r="AJ109" s="31" t="str">
        <v/>
      </c>
      <c r="AK109" s="26" t="str">
        <v/>
      </c>
      <c r="AL109" s="27" t="str">
        <v/>
      </c>
      <c r="AM109" s="27" t="str">
        <v/>
      </c>
      <c r="AN109" s="27" t="str">
        <v/>
      </c>
      <c r="AO109" s="28" t="str">
        <v/>
      </c>
      <c r="AP109" s="29" t="str">
        <v/>
      </c>
      <c r="AQ109" s="30" t="str">
        <v/>
      </c>
      <c r="AR109" s="30" t="str">
        <v/>
      </c>
      <c r="AS109" s="30" t="str">
        <v/>
      </c>
      <c r="AT109" s="31" t="str">
        <v/>
      </c>
      <c r="AU109" s="26" t="str">
        <v/>
      </c>
      <c r="AV109" s="27" t="str">
        <v/>
      </c>
      <c r="AW109" s="27" t="str">
        <v/>
      </c>
      <c r="AX109" s="27" t="str">
        <v/>
      </c>
      <c r="AY109" s="28" t="str">
        <v/>
      </c>
      <c r="AZ109" s="29" t="str">
        <v/>
      </c>
      <c r="BA109" s="30" t="str">
        <v/>
      </c>
      <c r="BB109" s="30" t="str">
        <v/>
      </c>
      <c r="BC109" s="30" t="str">
        <v/>
      </c>
      <c r="BD109" s="31" t="str">
        <v/>
      </c>
      <c r="BE109" s="26" t="str">
        <v/>
      </c>
      <c r="BF109" s="27" t="str">
        <v/>
      </c>
      <c r="BG109" s="27" t="str">
        <v/>
      </c>
      <c r="BH109" s="27" t="str">
        <v/>
      </c>
      <c r="BI109" s="28" t="str">
        <v/>
      </c>
      <c r="BJ109" s="29" t="str">
        <v/>
      </c>
      <c r="BK109" s="30" t="str">
        <v/>
      </c>
      <c r="BL109" s="30" t="str">
        <v/>
      </c>
      <c r="BM109" s="30" t="str">
        <v/>
      </c>
      <c r="BN109" s="31" t="str">
        <v/>
      </c>
      <c r="BO109" s="26" t="str">
        <v/>
      </c>
      <c r="BP109" s="27" t="str">
        <v/>
      </c>
      <c r="BQ109" s="27" t="str">
        <v/>
      </c>
      <c r="BR109" s="27" t="str">
        <v/>
      </c>
      <c r="BS109" s="28" t="str">
        <v/>
      </c>
      <c r="BT109" s="29" t="str">
        <v/>
      </c>
      <c r="BU109" s="30" t="str">
        <v/>
      </c>
      <c r="BV109" s="30" t="str">
        <v/>
      </c>
      <c r="BW109" s="30" t="str">
        <v/>
      </c>
      <c r="BX109" s="31" t="str">
        <v/>
      </c>
      <c r="BY109" s="26" t="str">
        <v/>
      </c>
      <c r="BZ109" s="27" t="str">
        <v/>
      </c>
      <c r="CA109" s="27" t="str">
        <v/>
      </c>
      <c r="CB109" s="27" t="str">
        <v/>
      </c>
      <c r="CC109" s="28" t="str">
        <v/>
      </c>
      <c r="CD109" s="29" t="str">
        <v/>
      </c>
      <c r="CE109" s="30" t="str">
        <v/>
      </c>
      <c r="CF109" s="30" t="str">
        <v/>
      </c>
      <c r="CG109" s="30" t="str">
        <v/>
      </c>
      <c r="CH109" s="31" t="str">
        <v/>
      </c>
      <c r="CI109" s="26" t="str">
        <v/>
      </c>
      <c r="CJ109" s="27" t="str">
        <v/>
      </c>
      <c r="CK109" s="27" t="str">
        <v/>
      </c>
      <c r="CL109" s="27" t="str">
        <v/>
      </c>
      <c r="CM109" s="28" t="str">
        <v/>
      </c>
      <c r="CN109" s="29" t="str">
        <v/>
      </c>
      <c r="CO109" s="30" t="str">
        <v/>
      </c>
      <c r="CP109" s="30" t="str">
        <v/>
      </c>
      <c r="CQ109" s="30" t="str">
        <v/>
      </c>
      <c r="CR109" s="31" t="str">
        <v/>
      </c>
      <c r="CS109" s="25">
        <f>SUM(R109,W109,AB109,AG109,AL109,AQ109,AV109,BA109,BF109,BK109,BP109,BU109,BZ109,CE109,CJ109,CO109)</f>
      </c>
      <c r="CT109" s="25">
        <f>SUM(S109,X109,AC109,AH109,AM109,AR109,AW109,BB109,BG109,BL109,BQ109,BV109,CA109,CF109,CK109,CP109)</f>
      </c>
      <c r="CU109" s="25">
        <f>SUM(T109,Y109,AD109,AI109,AN109,AS109,AX109,BC109,BH109,BM109,BR109,BW109,CB109,CG109,CL109,CQ109)</f>
      </c>
      <c r="CV109" s="25">
        <f>SUM(U109,Z109,AE109,AJ109,AO109,AT109,AY109,BD109,BI109,BN109,BS109,BX109,CC109,CH109,CM109,CR109)</f>
      </c>
      <c r="CW109" s="25">
        <f>MAX(CS109:CU109)</f>
      </c>
      <c r="CX109" s="25">
        <f>MIN(CS109:CU109)</f>
      </c>
      <c r="CY109" s="32">
        <f>IF(H109&gt;0,(CW109*SQRT(3)*IF(N109&gt;0,N109,IF(O109&gt;0,O109,IF(P109&gt;0,P109,415)))/(H109*1000))*100,0)</f>
      </c>
      <c r="CZ109" s="32">
        <f>IF(CY109&gt;70,"Upgrade","OK - No Upgrade")</f>
      </c>
      <c r="DA109" s="32">
        <f>IF(IF(AVERAGE(CS109:CU109)&gt;0,((CW109-AVERAGE(CS109:CU109))/AVERAGE(CS109:CU109))*100,0)&gt;10,"Need to Balance","OK - Balanced")</f>
      </c>
    </row>
    <row r="110" ht="15.75" customHeight="1">
      <c r="A110" s="25" t="str">
        <v>Hijermat</v>
      </c>
      <c r="B110" s="25" t="str">
        <v>MAQNYAT</v>
      </c>
      <c r="C110" s="25" t="str">
        <v>K_LN2</v>
      </c>
      <c r="D110" s="25" t="str">
        <v>23.383056, 56.871634</v>
      </c>
      <c r="E110" s="25" t="str">
        <v>1094</v>
      </c>
      <c r="F110" s="25" t="str">
        <v>Ground (GMT)</v>
      </c>
      <c r="G110" s="25" t="str">
        <v/>
      </c>
      <c r="H110" s="25">
        <v>1000</v>
      </c>
      <c r="I110" s="25" t="str">
        <v>28/05/2026, 13:09</v>
      </c>
      <c r="J110" s="25">
        <v>1</v>
      </c>
      <c r="K110" s="25">
        <v>237</v>
      </c>
      <c r="L110" s="25">
        <v>240</v>
      </c>
      <c r="M110" s="25">
        <v>241</v>
      </c>
      <c r="N110" s="25">
        <v>416</v>
      </c>
      <c r="O110" s="25">
        <v>418</v>
      </c>
      <c r="P110" s="25">
        <v>412</v>
      </c>
      <c r="Q110" s="26" t="str">
        <v>120 mm²</v>
      </c>
      <c r="R110" s="27">
        <v>112</v>
      </c>
      <c r="S110" s="27">
        <v>31</v>
      </c>
      <c r="T110" s="27">
        <v>68</v>
      </c>
      <c r="U110" s="28">
        <v>65</v>
      </c>
      <c r="V110" s="29" t="str">
        <v/>
      </c>
      <c r="W110" s="30" t="str">
        <v/>
      </c>
      <c r="X110" s="30" t="str">
        <v/>
      </c>
      <c r="Y110" s="30" t="str">
        <v/>
      </c>
      <c r="Z110" s="31" t="str">
        <v/>
      </c>
      <c r="AA110" s="26" t="str">
        <v/>
      </c>
      <c r="AB110" s="27" t="str">
        <v/>
      </c>
      <c r="AC110" s="27" t="str">
        <v/>
      </c>
      <c r="AD110" s="27" t="str">
        <v/>
      </c>
      <c r="AE110" s="28" t="str">
        <v/>
      </c>
      <c r="AF110" s="29" t="str">
        <v>120 mm²</v>
      </c>
      <c r="AG110" s="30">
        <v>72</v>
      </c>
      <c r="AH110" s="30">
        <v>46</v>
      </c>
      <c r="AI110" s="30">
        <v>64</v>
      </c>
      <c r="AJ110" s="31">
        <v>37</v>
      </c>
      <c r="AK110" s="26" t="str">
        <v>120 mm²</v>
      </c>
      <c r="AL110" s="27">
        <v>160</v>
      </c>
      <c r="AM110" s="27">
        <v>69</v>
      </c>
      <c r="AN110" s="27">
        <v>40</v>
      </c>
      <c r="AO110" s="28">
        <v>90</v>
      </c>
      <c r="AP110" s="29" t="str">
        <v>120 mm²</v>
      </c>
      <c r="AQ110" s="30">
        <v>27</v>
      </c>
      <c r="AR110" s="30">
        <v>34</v>
      </c>
      <c r="AS110" s="30">
        <v>12</v>
      </c>
      <c r="AT110" s="31">
        <v>17</v>
      </c>
      <c r="AU110" s="26" t="str">
        <v>185 mm²</v>
      </c>
      <c r="AV110" s="27">
        <v>71</v>
      </c>
      <c r="AW110" s="27">
        <v>85</v>
      </c>
      <c r="AX110" s="27">
        <v>120</v>
      </c>
      <c r="AY110" s="28">
        <v>42</v>
      </c>
      <c r="AZ110" s="29" t="str">
        <v>185 mm²</v>
      </c>
      <c r="BA110" s="30">
        <v>50</v>
      </c>
      <c r="BB110" s="30">
        <v>61</v>
      </c>
      <c r="BC110" s="30">
        <v>30</v>
      </c>
      <c r="BD110" s="31">
        <v>33</v>
      </c>
      <c r="BE110" s="26" t="str">
        <v/>
      </c>
      <c r="BF110" s="27" t="str">
        <v/>
      </c>
      <c r="BG110" s="27" t="str">
        <v/>
      </c>
      <c r="BH110" s="27" t="str">
        <v/>
      </c>
      <c r="BI110" s="28" t="str">
        <v/>
      </c>
      <c r="BJ110" s="29" t="str">
        <v/>
      </c>
      <c r="BK110" s="30" t="str">
        <v/>
      </c>
      <c r="BL110" s="30" t="str">
        <v/>
      </c>
      <c r="BM110" s="30" t="str">
        <v/>
      </c>
      <c r="BN110" s="31" t="str">
        <v/>
      </c>
      <c r="BO110" s="26" t="str">
        <v/>
      </c>
      <c r="BP110" s="27" t="str">
        <v/>
      </c>
      <c r="BQ110" s="27" t="str">
        <v/>
      </c>
      <c r="BR110" s="27" t="str">
        <v/>
      </c>
      <c r="BS110" s="28" t="str">
        <v/>
      </c>
      <c r="BT110" s="29" t="str">
        <v/>
      </c>
      <c r="BU110" s="30" t="str">
        <v/>
      </c>
      <c r="BV110" s="30" t="str">
        <v/>
      </c>
      <c r="BW110" s="30" t="str">
        <v/>
      </c>
      <c r="BX110" s="31" t="str">
        <v/>
      </c>
      <c r="BY110" s="26" t="str">
        <v/>
      </c>
      <c r="BZ110" s="27" t="str">
        <v/>
      </c>
      <c r="CA110" s="27" t="str">
        <v/>
      </c>
      <c r="CB110" s="27" t="str">
        <v/>
      </c>
      <c r="CC110" s="28" t="str">
        <v/>
      </c>
      <c r="CD110" s="29" t="str">
        <v/>
      </c>
      <c r="CE110" s="30" t="str">
        <v/>
      </c>
      <c r="CF110" s="30" t="str">
        <v/>
      </c>
      <c r="CG110" s="30" t="str">
        <v/>
      </c>
      <c r="CH110" s="31" t="str">
        <v/>
      </c>
      <c r="CI110" s="26" t="str">
        <v/>
      </c>
      <c r="CJ110" s="27" t="str">
        <v/>
      </c>
      <c r="CK110" s="27" t="str">
        <v/>
      </c>
      <c r="CL110" s="27" t="str">
        <v/>
      </c>
      <c r="CM110" s="28" t="str">
        <v/>
      </c>
      <c r="CN110" s="29" t="str">
        <v/>
      </c>
      <c r="CO110" s="30" t="str">
        <v/>
      </c>
      <c r="CP110" s="30" t="str">
        <v/>
      </c>
      <c r="CQ110" s="30" t="str">
        <v/>
      </c>
      <c r="CR110" s="31" t="str">
        <v/>
      </c>
      <c r="CS110" s="25">
        <f>SUM(R110,W110,AB110,AG110,AL110,AQ110,AV110,BA110,BF110,BK110,BP110,BU110,BZ110,CE110,CJ110,CO110)</f>
      </c>
      <c r="CT110" s="25">
        <f>SUM(S110,X110,AC110,AH110,AM110,AR110,AW110,BB110,BG110,BL110,BQ110,BV110,CA110,CF110,CK110,CP110)</f>
      </c>
      <c r="CU110" s="25">
        <f>SUM(T110,Y110,AD110,AI110,AN110,AS110,AX110,BC110,BH110,BM110,BR110,BW110,CB110,CG110,CL110,CQ110)</f>
      </c>
      <c r="CV110" s="25">
        <f>SUM(U110,Z110,AE110,AJ110,AO110,AT110,AY110,BD110,BI110,BN110,BS110,BX110,CC110,CH110,CM110,CR110)</f>
      </c>
      <c r="CW110" s="25">
        <f>MAX(CS110:CU110)</f>
      </c>
      <c r="CX110" s="25">
        <f>MIN(CS110:CU110)</f>
      </c>
      <c r="CY110" s="32">
        <f>IF(H110&gt;0,(CW110*SQRT(3)*IF(N110&gt;0,N110,IF(O110&gt;0,O110,IF(P110&gt;0,P110,415)))/(H110*1000))*100,0)</f>
      </c>
      <c r="CZ110" s="32">
        <f>IF(CY110&gt;70,"Upgrade","OK - No Upgrade")</f>
      </c>
      <c r="DA110" s="32">
        <f>IF(IF(AVERAGE(CS110:CU110)&gt;0,((CW110-AVERAGE(CS110:CU110))/AVERAGE(CS110:CU110))*100,0)&gt;10,"Need to Balance","OK - Balanced")</f>
      </c>
    </row>
    <row r="111" ht="15.75" customHeight="1">
      <c r="A111" s="25" t="str">
        <v>Hijermat</v>
      </c>
      <c r="B111" s="25" t="str">
        <v>MAQNYAT</v>
      </c>
      <c r="C111" s="25" t="str">
        <v>K_LN4</v>
      </c>
      <c r="D111" s="25" t="str">
        <v>23.363613, 56.95607</v>
      </c>
      <c r="E111" s="25" t="str">
        <v>1128</v>
      </c>
      <c r="F111" s="25" t="str">
        <v>Pole (PMT)</v>
      </c>
      <c r="G111" s="25" t="str">
        <v/>
      </c>
      <c r="H111" s="25">
        <v>100</v>
      </c>
      <c r="I111" s="25" t="str">
        <v>28/05/2026, 13:09</v>
      </c>
      <c r="J111" s="25">
        <v>1</v>
      </c>
      <c r="K111" s="25">
        <v>227</v>
      </c>
      <c r="L111" s="25">
        <v>232</v>
      </c>
      <c r="M111" s="25">
        <v>233</v>
      </c>
      <c r="N111" s="25">
        <v>394</v>
      </c>
      <c r="O111" s="25">
        <v>399</v>
      </c>
      <c r="P111" s="25">
        <v>406</v>
      </c>
      <c r="Q111" s="26" t="str">
        <v>185 mm²</v>
      </c>
      <c r="R111" s="27">
        <v>0</v>
      </c>
      <c r="S111" s="27">
        <v>0</v>
      </c>
      <c r="T111" s="27">
        <v>0</v>
      </c>
      <c r="U111" s="28">
        <v>0</v>
      </c>
      <c r="V111" s="29" t="str">
        <v>120 mm²</v>
      </c>
      <c r="W111" s="30">
        <v>38</v>
      </c>
      <c r="X111" s="30">
        <v>0</v>
      </c>
      <c r="Y111" s="30">
        <v>22</v>
      </c>
      <c r="Z111" s="31">
        <v>29</v>
      </c>
      <c r="AA111" s="26" t="str">
        <v/>
      </c>
      <c r="AB111" s="27" t="str">
        <v/>
      </c>
      <c r="AC111" s="27" t="str">
        <v/>
      </c>
      <c r="AD111" s="27" t="str">
        <v/>
      </c>
      <c r="AE111" s="28" t="str">
        <v/>
      </c>
      <c r="AF111" s="29" t="str">
        <v/>
      </c>
      <c r="AG111" s="30" t="str">
        <v/>
      </c>
      <c r="AH111" s="30" t="str">
        <v/>
      </c>
      <c r="AI111" s="30" t="str">
        <v/>
      </c>
      <c r="AJ111" s="31" t="str">
        <v/>
      </c>
      <c r="AK111" s="26" t="str">
        <v/>
      </c>
      <c r="AL111" s="27" t="str">
        <v/>
      </c>
      <c r="AM111" s="27" t="str">
        <v/>
      </c>
      <c r="AN111" s="27" t="str">
        <v/>
      </c>
      <c r="AO111" s="28" t="str">
        <v/>
      </c>
      <c r="AP111" s="29" t="str">
        <v/>
      </c>
      <c r="AQ111" s="30" t="str">
        <v/>
      </c>
      <c r="AR111" s="30" t="str">
        <v/>
      </c>
      <c r="AS111" s="30" t="str">
        <v/>
      </c>
      <c r="AT111" s="31" t="str">
        <v/>
      </c>
      <c r="AU111" s="26" t="str">
        <v/>
      </c>
      <c r="AV111" s="27" t="str">
        <v/>
      </c>
      <c r="AW111" s="27" t="str">
        <v/>
      </c>
      <c r="AX111" s="27" t="str">
        <v/>
      </c>
      <c r="AY111" s="28" t="str">
        <v/>
      </c>
      <c r="AZ111" s="29" t="str">
        <v/>
      </c>
      <c r="BA111" s="30" t="str">
        <v/>
      </c>
      <c r="BB111" s="30" t="str">
        <v/>
      </c>
      <c r="BC111" s="30" t="str">
        <v/>
      </c>
      <c r="BD111" s="31" t="str">
        <v/>
      </c>
      <c r="BE111" s="26" t="str">
        <v/>
      </c>
      <c r="BF111" s="27" t="str">
        <v/>
      </c>
      <c r="BG111" s="27" t="str">
        <v/>
      </c>
      <c r="BH111" s="27" t="str">
        <v/>
      </c>
      <c r="BI111" s="28" t="str">
        <v/>
      </c>
      <c r="BJ111" s="29" t="str">
        <v/>
      </c>
      <c r="BK111" s="30" t="str">
        <v/>
      </c>
      <c r="BL111" s="30" t="str">
        <v/>
      </c>
      <c r="BM111" s="30" t="str">
        <v/>
      </c>
      <c r="BN111" s="31" t="str">
        <v/>
      </c>
      <c r="BO111" s="26" t="str">
        <v/>
      </c>
      <c r="BP111" s="27" t="str">
        <v/>
      </c>
      <c r="BQ111" s="27" t="str">
        <v/>
      </c>
      <c r="BR111" s="27" t="str">
        <v/>
      </c>
      <c r="BS111" s="28" t="str">
        <v/>
      </c>
      <c r="BT111" s="29" t="str">
        <v/>
      </c>
      <c r="BU111" s="30" t="str">
        <v/>
      </c>
      <c r="BV111" s="30" t="str">
        <v/>
      </c>
      <c r="BW111" s="30" t="str">
        <v/>
      </c>
      <c r="BX111" s="31" t="str">
        <v/>
      </c>
      <c r="BY111" s="26" t="str">
        <v/>
      </c>
      <c r="BZ111" s="27" t="str">
        <v/>
      </c>
      <c r="CA111" s="27" t="str">
        <v/>
      </c>
      <c r="CB111" s="27" t="str">
        <v/>
      </c>
      <c r="CC111" s="28" t="str">
        <v/>
      </c>
      <c r="CD111" s="29" t="str">
        <v/>
      </c>
      <c r="CE111" s="30" t="str">
        <v/>
      </c>
      <c r="CF111" s="30" t="str">
        <v/>
      </c>
      <c r="CG111" s="30" t="str">
        <v/>
      </c>
      <c r="CH111" s="31" t="str">
        <v/>
      </c>
      <c r="CI111" s="26" t="str">
        <v/>
      </c>
      <c r="CJ111" s="27" t="str">
        <v/>
      </c>
      <c r="CK111" s="27" t="str">
        <v/>
      </c>
      <c r="CL111" s="27" t="str">
        <v/>
      </c>
      <c r="CM111" s="28" t="str">
        <v/>
      </c>
      <c r="CN111" s="29" t="str">
        <v/>
      </c>
      <c r="CO111" s="30" t="str">
        <v/>
      </c>
      <c r="CP111" s="30" t="str">
        <v/>
      </c>
      <c r="CQ111" s="30" t="str">
        <v/>
      </c>
      <c r="CR111" s="31" t="str">
        <v/>
      </c>
      <c r="CS111" s="25">
        <f>SUM(R111,W111,AB111,AG111,AL111,AQ111,AV111,BA111,BF111,BK111,BP111,BU111,BZ111,CE111,CJ111,CO111)</f>
      </c>
      <c r="CT111" s="25">
        <f>SUM(S111,X111,AC111,AH111,AM111,AR111,AW111,BB111,BG111,BL111,BQ111,BV111,CA111,CF111,CK111,CP111)</f>
      </c>
      <c r="CU111" s="25">
        <f>SUM(T111,Y111,AD111,AI111,AN111,AS111,AX111,BC111,BH111,BM111,BR111,BW111,CB111,CG111,CL111,CQ111)</f>
      </c>
      <c r="CV111" s="25">
        <f>SUM(U111,Z111,AE111,AJ111,AO111,AT111,AY111,BD111,BI111,BN111,BS111,BX111,CC111,CH111,CM111,CR111)</f>
      </c>
      <c r="CW111" s="25">
        <f>MAX(CS111:CU111)</f>
      </c>
      <c r="CX111" s="25">
        <f>MIN(CS111:CU111)</f>
      </c>
      <c r="CY111" s="32">
        <f>IF(H111&gt;0,(CW111*SQRT(3)*IF(N111&gt;0,N111,IF(O111&gt;0,O111,IF(P111&gt;0,P111,415)))/(H111*1000))*100,0)</f>
      </c>
      <c r="CZ111" s="32">
        <f>IF(CY111&gt;70,"Upgrade","OK - No Upgrade")</f>
      </c>
      <c r="DA111" s="32">
        <f>IF(IF(AVERAGE(CS111:CU111)&gt;0,((CW111-AVERAGE(CS111:CU111))/AVERAGE(CS111:CU111))*100,0)&gt;10,"Need to Balance","OK - Balanced")</f>
      </c>
    </row>
    <row r="112" ht="15.75" customHeight="1">
      <c r="A112" s="25" t="str">
        <v>Hijermat</v>
      </c>
      <c r="B112" s="25" t="str">
        <v>MAQNYAT</v>
      </c>
      <c r="C112" s="25" t="str">
        <v>K_LN2</v>
      </c>
      <c r="D112" s="25" t="str">
        <v>23.387349, 56.873424</v>
      </c>
      <c r="E112" s="25" t="str">
        <v>1088</v>
      </c>
      <c r="F112" s="25" t="str">
        <v>Pole (PMT)</v>
      </c>
      <c r="G112" s="25" t="str">
        <v/>
      </c>
      <c r="H112" s="25">
        <v>100</v>
      </c>
      <c r="I112" s="25" t="str">
        <v>28/05/2026, 12:54</v>
      </c>
      <c r="J112" s="25">
        <v>1</v>
      </c>
      <c r="K112" s="25">
        <v>238</v>
      </c>
      <c r="L112" s="25">
        <v>238</v>
      </c>
      <c r="M112" s="25">
        <v>240</v>
      </c>
      <c r="N112" s="25">
        <v>415</v>
      </c>
      <c r="O112" s="25">
        <v>417</v>
      </c>
      <c r="P112" s="25">
        <v>413</v>
      </c>
      <c r="Q112" s="26" t="str">
        <v>70 mm²</v>
      </c>
      <c r="R112" s="27">
        <v>0</v>
      </c>
      <c r="S112" s="27">
        <v>0</v>
      </c>
      <c r="T112" s="27">
        <v>0</v>
      </c>
      <c r="U112" s="28">
        <v>0</v>
      </c>
      <c r="V112" s="29" t="str">
        <v/>
      </c>
      <c r="W112" s="30" t="str">
        <v/>
      </c>
      <c r="X112" s="30" t="str">
        <v/>
      </c>
      <c r="Y112" s="30" t="str">
        <v/>
      </c>
      <c r="Z112" s="31" t="str">
        <v/>
      </c>
      <c r="AA112" s="26" t="str">
        <v/>
      </c>
      <c r="AB112" s="27" t="str">
        <v/>
      </c>
      <c r="AC112" s="27" t="str">
        <v/>
      </c>
      <c r="AD112" s="27" t="str">
        <v/>
      </c>
      <c r="AE112" s="28" t="str">
        <v/>
      </c>
      <c r="AF112" s="29" t="str">
        <v/>
      </c>
      <c r="AG112" s="30" t="str">
        <v/>
      </c>
      <c r="AH112" s="30" t="str">
        <v/>
      </c>
      <c r="AI112" s="30" t="str">
        <v/>
      </c>
      <c r="AJ112" s="31" t="str">
        <v/>
      </c>
      <c r="AK112" s="26" t="str">
        <v/>
      </c>
      <c r="AL112" s="27" t="str">
        <v/>
      </c>
      <c r="AM112" s="27" t="str">
        <v/>
      </c>
      <c r="AN112" s="27" t="str">
        <v/>
      </c>
      <c r="AO112" s="28" t="str">
        <v/>
      </c>
      <c r="AP112" s="29" t="str">
        <v/>
      </c>
      <c r="AQ112" s="30" t="str">
        <v/>
      </c>
      <c r="AR112" s="30" t="str">
        <v/>
      </c>
      <c r="AS112" s="30" t="str">
        <v/>
      </c>
      <c r="AT112" s="31" t="str">
        <v/>
      </c>
      <c r="AU112" s="26" t="str">
        <v/>
      </c>
      <c r="AV112" s="27" t="str">
        <v/>
      </c>
      <c r="AW112" s="27" t="str">
        <v/>
      </c>
      <c r="AX112" s="27" t="str">
        <v/>
      </c>
      <c r="AY112" s="28" t="str">
        <v/>
      </c>
      <c r="AZ112" s="29" t="str">
        <v/>
      </c>
      <c r="BA112" s="30" t="str">
        <v/>
      </c>
      <c r="BB112" s="30" t="str">
        <v/>
      </c>
      <c r="BC112" s="30" t="str">
        <v/>
      </c>
      <c r="BD112" s="31" t="str">
        <v/>
      </c>
      <c r="BE112" s="26" t="str">
        <v/>
      </c>
      <c r="BF112" s="27" t="str">
        <v/>
      </c>
      <c r="BG112" s="27" t="str">
        <v/>
      </c>
      <c r="BH112" s="27" t="str">
        <v/>
      </c>
      <c r="BI112" s="28" t="str">
        <v/>
      </c>
      <c r="BJ112" s="29" t="str">
        <v/>
      </c>
      <c r="BK112" s="30" t="str">
        <v/>
      </c>
      <c r="BL112" s="30" t="str">
        <v/>
      </c>
      <c r="BM112" s="30" t="str">
        <v/>
      </c>
      <c r="BN112" s="31" t="str">
        <v/>
      </c>
      <c r="BO112" s="26" t="str">
        <v/>
      </c>
      <c r="BP112" s="27" t="str">
        <v/>
      </c>
      <c r="BQ112" s="27" t="str">
        <v/>
      </c>
      <c r="BR112" s="27" t="str">
        <v/>
      </c>
      <c r="BS112" s="28" t="str">
        <v/>
      </c>
      <c r="BT112" s="29" t="str">
        <v/>
      </c>
      <c r="BU112" s="30" t="str">
        <v/>
      </c>
      <c r="BV112" s="30" t="str">
        <v/>
      </c>
      <c r="BW112" s="30" t="str">
        <v/>
      </c>
      <c r="BX112" s="31" t="str">
        <v/>
      </c>
      <c r="BY112" s="26" t="str">
        <v/>
      </c>
      <c r="BZ112" s="27" t="str">
        <v/>
      </c>
      <c r="CA112" s="27" t="str">
        <v/>
      </c>
      <c r="CB112" s="27" t="str">
        <v/>
      </c>
      <c r="CC112" s="28" t="str">
        <v/>
      </c>
      <c r="CD112" s="29" t="str">
        <v/>
      </c>
      <c r="CE112" s="30" t="str">
        <v/>
      </c>
      <c r="CF112" s="30" t="str">
        <v/>
      </c>
      <c r="CG112" s="30" t="str">
        <v/>
      </c>
      <c r="CH112" s="31" t="str">
        <v/>
      </c>
      <c r="CI112" s="26" t="str">
        <v/>
      </c>
      <c r="CJ112" s="27" t="str">
        <v/>
      </c>
      <c r="CK112" s="27" t="str">
        <v/>
      </c>
      <c r="CL112" s="27" t="str">
        <v/>
      </c>
      <c r="CM112" s="28" t="str">
        <v/>
      </c>
      <c r="CN112" s="29" t="str">
        <v/>
      </c>
      <c r="CO112" s="30" t="str">
        <v/>
      </c>
      <c r="CP112" s="30" t="str">
        <v/>
      </c>
      <c r="CQ112" s="30" t="str">
        <v/>
      </c>
      <c r="CR112" s="31" t="str">
        <v/>
      </c>
      <c r="CS112" s="25">
        <f>SUM(R112,W112,AB112,AG112,AL112,AQ112,AV112,BA112,BF112,BK112,BP112,BU112,BZ112,CE112,CJ112,CO112)</f>
      </c>
      <c r="CT112" s="25">
        <f>SUM(S112,X112,AC112,AH112,AM112,AR112,AW112,BB112,BG112,BL112,BQ112,BV112,CA112,CF112,CK112,CP112)</f>
      </c>
      <c r="CU112" s="25">
        <f>SUM(T112,Y112,AD112,AI112,AN112,AS112,AX112,BC112,BH112,BM112,BR112,BW112,CB112,CG112,CL112,CQ112)</f>
      </c>
      <c r="CV112" s="25">
        <f>SUM(U112,Z112,AE112,AJ112,AO112,AT112,AY112,BD112,BI112,BN112,BS112,BX112,CC112,CH112,CM112,CR112)</f>
      </c>
      <c r="CW112" s="25">
        <f>MAX(CS112:CU112)</f>
      </c>
      <c r="CX112" s="25">
        <f>MIN(CS112:CU112)</f>
      </c>
      <c r="CY112" s="32">
        <f>IF(H112&gt;0,(CW112*SQRT(3)*IF(N112&gt;0,N112,IF(O112&gt;0,O112,IF(P112&gt;0,P112,415)))/(H112*1000))*100,0)</f>
      </c>
      <c r="CZ112" s="32">
        <f>IF(CY112&gt;70,"Upgrade","OK - No Upgrade")</f>
      </c>
      <c r="DA112" s="32">
        <f>IF(IF(AVERAGE(CS112:CU112)&gt;0,((CW112-AVERAGE(CS112:CU112))/AVERAGE(CS112:CU112))*100,0)&gt;10,"Need to Balance","OK - Balanced")</f>
      </c>
    </row>
    <row r="113" ht="15.75" customHeight="1">
      <c r="A113" s="25" t="str">
        <v>Hijermat</v>
      </c>
      <c r="B113" s="25" t="str">
        <v>MAQNYAT</v>
      </c>
      <c r="C113" s="25" t="str">
        <v>K_LN4</v>
      </c>
      <c r="D113" s="25" t="str">
        <v>23.372968, 56.953842</v>
      </c>
      <c r="E113" s="25" t="str">
        <v>1127</v>
      </c>
      <c r="F113" s="25" t="str">
        <v>Ground (GMT)</v>
      </c>
      <c r="G113" s="25" t="str">
        <v/>
      </c>
      <c r="H113" s="25">
        <v>1000</v>
      </c>
      <c r="I113" s="25" t="str">
        <v>28/05/2026, 12:52</v>
      </c>
      <c r="J113" s="25">
        <v>1</v>
      </c>
      <c r="K113" s="25">
        <v>229</v>
      </c>
      <c r="L113" s="25">
        <v>230</v>
      </c>
      <c r="M113" s="25">
        <v>232</v>
      </c>
      <c r="N113" s="25">
        <v>397</v>
      </c>
      <c r="O113" s="25">
        <v>400</v>
      </c>
      <c r="P113" s="25">
        <v>402</v>
      </c>
      <c r="Q113" s="26" t="str">
        <v>185 mm²</v>
      </c>
      <c r="R113" s="27">
        <v>29</v>
      </c>
      <c r="S113" s="27">
        <v>25</v>
      </c>
      <c r="T113" s="27">
        <v>32</v>
      </c>
      <c r="U113" s="28">
        <v>6</v>
      </c>
      <c r="V113" s="29" t="str">
        <v>185 mm²</v>
      </c>
      <c r="W113" s="30">
        <v>26</v>
      </c>
      <c r="X113" s="30">
        <v>55</v>
      </c>
      <c r="Y113" s="30">
        <v>38</v>
      </c>
      <c r="Z113" s="31">
        <v>25</v>
      </c>
      <c r="AA113" s="26" t="str">
        <v>185 mm²</v>
      </c>
      <c r="AB113" s="27">
        <v>60</v>
      </c>
      <c r="AC113" s="27">
        <v>18</v>
      </c>
      <c r="AD113" s="27">
        <v>26</v>
      </c>
      <c r="AE113" s="28">
        <v>43</v>
      </c>
      <c r="AF113" s="29" t="str">
        <v>185 mm²</v>
      </c>
      <c r="AG113" s="30">
        <v>38</v>
      </c>
      <c r="AH113" s="30">
        <v>22</v>
      </c>
      <c r="AI113" s="30">
        <v>11</v>
      </c>
      <c r="AJ113" s="31">
        <v>27</v>
      </c>
      <c r="AK113" s="26" t="str">
        <v>185 mm²</v>
      </c>
      <c r="AL113" s="27">
        <v>128</v>
      </c>
      <c r="AM113" s="27">
        <v>103</v>
      </c>
      <c r="AN113" s="27">
        <v>59</v>
      </c>
      <c r="AO113" s="28">
        <v>34</v>
      </c>
      <c r="AP113" s="29" t="str">
        <v/>
      </c>
      <c r="AQ113" s="30" t="str">
        <v/>
      </c>
      <c r="AR113" s="30" t="str">
        <v/>
      </c>
      <c r="AS113" s="30" t="str">
        <v/>
      </c>
      <c r="AT113" s="31" t="str">
        <v/>
      </c>
      <c r="AU113" s="26" t="str">
        <v/>
      </c>
      <c r="AV113" s="27" t="str">
        <v/>
      </c>
      <c r="AW113" s="27" t="str">
        <v/>
      </c>
      <c r="AX113" s="27" t="str">
        <v/>
      </c>
      <c r="AY113" s="28" t="str">
        <v/>
      </c>
      <c r="AZ113" s="29" t="str">
        <v/>
      </c>
      <c r="BA113" s="30" t="str">
        <v/>
      </c>
      <c r="BB113" s="30" t="str">
        <v/>
      </c>
      <c r="BC113" s="30" t="str">
        <v/>
      </c>
      <c r="BD113" s="31" t="str">
        <v/>
      </c>
      <c r="BE113" s="26" t="str">
        <v/>
      </c>
      <c r="BF113" s="27" t="str">
        <v/>
      </c>
      <c r="BG113" s="27" t="str">
        <v/>
      </c>
      <c r="BH113" s="27" t="str">
        <v/>
      </c>
      <c r="BI113" s="28" t="str">
        <v/>
      </c>
      <c r="BJ113" s="29" t="str">
        <v/>
      </c>
      <c r="BK113" s="30" t="str">
        <v/>
      </c>
      <c r="BL113" s="30" t="str">
        <v/>
      </c>
      <c r="BM113" s="30" t="str">
        <v/>
      </c>
      <c r="BN113" s="31" t="str">
        <v/>
      </c>
      <c r="BO113" s="26" t="str">
        <v/>
      </c>
      <c r="BP113" s="27" t="str">
        <v/>
      </c>
      <c r="BQ113" s="27" t="str">
        <v/>
      </c>
      <c r="BR113" s="27" t="str">
        <v/>
      </c>
      <c r="BS113" s="28" t="str">
        <v/>
      </c>
      <c r="BT113" s="29" t="str">
        <v/>
      </c>
      <c r="BU113" s="30" t="str">
        <v/>
      </c>
      <c r="BV113" s="30" t="str">
        <v/>
      </c>
      <c r="BW113" s="30" t="str">
        <v/>
      </c>
      <c r="BX113" s="31" t="str">
        <v/>
      </c>
      <c r="BY113" s="26" t="str">
        <v/>
      </c>
      <c r="BZ113" s="27" t="str">
        <v/>
      </c>
      <c r="CA113" s="27" t="str">
        <v/>
      </c>
      <c r="CB113" s="27" t="str">
        <v/>
      </c>
      <c r="CC113" s="28" t="str">
        <v/>
      </c>
      <c r="CD113" s="29" t="str">
        <v/>
      </c>
      <c r="CE113" s="30" t="str">
        <v/>
      </c>
      <c r="CF113" s="30" t="str">
        <v/>
      </c>
      <c r="CG113" s="30" t="str">
        <v/>
      </c>
      <c r="CH113" s="31" t="str">
        <v/>
      </c>
      <c r="CI113" s="26" t="str">
        <v/>
      </c>
      <c r="CJ113" s="27" t="str">
        <v/>
      </c>
      <c r="CK113" s="27" t="str">
        <v/>
      </c>
      <c r="CL113" s="27" t="str">
        <v/>
      </c>
      <c r="CM113" s="28" t="str">
        <v/>
      </c>
      <c r="CN113" s="29" t="str">
        <v/>
      </c>
      <c r="CO113" s="30" t="str">
        <v/>
      </c>
      <c r="CP113" s="30" t="str">
        <v/>
      </c>
      <c r="CQ113" s="30" t="str">
        <v/>
      </c>
      <c r="CR113" s="31" t="str">
        <v/>
      </c>
      <c r="CS113" s="25">
        <f>SUM(R113,W113,AB113,AG113,AL113,AQ113,AV113,BA113,BF113,BK113,BP113,BU113,BZ113,CE113,CJ113,CO113)</f>
      </c>
      <c r="CT113" s="25">
        <f>SUM(S113,X113,AC113,AH113,AM113,AR113,AW113,BB113,BG113,BL113,BQ113,BV113,CA113,CF113,CK113,CP113)</f>
      </c>
      <c r="CU113" s="25">
        <f>SUM(T113,Y113,AD113,AI113,AN113,AS113,AX113,BC113,BH113,BM113,BR113,BW113,CB113,CG113,CL113,CQ113)</f>
      </c>
      <c r="CV113" s="25">
        <f>SUM(U113,Z113,AE113,AJ113,AO113,AT113,AY113,BD113,BI113,BN113,BS113,BX113,CC113,CH113,CM113,CR113)</f>
      </c>
      <c r="CW113" s="25">
        <f>MAX(CS113:CU113)</f>
      </c>
      <c r="CX113" s="25">
        <f>MIN(CS113:CU113)</f>
      </c>
      <c r="CY113" s="32">
        <f>IF(H113&gt;0,(CW113*SQRT(3)*IF(N113&gt;0,N113,IF(O113&gt;0,O113,IF(P113&gt;0,P113,415)))/(H113*1000))*100,0)</f>
      </c>
      <c r="CZ113" s="32">
        <f>IF(CY113&gt;70,"Upgrade","OK - No Upgrade")</f>
      </c>
      <c r="DA113" s="32">
        <f>IF(IF(AVERAGE(CS113:CU113)&gt;0,((CW113-AVERAGE(CS113:CU113))/AVERAGE(CS113:CU113))*100,0)&gt;10,"Need to Balance","OK - Balanced")</f>
      </c>
    </row>
    <row r="114" ht="15.75" customHeight="1">
      <c r="A114" s="25" t="str">
        <v>Hijermat</v>
      </c>
      <c r="B114" s="25" t="str">
        <v>MAQNYAT</v>
      </c>
      <c r="C114" s="25" t="str">
        <v>K_LN2</v>
      </c>
      <c r="D114" s="25" t="str">
        <v>23.386684, 56.86412</v>
      </c>
      <c r="E114" s="25" t="str">
        <v>1086</v>
      </c>
      <c r="F114" s="25" t="str">
        <v>Pole (PMT)</v>
      </c>
      <c r="G114" s="25" t="str">
        <v/>
      </c>
      <c r="H114" s="25">
        <v>200</v>
      </c>
      <c r="I114" s="25" t="str">
        <v>28/05/2026, 12:47</v>
      </c>
      <c r="J114" s="25">
        <v>1</v>
      </c>
      <c r="K114" s="25">
        <v>238</v>
      </c>
      <c r="L114" s="25">
        <v>238</v>
      </c>
      <c r="M114" s="25">
        <v>240</v>
      </c>
      <c r="N114" s="25">
        <v>415</v>
      </c>
      <c r="O114" s="25">
        <v>417</v>
      </c>
      <c r="P114" s="25">
        <v>413</v>
      </c>
      <c r="Q114" s="26" t="str">
        <v>185 mm²</v>
      </c>
      <c r="R114" s="27">
        <v>50</v>
      </c>
      <c r="S114" s="27">
        <v>85</v>
      </c>
      <c r="T114" s="27">
        <v>62</v>
      </c>
      <c r="U114" s="28">
        <v>35</v>
      </c>
      <c r="V114" s="29" t="str">
        <v>185 mm²</v>
      </c>
      <c r="W114" s="30">
        <v>68</v>
      </c>
      <c r="X114" s="30">
        <v>65</v>
      </c>
      <c r="Y114" s="30">
        <v>54</v>
      </c>
      <c r="Z114" s="31">
        <v>22</v>
      </c>
      <c r="AA114" s="26" t="str">
        <v/>
      </c>
      <c r="AB114" s="27" t="str">
        <v/>
      </c>
      <c r="AC114" s="27" t="str">
        <v/>
      </c>
      <c r="AD114" s="27" t="str">
        <v/>
      </c>
      <c r="AE114" s="28" t="str">
        <v/>
      </c>
      <c r="AF114" s="29" t="str">
        <v/>
      </c>
      <c r="AG114" s="30" t="str">
        <v/>
      </c>
      <c r="AH114" s="30" t="str">
        <v/>
      </c>
      <c r="AI114" s="30" t="str">
        <v/>
      </c>
      <c r="AJ114" s="31" t="str">
        <v/>
      </c>
      <c r="AK114" s="26" t="str">
        <v/>
      </c>
      <c r="AL114" s="27" t="str">
        <v/>
      </c>
      <c r="AM114" s="27" t="str">
        <v/>
      </c>
      <c r="AN114" s="27" t="str">
        <v/>
      </c>
      <c r="AO114" s="28" t="str">
        <v/>
      </c>
      <c r="AP114" s="29" t="str">
        <v/>
      </c>
      <c r="AQ114" s="30" t="str">
        <v/>
      </c>
      <c r="AR114" s="30" t="str">
        <v/>
      </c>
      <c r="AS114" s="30" t="str">
        <v/>
      </c>
      <c r="AT114" s="31" t="str">
        <v/>
      </c>
      <c r="AU114" s="26" t="str">
        <v/>
      </c>
      <c r="AV114" s="27" t="str">
        <v/>
      </c>
      <c r="AW114" s="27" t="str">
        <v/>
      </c>
      <c r="AX114" s="27" t="str">
        <v/>
      </c>
      <c r="AY114" s="28" t="str">
        <v/>
      </c>
      <c r="AZ114" s="29" t="str">
        <v/>
      </c>
      <c r="BA114" s="30" t="str">
        <v/>
      </c>
      <c r="BB114" s="30" t="str">
        <v/>
      </c>
      <c r="BC114" s="30" t="str">
        <v/>
      </c>
      <c r="BD114" s="31" t="str">
        <v/>
      </c>
      <c r="BE114" s="26" t="str">
        <v/>
      </c>
      <c r="BF114" s="27" t="str">
        <v/>
      </c>
      <c r="BG114" s="27" t="str">
        <v/>
      </c>
      <c r="BH114" s="27" t="str">
        <v/>
      </c>
      <c r="BI114" s="28" t="str">
        <v/>
      </c>
      <c r="BJ114" s="29" t="str">
        <v/>
      </c>
      <c r="BK114" s="30" t="str">
        <v/>
      </c>
      <c r="BL114" s="30" t="str">
        <v/>
      </c>
      <c r="BM114" s="30" t="str">
        <v/>
      </c>
      <c r="BN114" s="31" t="str">
        <v/>
      </c>
      <c r="BO114" s="26" t="str">
        <v/>
      </c>
      <c r="BP114" s="27" t="str">
        <v/>
      </c>
      <c r="BQ114" s="27" t="str">
        <v/>
      </c>
      <c r="BR114" s="27" t="str">
        <v/>
      </c>
      <c r="BS114" s="28" t="str">
        <v/>
      </c>
      <c r="BT114" s="29" t="str">
        <v/>
      </c>
      <c r="BU114" s="30" t="str">
        <v/>
      </c>
      <c r="BV114" s="30" t="str">
        <v/>
      </c>
      <c r="BW114" s="30" t="str">
        <v/>
      </c>
      <c r="BX114" s="31" t="str">
        <v/>
      </c>
      <c r="BY114" s="26" t="str">
        <v/>
      </c>
      <c r="BZ114" s="27" t="str">
        <v/>
      </c>
      <c r="CA114" s="27" t="str">
        <v/>
      </c>
      <c r="CB114" s="27" t="str">
        <v/>
      </c>
      <c r="CC114" s="28" t="str">
        <v/>
      </c>
      <c r="CD114" s="29" t="str">
        <v/>
      </c>
      <c r="CE114" s="30" t="str">
        <v/>
      </c>
      <c r="CF114" s="30" t="str">
        <v/>
      </c>
      <c r="CG114" s="30" t="str">
        <v/>
      </c>
      <c r="CH114" s="31" t="str">
        <v/>
      </c>
      <c r="CI114" s="26" t="str">
        <v/>
      </c>
      <c r="CJ114" s="27" t="str">
        <v/>
      </c>
      <c r="CK114" s="27" t="str">
        <v/>
      </c>
      <c r="CL114" s="27" t="str">
        <v/>
      </c>
      <c r="CM114" s="28" t="str">
        <v/>
      </c>
      <c r="CN114" s="29" t="str">
        <v/>
      </c>
      <c r="CO114" s="30" t="str">
        <v/>
      </c>
      <c r="CP114" s="30" t="str">
        <v/>
      </c>
      <c r="CQ114" s="30" t="str">
        <v/>
      </c>
      <c r="CR114" s="31" t="str">
        <v/>
      </c>
      <c r="CS114" s="25">
        <f>SUM(R114,W114,AB114,AG114,AL114,AQ114,AV114,BA114,BF114,BK114,BP114,BU114,BZ114,CE114,CJ114,CO114)</f>
      </c>
      <c r="CT114" s="25">
        <f>SUM(S114,X114,AC114,AH114,AM114,AR114,AW114,BB114,BG114,BL114,BQ114,BV114,CA114,CF114,CK114,CP114)</f>
      </c>
      <c r="CU114" s="25">
        <f>SUM(T114,Y114,AD114,AI114,AN114,AS114,AX114,BC114,BH114,BM114,BR114,BW114,CB114,CG114,CL114,CQ114)</f>
      </c>
      <c r="CV114" s="25">
        <f>SUM(U114,Z114,AE114,AJ114,AO114,AT114,AY114,BD114,BI114,BN114,BS114,BX114,CC114,CH114,CM114,CR114)</f>
      </c>
      <c r="CW114" s="25">
        <f>MAX(CS114:CU114)</f>
      </c>
      <c r="CX114" s="25">
        <f>MIN(CS114:CU114)</f>
      </c>
      <c r="CY114" s="32">
        <f>IF(H114&gt;0,(CW114*SQRT(3)*IF(N114&gt;0,N114,IF(O114&gt;0,O114,IF(P114&gt;0,P114,415)))/(H114*1000))*100,0)</f>
      </c>
      <c r="CZ114" s="32">
        <f>IF(CY114&gt;70,"Upgrade","OK - No Upgrade")</f>
      </c>
      <c r="DA114" s="32">
        <f>IF(IF(AVERAGE(CS114:CU114)&gt;0,((CW114-AVERAGE(CS114:CU114))/AVERAGE(CS114:CU114))*100,0)&gt;10,"Need to Balance","OK - Balanced")</f>
      </c>
    </row>
    <row r="115" ht="15.75" customHeight="1">
      <c r="A115" s="25" t="str">
        <v>Hijermat</v>
      </c>
      <c r="B115" s="25" t="str">
        <v>MAQNYAT</v>
      </c>
      <c r="C115" s="25" t="str">
        <v>K_LN4</v>
      </c>
      <c r="D115" s="25" t="str">
        <v/>
      </c>
      <c r="E115" s="25" t="str">
        <v>1126</v>
      </c>
      <c r="F115" s="25" t="str">
        <v>Pole (PMT)</v>
      </c>
      <c r="G115" s="25" t="str">
        <v/>
      </c>
      <c r="H115" s="25">
        <v>100</v>
      </c>
      <c r="I115" s="25" t="str">
        <v>28/05/2026, 12:46</v>
      </c>
      <c r="J115" s="25">
        <v>1</v>
      </c>
      <c r="K115" s="25">
        <v>229</v>
      </c>
      <c r="L115" s="25">
        <v>231</v>
      </c>
      <c r="M115" s="25">
        <v>232</v>
      </c>
      <c r="N115" s="25">
        <v>398</v>
      </c>
      <c r="O115" s="25">
        <v>398</v>
      </c>
      <c r="P115" s="25">
        <v>400</v>
      </c>
      <c r="Q115" s="26" t="str">
        <v>185 mm²</v>
      </c>
      <c r="R115" s="27">
        <v>0</v>
      </c>
      <c r="S115" s="27">
        <v>23</v>
      </c>
      <c r="T115" s="27">
        <v>23</v>
      </c>
      <c r="U115" s="28">
        <v>16</v>
      </c>
      <c r="V115" s="29" t="str">
        <v>185 mm²</v>
      </c>
      <c r="W115" s="30">
        <v>17</v>
      </c>
      <c r="X115" s="30">
        <v>8</v>
      </c>
      <c r="Y115" s="30">
        <v>6</v>
      </c>
      <c r="Z115" s="31">
        <v>10</v>
      </c>
      <c r="AA115" s="26" t="str">
        <v/>
      </c>
      <c r="AB115" s="27" t="str">
        <v/>
      </c>
      <c r="AC115" s="27" t="str">
        <v/>
      </c>
      <c r="AD115" s="27" t="str">
        <v/>
      </c>
      <c r="AE115" s="28" t="str">
        <v/>
      </c>
      <c r="AF115" s="29" t="str">
        <v/>
      </c>
      <c r="AG115" s="30" t="str">
        <v/>
      </c>
      <c r="AH115" s="30" t="str">
        <v/>
      </c>
      <c r="AI115" s="30" t="str">
        <v/>
      </c>
      <c r="AJ115" s="31" t="str">
        <v/>
      </c>
      <c r="AK115" s="26" t="str">
        <v/>
      </c>
      <c r="AL115" s="27" t="str">
        <v/>
      </c>
      <c r="AM115" s="27" t="str">
        <v/>
      </c>
      <c r="AN115" s="27" t="str">
        <v/>
      </c>
      <c r="AO115" s="28" t="str">
        <v/>
      </c>
      <c r="AP115" s="29" t="str">
        <v/>
      </c>
      <c r="AQ115" s="30" t="str">
        <v/>
      </c>
      <c r="AR115" s="30" t="str">
        <v/>
      </c>
      <c r="AS115" s="30" t="str">
        <v/>
      </c>
      <c r="AT115" s="31" t="str">
        <v/>
      </c>
      <c r="AU115" s="26" t="str">
        <v/>
      </c>
      <c r="AV115" s="27" t="str">
        <v/>
      </c>
      <c r="AW115" s="27" t="str">
        <v/>
      </c>
      <c r="AX115" s="27" t="str">
        <v/>
      </c>
      <c r="AY115" s="28" t="str">
        <v/>
      </c>
      <c r="AZ115" s="29" t="str">
        <v/>
      </c>
      <c r="BA115" s="30" t="str">
        <v/>
      </c>
      <c r="BB115" s="30" t="str">
        <v/>
      </c>
      <c r="BC115" s="30" t="str">
        <v/>
      </c>
      <c r="BD115" s="31" t="str">
        <v/>
      </c>
      <c r="BE115" s="26" t="str">
        <v/>
      </c>
      <c r="BF115" s="27" t="str">
        <v/>
      </c>
      <c r="BG115" s="27" t="str">
        <v/>
      </c>
      <c r="BH115" s="27" t="str">
        <v/>
      </c>
      <c r="BI115" s="28" t="str">
        <v/>
      </c>
      <c r="BJ115" s="29" t="str">
        <v/>
      </c>
      <c r="BK115" s="30" t="str">
        <v/>
      </c>
      <c r="BL115" s="30" t="str">
        <v/>
      </c>
      <c r="BM115" s="30" t="str">
        <v/>
      </c>
      <c r="BN115" s="31" t="str">
        <v/>
      </c>
      <c r="BO115" s="26" t="str">
        <v/>
      </c>
      <c r="BP115" s="27" t="str">
        <v/>
      </c>
      <c r="BQ115" s="27" t="str">
        <v/>
      </c>
      <c r="BR115" s="27" t="str">
        <v/>
      </c>
      <c r="BS115" s="28" t="str">
        <v/>
      </c>
      <c r="BT115" s="29" t="str">
        <v/>
      </c>
      <c r="BU115" s="30" t="str">
        <v/>
      </c>
      <c r="BV115" s="30" t="str">
        <v/>
      </c>
      <c r="BW115" s="30" t="str">
        <v/>
      </c>
      <c r="BX115" s="31" t="str">
        <v/>
      </c>
      <c r="BY115" s="26" t="str">
        <v/>
      </c>
      <c r="BZ115" s="27" t="str">
        <v/>
      </c>
      <c r="CA115" s="27" t="str">
        <v/>
      </c>
      <c r="CB115" s="27" t="str">
        <v/>
      </c>
      <c r="CC115" s="28" t="str">
        <v/>
      </c>
      <c r="CD115" s="29" t="str">
        <v/>
      </c>
      <c r="CE115" s="30" t="str">
        <v/>
      </c>
      <c r="CF115" s="30" t="str">
        <v/>
      </c>
      <c r="CG115" s="30" t="str">
        <v/>
      </c>
      <c r="CH115" s="31" t="str">
        <v/>
      </c>
      <c r="CI115" s="26" t="str">
        <v/>
      </c>
      <c r="CJ115" s="27" t="str">
        <v/>
      </c>
      <c r="CK115" s="27" t="str">
        <v/>
      </c>
      <c r="CL115" s="27" t="str">
        <v/>
      </c>
      <c r="CM115" s="28" t="str">
        <v/>
      </c>
      <c r="CN115" s="29" t="str">
        <v/>
      </c>
      <c r="CO115" s="30" t="str">
        <v/>
      </c>
      <c r="CP115" s="30" t="str">
        <v/>
      </c>
      <c r="CQ115" s="30" t="str">
        <v/>
      </c>
      <c r="CR115" s="31" t="str">
        <v/>
      </c>
      <c r="CS115" s="25">
        <f>SUM(R115,W115,AB115,AG115,AL115,AQ115,AV115,BA115,BF115,BK115,BP115,BU115,BZ115,CE115,CJ115,CO115)</f>
      </c>
      <c r="CT115" s="25">
        <f>SUM(S115,X115,AC115,AH115,AM115,AR115,AW115,BB115,BG115,BL115,BQ115,BV115,CA115,CF115,CK115,CP115)</f>
      </c>
      <c r="CU115" s="25">
        <f>SUM(T115,Y115,AD115,AI115,AN115,AS115,AX115,BC115,BH115,BM115,BR115,BW115,CB115,CG115,CL115,CQ115)</f>
      </c>
      <c r="CV115" s="25">
        <f>SUM(U115,Z115,AE115,AJ115,AO115,AT115,AY115,BD115,BI115,BN115,BS115,BX115,CC115,CH115,CM115,CR115)</f>
      </c>
      <c r="CW115" s="25">
        <f>MAX(CS115:CU115)</f>
      </c>
      <c r="CX115" s="25">
        <f>MIN(CS115:CU115)</f>
      </c>
      <c r="CY115" s="32">
        <f>IF(H115&gt;0,(CW115*SQRT(3)*IF(N115&gt;0,N115,IF(O115&gt;0,O115,IF(P115&gt;0,P115,415)))/(H115*1000))*100,0)</f>
      </c>
      <c r="CZ115" s="32">
        <f>IF(CY115&gt;70,"Upgrade","OK - No Upgrade")</f>
      </c>
      <c r="DA115" s="32">
        <f>IF(IF(AVERAGE(CS115:CU115)&gt;0,((CW115-AVERAGE(CS115:CU115))/AVERAGE(CS115:CU115))*100,0)&gt;10,"Need to Balance","OK - Balanced")</f>
      </c>
    </row>
    <row r="116" ht="15.75" customHeight="1">
      <c r="A116" s="25" t="str">
        <v>Hijermat</v>
      </c>
      <c r="B116" s="25" t="str">
        <v>MAQNYAT</v>
      </c>
      <c r="C116" s="25" t="str">
        <v>K_LN2</v>
      </c>
      <c r="D116" s="25" t="str">
        <v>23.387958, 56.86285</v>
      </c>
      <c r="E116" s="25" t="str">
        <v>2271</v>
      </c>
      <c r="F116" s="25" t="str">
        <v>Pole (PMT)</v>
      </c>
      <c r="G116" s="25" t="str">
        <v/>
      </c>
      <c r="H116" s="25">
        <v>50</v>
      </c>
      <c r="I116" s="25" t="str">
        <v>28/05/2026, 12:39</v>
      </c>
      <c r="J116" s="25">
        <v>1</v>
      </c>
      <c r="K116" s="25">
        <v>242</v>
      </c>
      <c r="L116" s="25">
        <v>241</v>
      </c>
      <c r="M116" s="25">
        <v>244</v>
      </c>
      <c r="N116" s="25">
        <v>424</v>
      </c>
      <c r="O116" s="25">
        <v>422</v>
      </c>
      <c r="P116" s="25">
        <v>420</v>
      </c>
      <c r="Q116" s="26" t="str">
        <v>70 mm²</v>
      </c>
      <c r="R116" s="27">
        <v>0</v>
      </c>
      <c r="S116" s="27">
        <v>4</v>
      </c>
      <c r="T116" s="27">
        <v>0</v>
      </c>
      <c r="U116" s="28">
        <v>4</v>
      </c>
      <c r="V116" s="29" t="str">
        <v/>
      </c>
      <c r="W116" s="30" t="str">
        <v/>
      </c>
      <c r="X116" s="30" t="str">
        <v/>
      </c>
      <c r="Y116" s="30" t="str">
        <v/>
      </c>
      <c r="Z116" s="31" t="str">
        <v/>
      </c>
      <c r="AA116" s="26" t="str">
        <v/>
      </c>
      <c r="AB116" s="27" t="str">
        <v/>
      </c>
      <c r="AC116" s="27" t="str">
        <v/>
      </c>
      <c r="AD116" s="27" t="str">
        <v/>
      </c>
      <c r="AE116" s="28" t="str">
        <v/>
      </c>
      <c r="AF116" s="29" t="str">
        <v/>
      </c>
      <c r="AG116" s="30" t="str">
        <v/>
      </c>
      <c r="AH116" s="30" t="str">
        <v/>
      </c>
      <c r="AI116" s="30" t="str">
        <v/>
      </c>
      <c r="AJ116" s="31" t="str">
        <v/>
      </c>
      <c r="AK116" s="26" t="str">
        <v/>
      </c>
      <c r="AL116" s="27" t="str">
        <v/>
      </c>
      <c r="AM116" s="27" t="str">
        <v/>
      </c>
      <c r="AN116" s="27" t="str">
        <v/>
      </c>
      <c r="AO116" s="28" t="str">
        <v/>
      </c>
      <c r="AP116" s="29" t="str">
        <v/>
      </c>
      <c r="AQ116" s="30" t="str">
        <v/>
      </c>
      <c r="AR116" s="30" t="str">
        <v/>
      </c>
      <c r="AS116" s="30" t="str">
        <v/>
      </c>
      <c r="AT116" s="31" t="str">
        <v/>
      </c>
      <c r="AU116" s="26" t="str">
        <v/>
      </c>
      <c r="AV116" s="27" t="str">
        <v/>
      </c>
      <c r="AW116" s="27" t="str">
        <v/>
      </c>
      <c r="AX116" s="27" t="str">
        <v/>
      </c>
      <c r="AY116" s="28" t="str">
        <v/>
      </c>
      <c r="AZ116" s="29" t="str">
        <v/>
      </c>
      <c r="BA116" s="30" t="str">
        <v/>
      </c>
      <c r="BB116" s="30" t="str">
        <v/>
      </c>
      <c r="BC116" s="30" t="str">
        <v/>
      </c>
      <c r="BD116" s="31" t="str">
        <v/>
      </c>
      <c r="BE116" s="26" t="str">
        <v/>
      </c>
      <c r="BF116" s="27" t="str">
        <v/>
      </c>
      <c r="BG116" s="27" t="str">
        <v/>
      </c>
      <c r="BH116" s="27" t="str">
        <v/>
      </c>
      <c r="BI116" s="28" t="str">
        <v/>
      </c>
      <c r="BJ116" s="29" t="str">
        <v/>
      </c>
      <c r="BK116" s="30" t="str">
        <v/>
      </c>
      <c r="BL116" s="30" t="str">
        <v/>
      </c>
      <c r="BM116" s="30" t="str">
        <v/>
      </c>
      <c r="BN116" s="31" t="str">
        <v/>
      </c>
      <c r="BO116" s="26" t="str">
        <v/>
      </c>
      <c r="BP116" s="27" t="str">
        <v/>
      </c>
      <c r="BQ116" s="27" t="str">
        <v/>
      </c>
      <c r="BR116" s="27" t="str">
        <v/>
      </c>
      <c r="BS116" s="28" t="str">
        <v/>
      </c>
      <c r="BT116" s="29" t="str">
        <v/>
      </c>
      <c r="BU116" s="30" t="str">
        <v/>
      </c>
      <c r="BV116" s="30" t="str">
        <v/>
      </c>
      <c r="BW116" s="30" t="str">
        <v/>
      </c>
      <c r="BX116" s="31" t="str">
        <v/>
      </c>
      <c r="BY116" s="26" t="str">
        <v/>
      </c>
      <c r="BZ116" s="27" t="str">
        <v/>
      </c>
      <c r="CA116" s="27" t="str">
        <v/>
      </c>
      <c r="CB116" s="27" t="str">
        <v/>
      </c>
      <c r="CC116" s="28" t="str">
        <v/>
      </c>
      <c r="CD116" s="29" t="str">
        <v/>
      </c>
      <c r="CE116" s="30" t="str">
        <v/>
      </c>
      <c r="CF116" s="30" t="str">
        <v/>
      </c>
      <c r="CG116" s="30" t="str">
        <v/>
      </c>
      <c r="CH116" s="31" t="str">
        <v/>
      </c>
      <c r="CI116" s="26" t="str">
        <v/>
      </c>
      <c r="CJ116" s="27" t="str">
        <v/>
      </c>
      <c r="CK116" s="27" t="str">
        <v/>
      </c>
      <c r="CL116" s="27" t="str">
        <v/>
      </c>
      <c r="CM116" s="28" t="str">
        <v/>
      </c>
      <c r="CN116" s="29" t="str">
        <v/>
      </c>
      <c r="CO116" s="30" t="str">
        <v/>
      </c>
      <c r="CP116" s="30" t="str">
        <v/>
      </c>
      <c r="CQ116" s="30" t="str">
        <v/>
      </c>
      <c r="CR116" s="31" t="str">
        <v/>
      </c>
      <c r="CS116" s="25">
        <f>SUM(R116,W116,AB116,AG116,AL116,AQ116,AV116,BA116,BF116,BK116,BP116,BU116,BZ116,CE116,CJ116,CO116)</f>
      </c>
      <c r="CT116" s="25">
        <f>SUM(S116,X116,AC116,AH116,AM116,AR116,AW116,BB116,BG116,BL116,BQ116,BV116,CA116,CF116,CK116,CP116)</f>
      </c>
      <c r="CU116" s="25">
        <f>SUM(T116,Y116,AD116,AI116,AN116,AS116,AX116,BC116,BH116,BM116,BR116,BW116,CB116,CG116,CL116,CQ116)</f>
      </c>
      <c r="CV116" s="25">
        <f>SUM(U116,Z116,AE116,AJ116,AO116,AT116,AY116,BD116,BI116,BN116,BS116,BX116,CC116,CH116,CM116,CR116)</f>
      </c>
      <c r="CW116" s="25">
        <f>MAX(CS116:CU116)</f>
      </c>
      <c r="CX116" s="25">
        <f>MIN(CS116:CU116)</f>
      </c>
      <c r="CY116" s="32">
        <f>IF(H116&gt;0,(CW116*SQRT(3)*IF(N116&gt;0,N116,IF(O116&gt;0,O116,IF(P116&gt;0,P116,415)))/(H116*1000))*100,0)</f>
      </c>
      <c r="CZ116" s="32">
        <f>IF(CY116&gt;70,"Upgrade","OK - No Upgrade")</f>
      </c>
      <c r="DA116" s="32">
        <f>IF(IF(AVERAGE(CS116:CU116)&gt;0,((CW116-AVERAGE(CS116:CU116))/AVERAGE(CS116:CU116))*100,0)&gt;10,"Need to Balance","OK - Balanced")</f>
      </c>
    </row>
    <row r="117" ht="15.75" customHeight="1">
      <c r="A117" s="25" t="str">
        <v>Hijermat</v>
      </c>
      <c r="B117" s="25" t="str">
        <v>MAQNYAT</v>
      </c>
      <c r="C117" s="25" t="str">
        <v>K_LN4</v>
      </c>
      <c r="D117" s="25" t="str">
        <v>23.373144, 56.909418</v>
      </c>
      <c r="E117" s="25" t="str">
        <v>1124</v>
      </c>
      <c r="F117" s="25" t="str">
        <v>Pole (PMT)</v>
      </c>
      <c r="G117" s="25" t="str">
        <v/>
      </c>
      <c r="H117" s="25">
        <v>315</v>
      </c>
      <c r="I117" s="25" t="str">
        <v>28/05/2026, 12:28</v>
      </c>
      <c r="J117" s="25">
        <v>1</v>
      </c>
      <c r="K117" s="25">
        <v>229</v>
      </c>
      <c r="L117" s="25">
        <v>230</v>
      </c>
      <c r="M117" s="25">
        <v>231</v>
      </c>
      <c r="N117" s="25">
        <v>397</v>
      </c>
      <c r="O117" s="25">
        <v>400</v>
      </c>
      <c r="P117" s="25">
        <v>401</v>
      </c>
      <c r="Q117" s="26" t="str">
        <v>185 mm²</v>
      </c>
      <c r="R117" s="27">
        <v>24</v>
      </c>
      <c r="S117" s="27">
        <v>6</v>
      </c>
      <c r="T117" s="27">
        <v>4</v>
      </c>
      <c r="U117" s="28">
        <v>24</v>
      </c>
      <c r="V117" s="29" t="str">
        <v>185 mm²</v>
      </c>
      <c r="W117" s="30">
        <v>12</v>
      </c>
      <c r="X117" s="30">
        <v>25</v>
      </c>
      <c r="Y117" s="30">
        <v>8</v>
      </c>
      <c r="Z117" s="31">
        <v>20</v>
      </c>
      <c r="AA117" s="26" t="str">
        <v/>
      </c>
      <c r="AB117" s="27" t="str">
        <v/>
      </c>
      <c r="AC117" s="27" t="str">
        <v/>
      </c>
      <c r="AD117" s="27" t="str">
        <v/>
      </c>
      <c r="AE117" s="28" t="str">
        <v/>
      </c>
      <c r="AF117" s="29" t="str">
        <v/>
      </c>
      <c r="AG117" s="30" t="str">
        <v/>
      </c>
      <c r="AH117" s="30" t="str">
        <v/>
      </c>
      <c r="AI117" s="30" t="str">
        <v/>
      </c>
      <c r="AJ117" s="31" t="str">
        <v/>
      </c>
      <c r="AK117" s="26" t="str">
        <v/>
      </c>
      <c r="AL117" s="27" t="str">
        <v/>
      </c>
      <c r="AM117" s="27" t="str">
        <v/>
      </c>
      <c r="AN117" s="27" t="str">
        <v/>
      </c>
      <c r="AO117" s="28" t="str">
        <v/>
      </c>
      <c r="AP117" s="29" t="str">
        <v/>
      </c>
      <c r="AQ117" s="30" t="str">
        <v/>
      </c>
      <c r="AR117" s="30" t="str">
        <v/>
      </c>
      <c r="AS117" s="30" t="str">
        <v/>
      </c>
      <c r="AT117" s="31" t="str">
        <v/>
      </c>
      <c r="AU117" s="26" t="str">
        <v/>
      </c>
      <c r="AV117" s="27" t="str">
        <v/>
      </c>
      <c r="AW117" s="27" t="str">
        <v/>
      </c>
      <c r="AX117" s="27" t="str">
        <v/>
      </c>
      <c r="AY117" s="28" t="str">
        <v/>
      </c>
      <c r="AZ117" s="29" t="str">
        <v/>
      </c>
      <c r="BA117" s="30" t="str">
        <v/>
      </c>
      <c r="BB117" s="30" t="str">
        <v/>
      </c>
      <c r="BC117" s="30" t="str">
        <v/>
      </c>
      <c r="BD117" s="31" t="str">
        <v/>
      </c>
      <c r="BE117" s="26" t="str">
        <v/>
      </c>
      <c r="BF117" s="27" t="str">
        <v/>
      </c>
      <c r="BG117" s="27" t="str">
        <v/>
      </c>
      <c r="BH117" s="27" t="str">
        <v/>
      </c>
      <c r="BI117" s="28" t="str">
        <v/>
      </c>
      <c r="BJ117" s="29" t="str">
        <v/>
      </c>
      <c r="BK117" s="30" t="str">
        <v/>
      </c>
      <c r="BL117" s="30" t="str">
        <v/>
      </c>
      <c r="BM117" s="30" t="str">
        <v/>
      </c>
      <c r="BN117" s="31" t="str">
        <v/>
      </c>
      <c r="BO117" s="26" t="str">
        <v/>
      </c>
      <c r="BP117" s="27" t="str">
        <v/>
      </c>
      <c r="BQ117" s="27" t="str">
        <v/>
      </c>
      <c r="BR117" s="27" t="str">
        <v/>
      </c>
      <c r="BS117" s="28" t="str">
        <v/>
      </c>
      <c r="BT117" s="29" t="str">
        <v/>
      </c>
      <c r="BU117" s="30" t="str">
        <v/>
      </c>
      <c r="BV117" s="30" t="str">
        <v/>
      </c>
      <c r="BW117" s="30" t="str">
        <v/>
      </c>
      <c r="BX117" s="31" t="str">
        <v/>
      </c>
      <c r="BY117" s="26" t="str">
        <v/>
      </c>
      <c r="BZ117" s="27" t="str">
        <v/>
      </c>
      <c r="CA117" s="27" t="str">
        <v/>
      </c>
      <c r="CB117" s="27" t="str">
        <v/>
      </c>
      <c r="CC117" s="28" t="str">
        <v/>
      </c>
      <c r="CD117" s="29" t="str">
        <v/>
      </c>
      <c r="CE117" s="30" t="str">
        <v/>
      </c>
      <c r="CF117" s="30" t="str">
        <v/>
      </c>
      <c r="CG117" s="30" t="str">
        <v/>
      </c>
      <c r="CH117" s="31" t="str">
        <v/>
      </c>
      <c r="CI117" s="26" t="str">
        <v/>
      </c>
      <c r="CJ117" s="27" t="str">
        <v/>
      </c>
      <c r="CK117" s="27" t="str">
        <v/>
      </c>
      <c r="CL117" s="27" t="str">
        <v/>
      </c>
      <c r="CM117" s="28" t="str">
        <v/>
      </c>
      <c r="CN117" s="29" t="str">
        <v/>
      </c>
      <c r="CO117" s="30" t="str">
        <v/>
      </c>
      <c r="CP117" s="30" t="str">
        <v/>
      </c>
      <c r="CQ117" s="30" t="str">
        <v/>
      </c>
      <c r="CR117" s="31" t="str">
        <v/>
      </c>
      <c r="CS117" s="25">
        <f>SUM(R117,W117,AB117,AG117,AL117,AQ117,AV117,BA117,BF117,BK117,BP117,BU117,BZ117,CE117,CJ117,CO117)</f>
      </c>
      <c r="CT117" s="25">
        <f>SUM(S117,X117,AC117,AH117,AM117,AR117,AW117,BB117,BG117,BL117,BQ117,BV117,CA117,CF117,CK117,CP117)</f>
      </c>
      <c r="CU117" s="25">
        <f>SUM(T117,Y117,AD117,AI117,AN117,AS117,AX117,BC117,BH117,BM117,BR117,BW117,CB117,CG117,CL117,CQ117)</f>
      </c>
      <c r="CV117" s="25">
        <f>SUM(U117,Z117,AE117,AJ117,AO117,AT117,AY117,BD117,BI117,BN117,BS117,BX117,CC117,CH117,CM117,CR117)</f>
      </c>
      <c r="CW117" s="25">
        <f>MAX(CS117:CU117)</f>
      </c>
      <c r="CX117" s="25">
        <f>MIN(CS117:CU117)</f>
      </c>
      <c r="CY117" s="32">
        <f>IF(H117&gt;0,(CW117*SQRT(3)*IF(N117&gt;0,N117,IF(O117&gt;0,O117,IF(P117&gt;0,P117,415)))/(H117*1000))*100,0)</f>
      </c>
      <c r="CZ117" s="32">
        <f>IF(CY117&gt;70,"Upgrade","OK - No Upgrade")</f>
      </c>
      <c r="DA117" s="32">
        <f>IF(IF(AVERAGE(CS117:CU117)&gt;0,((CW117-AVERAGE(CS117:CU117))/AVERAGE(CS117:CU117))*100,0)&gt;10,"Need to Balance","OK - Balanced")</f>
      </c>
    </row>
    <row r="118" ht="15.75" customHeight="1">
      <c r="A118" s="25" t="str">
        <v>Hijermat</v>
      </c>
      <c r="B118" s="25" t="str">
        <v>MAQNYAT</v>
      </c>
      <c r="C118" s="25" t="str">
        <v>K_LN4</v>
      </c>
      <c r="D118" s="25" t="str">
        <v>23.387667, 56.838284</v>
      </c>
      <c r="E118" s="25" t="str">
        <v>2272</v>
      </c>
      <c r="F118" s="25" t="str">
        <v>Pole (PMT)</v>
      </c>
      <c r="G118" s="25" t="str">
        <v/>
      </c>
      <c r="H118" s="25">
        <v>315</v>
      </c>
      <c r="I118" s="25" t="str">
        <v>28/05/2026, 12:14</v>
      </c>
      <c r="J118" s="25">
        <v>1</v>
      </c>
      <c r="K118" s="25">
        <v>242</v>
      </c>
      <c r="L118" s="25">
        <v>242</v>
      </c>
      <c r="M118" s="25">
        <v>244</v>
      </c>
      <c r="N118" s="25">
        <v>418</v>
      </c>
      <c r="O118" s="25">
        <v>423</v>
      </c>
      <c r="P118" s="25">
        <v>421</v>
      </c>
      <c r="Q118" s="26" t="str">
        <v>185 mm²</v>
      </c>
      <c r="R118" s="27">
        <v>5</v>
      </c>
      <c r="S118" s="27">
        <v>6</v>
      </c>
      <c r="T118" s="27">
        <v>8</v>
      </c>
      <c r="U118" s="28">
        <v>6</v>
      </c>
      <c r="V118" s="29" t="str">
        <v>185 mm²</v>
      </c>
      <c r="W118" s="30">
        <v>18</v>
      </c>
      <c r="X118" s="30">
        <v>6</v>
      </c>
      <c r="Y118" s="30">
        <v>8</v>
      </c>
      <c r="Z118" s="31">
        <v>11</v>
      </c>
      <c r="AA118" s="26" t="str">
        <v/>
      </c>
      <c r="AB118" s="27" t="str">
        <v/>
      </c>
      <c r="AC118" s="27" t="str">
        <v/>
      </c>
      <c r="AD118" s="27" t="str">
        <v/>
      </c>
      <c r="AE118" s="28" t="str">
        <v/>
      </c>
      <c r="AF118" s="29" t="str">
        <v/>
      </c>
      <c r="AG118" s="30" t="str">
        <v/>
      </c>
      <c r="AH118" s="30" t="str">
        <v/>
      </c>
      <c r="AI118" s="30" t="str">
        <v/>
      </c>
      <c r="AJ118" s="31" t="str">
        <v/>
      </c>
      <c r="AK118" s="26" t="str">
        <v/>
      </c>
      <c r="AL118" s="27" t="str">
        <v/>
      </c>
      <c r="AM118" s="27" t="str">
        <v/>
      </c>
      <c r="AN118" s="27" t="str">
        <v/>
      </c>
      <c r="AO118" s="28" t="str">
        <v/>
      </c>
      <c r="AP118" s="29" t="str">
        <v/>
      </c>
      <c r="AQ118" s="30" t="str">
        <v/>
      </c>
      <c r="AR118" s="30" t="str">
        <v/>
      </c>
      <c r="AS118" s="30" t="str">
        <v/>
      </c>
      <c r="AT118" s="31" t="str">
        <v/>
      </c>
      <c r="AU118" s="26" t="str">
        <v/>
      </c>
      <c r="AV118" s="27" t="str">
        <v/>
      </c>
      <c r="AW118" s="27" t="str">
        <v/>
      </c>
      <c r="AX118" s="27" t="str">
        <v/>
      </c>
      <c r="AY118" s="28" t="str">
        <v/>
      </c>
      <c r="AZ118" s="29" t="str">
        <v/>
      </c>
      <c r="BA118" s="30" t="str">
        <v/>
      </c>
      <c r="BB118" s="30" t="str">
        <v/>
      </c>
      <c r="BC118" s="30" t="str">
        <v/>
      </c>
      <c r="BD118" s="31" t="str">
        <v/>
      </c>
      <c r="BE118" s="26" t="str">
        <v/>
      </c>
      <c r="BF118" s="27" t="str">
        <v/>
      </c>
      <c r="BG118" s="27" t="str">
        <v/>
      </c>
      <c r="BH118" s="27" t="str">
        <v/>
      </c>
      <c r="BI118" s="28" t="str">
        <v/>
      </c>
      <c r="BJ118" s="29" t="str">
        <v/>
      </c>
      <c r="BK118" s="30" t="str">
        <v/>
      </c>
      <c r="BL118" s="30" t="str">
        <v/>
      </c>
      <c r="BM118" s="30" t="str">
        <v/>
      </c>
      <c r="BN118" s="31" t="str">
        <v/>
      </c>
      <c r="BO118" s="26" t="str">
        <v/>
      </c>
      <c r="BP118" s="27" t="str">
        <v/>
      </c>
      <c r="BQ118" s="27" t="str">
        <v/>
      </c>
      <c r="BR118" s="27" t="str">
        <v/>
      </c>
      <c r="BS118" s="28" t="str">
        <v/>
      </c>
      <c r="BT118" s="29" t="str">
        <v/>
      </c>
      <c r="BU118" s="30" t="str">
        <v/>
      </c>
      <c r="BV118" s="30" t="str">
        <v/>
      </c>
      <c r="BW118" s="30" t="str">
        <v/>
      </c>
      <c r="BX118" s="31" t="str">
        <v/>
      </c>
      <c r="BY118" s="26" t="str">
        <v/>
      </c>
      <c r="BZ118" s="27" t="str">
        <v/>
      </c>
      <c r="CA118" s="27" t="str">
        <v/>
      </c>
      <c r="CB118" s="27" t="str">
        <v/>
      </c>
      <c r="CC118" s="28" t="str">
        <v/>
      </c>
      <c r="CD118" s="29" t="str">
        <v/>
      </c>
      <c r="CE118" s="30" t="str">
        <v/>
      </c>
      <c r="CF118" s="30" t="str">
        <v/>
      </c>
      <c r="CG118" s="30" t="str">
        <v/>
      </c>
      <c r="CH118" s="31" t="str">
        <v/>
      </c>
      <c r="CI118" s="26" t="str">
        <v/>
      </c>
      <c r="CJ118" s="27" t="str">
        <v/>
      </c>
      <c r="CK118" s="27" t="str">
        <v/>
      </c>
      <c r="CL118" s="27" t="str">
        <v/>
      </c>
      <c r="CM118" s="28" t="str">
        <v/>
      </c>
      <c r="CN118" s="29" t="str">
        <v/>
      </c>
      <c r="CO118" s="30" t="str">
        <v/>
      </c>
      <c r="CP118" s="30" t="str">
        <v/>
      </c>
      <c r="CQ118" s="30" t="str">
        <v/>
      </c>
      <c r="CR118" s="31" t="str">
        <v/>
      </c>
      <c r="CS118" s="25">
        <f>SUM(R118,W118,AB118,AG118,AL118,AQ118,AV118,BA118,BF118,BK118,BP118,BU118,BZ118,CE118,CJ118,CO118)</f>
      </c>
      <c r="CT118" s="25">
        <f>SUM(S118,X118,AC118,AH118,AM118,AR118,AW118,BB118,BG118,BL118,BQ118,BV118,CA118,CF118,CK118,CP118)</f>
      </c>
      <c r="CU118" s="25">
        <f>SUM(T118,Y118,AD118,AI118,AN118,AS118,AX118,BC118,BH118,BM118,BR118,BW118,CB118,CG118,CL118,CQ118)</f>
      </c>
      <c r="CV118" s="25">
        <f>SUM(U118,Z118,AE118,AJ118,AO118,AT118,AY118,BD118,BI118,BN118,BS118,BX118,CC118,CH118,CM118,CR118)</f>
      </c>
      <c r="CW118" s="25">
        <f>MAX(CS118:CU118)</f>
      </c>
      <c r="CX118" s="25">
        <f>MIN(CS118:CU118)</f>
      </c>
      <c r="CY118" s="32">
        <f>IF(H118&gt;0,(CW118*SQRT(3)*IF(N118&gt;0,N118,IF(O118&gt;0,O118,IF(P118&gt;0,P118,415)))/(H118*1000))*100,0)</f>
      </c>
      <c r="CZ118" s="32">
        <f>IF(CY118&gt;70,"Upgrade","OK - No Upgrade")</f>
      </c>
      <c r="DA118" s="32">
        <f>IF(IF(AVERAGE(CS118:CU118)&gt;0,((CW118-AVERAGE(CS118:CU118))/AVERAGE(CS118:CU118))*100,0)&gt;10,"Need to Balance","OK - Balanced")</f>
      </c>
    </row>
    <row r="119" ht="15.75" customHeight="1">
      <c r="A119" s="25" t="str">
        <v>Hijermat</v>
      </c>
      <c r="B119" s="25" t="str">
        <v>MAQNYAT</v>
      </c>
      <c r="C119" s="25" t="str">
        <v>K_LN5</v>
      </c>
      <c r="D119" s="25" t="str">
        <v>23.386882, 56.842673</v>
      </c>
      <c r="E119" s="25" t="str">
        <v>1288</v>
      </c>
      <c r="F119" s="25" t="str">
        <v>Ground (GMT)</v>
      </c>
      <c r="G119" s="25" t="str">
        <v/>
      </c>
      <c r="H119" s="25">
        <v>1000</v>
      </c>
      <c r="I119" s="25" t="str">
        <v>26/05/2026, 15:08</v>
      </c>
      <c r="J119" s="25">
        <v>1</v>
      </c>
      <c r="K119" s="25">
        <v>238</v>
      </c>
      <c r="L119" s="25">
        <v>233</v>
      </c>
      <c r="M119" s="25">
        <v>235</v>
      </c>
      <c r="N119" s="25">
        <v>406</v>
      </c>
      <c r="O119" s="25">
        <v>405</v>
      </c>
      <c r="P119" s="25">
        <v>402</v>
      </c>
      <c r="Q119" s="26" t="str">
        <v>185 mm²</v>
      </c>
      <c r="R119" s="27">
        <v>45</v>
      </c>
      <c r="S119" s="27">
        <v>41</v>
      </c>
      <c r="T119" s="27">
        <v>42</v>
      </c>
      <c r="U119" s="28">
        <v>13</v>
      </c>
      <c r="V119" s="29" t="str">
        <v>185 mm²</v>
      </c>
      <c r="W119" s="30">
        <v>78</v>
      </c>
      <c r="X119" s="30">
        <v>50</v>
      </c>
      <c r="Y119" s="30">
        <v>60</v>
      </c>
      <c r="Z119" s="31">
        <v>30</v>
      </c>
      <c r="AA119" s="26" t="str">
        <v>185 mm²</v>
      </c>
      <c r="AB119" s="27">
        <v>200</v>
      </c>
      <c r="AC119" s="27">
        <v>100</v>
      </c>
      <c r="AD119" s="27">
        <v>130</v>
      </c>
      <c r="AE119" s="28">
        <v>90</v>
      </c>
      <c r="AF119" s="29" t="str">
        <v/>
      </c>
      <c r="AG119" s="30" t="str">
        <v/>
      </c>
      <c r="AH119" s="30" t="str">
        <v/>
      </c>
      <c r="AI119" s="30" t="str">
        <v/>
      </c>
      <c r="AJ119" s="31" t="str">
        <v/>
      </c>
      <c r="AK119" s="26" t="str">
        <v/>
      </c>
      <c r="AL119" s="27" t="str">
        <v/>
      </c>
      <c r="AM119" s="27" t="str">
        <v/>
      </c>
      <c r="AN119" s="27" t="str">
        <v/>
      </c>
      <c r="AO119" s="28" t="str">
        <v/>
      </c>
      <c r="AP119" s="29" t="str">
        <v/>
      </c>
      <c r="AQ119" s="30" t="str">
        <v/>
      </c>
      <c r="AR119" s="30" t="str">
        <v/>
      </c>
      <c r="AS119" s="30" t="str">
        <v/>
      </c>
      <c r="AT119" s="31" t="str">
        <v/>
      </c>
      <c r="AU119" s="26" t="str">
        <v/>
      </c>
      <c r="AV119" s="27" t="str">
        <v/>
      </c>
      <c r="AW119" s="27" t="str">
        <v/>
      </c>
      <c r="AX119" s="27" t="str">
        <v/>
      </c>
      <c r="AY119" s="28" t="str">
        <v/>
      </c>
      <c r="AZ119" s="29" t="str">
        <v/>
      </c>
      <c r="BA119" s="30" t="str">
        <v/>
      </c>
      <c r="BB119" s="30" t="str">
        <v/>
      </c>
      <c r="BC119" s="30" t="str">
        <v/>
      </c>
      <c r="BD119" s="31" t="str">
        <v/>
      </c>
      <c r="BE119" s="26" t="str">
        <v/>
      </c>
      <c r="BF119" s="27" t="str">
        <v/>
      </c>
      <c r="BG119" s="27" t="str">
        <v/>
      </c>
      <c r="BH119" s="27" t="str">
        <v/>
      </c>
      <c r="BI119" s="28" t="str">
        <v/>
      </c>
      <c r="BJ119" s="29" t="str">
        <v/>
      </c>
      <c r="BK119" s="30" t="str">
        <v/>
      </c>
      <c r="BL119" s="30" t="str">
        <v/>
      </c>
      <c r="BM119" s="30" t="str">
        <v/>
      </c>
      <c r="BN119" s="31" t="str">
        <v/>
      </c>
      <c r="BO119" s="26" t="str">
        <v/>
      </c>
      <c r="BP119" s="27" t="str">
        <v/>
      </c>
      <c r="BQ119" s="27" t="str">
        <v/>
      </c>
      <c r="BR119" s="27" t="str">
        <v/>
      </c>
      <c r="BS119" s="28" t="str">
        <v/>
      </c>
      <c r="BT119" s="29" t="str">
        <v/>
      </c>
      <c r="BU119" s="30" t="str">
        <v/>
      </c>
      <c r="BV119" s="30" t="str">
        <v/>
      </c>
      <c r="BW119" s="30" t="str">
        <v/>
      </c>
      <c r="BX119" s="31" t="str">
        <v/>
      </c>
      <c r="BY119" s="26" t="str">
        <v/>
      </c>
      <c r="BZ119" s="27" t="str">
        <v/>
      </c>
      <c r="CA119" s="27" t="str">
        <v/>
      </c>
      <c r="CB119" s="27" t="str">
        <v/>
      </c>
      <c r="CC119" s="28" t="str">
        <v/>
      </c>
      <c r="CD119" s="29" t="str">
        <v/>
      </c>
      <c r="CE119" s="30" t="str">
        <v/>
      </c>
      <c r="CF119" s="30" t="str">
        <v/>
      </c>
      <c r="CG119" s="30" t="str">
        <v/>
      </c>
      <c r="CH119" s="31" t="str">
        <v/>
      </c>
      <c r="CI119" s="26" t="str">
        <v/>
      </c>
      <c r="CJ119" s="27" t="str">
        <v/>
      </c>
      <c r="CK119" s="27" t="str">
        <v/>
      </c>
      <c r="CL119" s="27" t="str">
        <v/>
      </c>
      <c r="CM119" s="28" t="str">
        <v/>
      </c>
      <c r="CN119" s="29" t="str">
        <v/>
      </c>
      <c r="CO119" s="30" t="str">
        <v/>
      </c>
      <c r="CP119" s="30" t="str">
        <v/>
      </c>
      <c r="CQ119" s="30" t="str">
        <v/>
      </c>
      <c r="CR119" s="31" t="str">
        <v/>
      </c>
      <c r="CS119" s="25">
        <f>SUM(R119,W119,AB119,AG119,AL119,AQ119,AV119,BA119,BF119,BK119,BP119,BU119,BZ119,CE119,CJ119,CO119)</f>
      </c>
      <c r="CT119" s="25">
        <f>SUM(S119,X119,AC119,AH119,AM119,AR119,AW119,BB119,BG119,BL119,BQ119,BV119,CA119,CF119,CK119,CP119)</f>
      </c>
      <c r="CU119" s="25">
        <f>SUM(T119,Y119,AD119,AI119,AN119,AS119,AX119,BC119,BH119,BM119,BR119,BW119,CB119,CG119,CL119,CQ119)</f>
      </c>
      <c r="CV119" s="25">
        <f>SUM(U119,Z119,AE119,AJ119,AO119,AT119,AY119,BD119,BI119,BN119,BS119,BX119,CC119,CH119,CM119,CR119)</f>
      </c>
      <c r="CW119" s="25">
        <f>MAX(CS119:CU119)</f>
      </c>
      <c r="CX119" s="25">
        <f>MIN(CS119:CU119)</f>
      </c>
      <c r="CY119" s="32">
        <f>IF(H119&gt;0,(CW119*SQRT(3)*IF(N119&gt;0,N119,IF(O119&gt;0,O119,IF(P119&gt;0,P119,415)))/(H119*1000))*100,0)</f>
      </c>
      <c r="CZ119" s="32">
        <f>IF(CY119&gt;70,"Upgrade","OK - No Upgrade")</f>
      </c>
      <c r="DA119" s="32">
        <f>IF(IF(AVERAGE(CS119:CU119)&gt;0,((CW119-AVERAGE(CS119:CU119))/AVERAGE(CS119:CU119))*100,0)&gt;10,"Need to Balance","OK - Balanced")</f>
      </c>
    </row>
    <row r="120" ht="15.75" customHeight="1">
      <c r="A120" s="25" t="str">
        <v>Hijermat</v>
      </c>
      <c r="B120" s="25" t="str">
        <v>MAQNYAT</v>
      </c>
      <c r="C120" s="25" t="str">
        <v>K_LN5</v>
      </c>
      <c r="D120" s="25" t="str">
        <v>23.386827, 56.849151</v>
      </c>
      <c r="E120" s="25" t="str">
        <v>1287</v>
      </c>
      <c r="F120" s="25" t="str">
        <v>Ground (GMT)</v>
      </c>
      <c r="G120" s="25" t="str">
        <v/>
      </c>
      <c r="H120" s="25">
        <v>1000</v>
      </c>
      <c r="I120" s="25" t="str">
        <v>26/05/2026, 14:52</v>
      </c>
      <c r="J120" s="25">
        <v>1</v>
      </c>
      <c r="K120" s="25">
        <v>244</v>
      </c>
      <c r="L120" s="25">
        <v>243</v>
      </c>
      <c r="M120" s="25">
        <v>244</v>
      </c>
      <c r="N120" s="25">
        <v>426</v>
      </c>
      <c r="O120" s="25">
        <v>427</v>
      </c>
      <c r="P120" s="25">
        <v>426</v>
      </c>
      <c r="Q120" s="26" t="str">
        <v/>
      </c>
      <c r="R120" s="27" t="str">
        <v/>
      </c>
      <c r="S120" s="27" t="str">
        <v/>
      </c>
      <c r="T120" s="27" t="str">
        <v/>
      </c>
      <c r="U120" s="28" t="str">
        <v/>
      </c>
      <c r="V120" s="29" t="str">
        <v/>
      </c>
      <c r="W120" s="30" t="str">
        <v/>
      </c>
      <c r="X120" s="30" t="str">
        <v/>
      </c>
      <c r="Y120" s="30" t="str">
        <v/>
      </c>
      <c r="Z120" s="31" t="str">
        <v/>
      </c>
      <c r="AA120" s="26" t="str">
        <v>185 mm²</v>
      </c>
      <c r="AB120" s="27">
        <v>24</v>
      </c>
      <c r="AC120" s="27">
        <v>15</v>
      </c>
      <c r="AD120" s="27">
        <v>35</v>
      </c>
      <c r="AE120" s="28">
        <v>13</v>
      </c>
      <c r="AF120" s="29" t="str">
        <v>185 mm²</v>
      </c>
      <c r="AG120" s="30">
        <v>140</v>
      </c>
      <c r="AH120" s="30">
        <v>170</v>
      </c>
      <c r="AI120" s="30">
        <v>160</v>
      </c>
      <c r="AJ120" s="31">
        <v>30</v>
      </c>
      <c r="AK120" s="26" t="str">
        <v>185 mm²</v>
      </c>
      <c r="AL120" s="27">
        <v>120</v>
      </c>
      <c r="AM120" s="27">
        <v>20</v>
      </c>
      <c r="AN120" s="27">
        <v>53</v>
      </c>
      <c r="AO120" s="28">
        <v>73</v>
      </c>
      <c r="AP120" s="29" t="str">
        <v/>
      </c>
      <c r="AQ120" s="30" t="str">
        <v/>
      </c>
      <c r="AR120" s="30" t="str">
        <v/>
      </c>
      <c r="AS120" s="30" t="str">
        <v/>
      </c>
      <c r="AT120" s="31" t="str">
        <v/>
      </c>
      <c r="AU120" s="26" t="str">
        <v/>
      </c>
      <c r="AV120" s="27" t="str">
        <v/>
      </c>
      <c r="AW120" s="27" t="str">
        <v/>
      </c>
      <c r="AX120" s="27" t="str">
        <v/>
      </c>
      <c r="AY120" s="28" t="str">
        <v/>
      </c>
      <c r="AZ120" s="29" t="str">
        <v/>
      </c>
      <c r="BA120" s="30" t="str">
        <v/>
      </c>
      <c r="BB120" s="30" t="str">
        <v/>
      </c>
      <c r="BC120" s="30" t="str">
        <v/>
      </c>
      <c r="BD120" s="31" t="str">
        <v/>
      </c>
      <c r="BE120" s="26" t="str">
        <v/>
      </c>
      <c r="BF120" s="27" t="str">
        <v/>
      </c>
      <c r="BG120" s="27" t="str">
        <v/>
      </c>
      <c r="BH120" s="27" t="str">
        <v/>
      </c>
      <c r="BI120" s="28" t="str">
        <v/>
      </c>
      <c r="BJ120" s="29" t="str">
        <v/>
      </c>
      <c r="BK120" s="30" t="str">
        <v/>
      </c>
      <c r="BL120" s="30" t="str">
        <v/>
      </c>
      <c r="BM120" s="30" t="str">
        <v/>
      </c>
      <c r="BN120" s="31" t="str">
        <v/>
      </c>
      <c r="BO120" s="26" t="str">
        <v/>
      </c>
      <c r="BP120" s="27" t="str">
        <v/>
      </c>
      <c r="BQ120" s="27" t="str">
        <v/>
      </c>
      <c r="BR120" s="27" t="str">
        <v/>
      </c>
      <c r="BS120" s="28" t="str">
        <v/>
      </c>
      <c r="BT120" s="29" t="str">
        <v/>
      </c>
      <c r="BU120" s="30" t="str">
        <v/>
      </c>
      <c r="BV120" s="30" t="str">
        <v/>
      </c>
      <c r="BW120" s="30" t="str">
        <v/>
      </c>
      <c r="BX120" s="31" t="str">
        <v/>
      </c>
      <c r="BY120" s="26" t="str">
        <v/>
      </c>
      <c r="BZ120" s="27" t="str">
        <v/>
      </c>
      <c r="CA120" s="27" t="str">
        <v/>
      </c>
      <c r="CB120" s="27" t="str">
        <v/>
      </c>
      <c r="CC120" s="28" t="str">
        <v/>
      </c>
      <c r="CD120" s="29" t="str">
        <v/>
      </c>
      <c r="CE120" s="30" t="str">
        <v/>
      </c>
      <c r="CF120" s="30" t="str">
        <v/>
      </c>
      <c r="CG120" s="30" t="str">
        <v/>
      </c>
      <c r="CH120" s="31" t="str">
        <v/>
      </c>
      <c r="CI120" s="26" t="str">
        <v/>
      </c>
      <c r="CJ120" s="27" t="str">
        <v/>
      </c>
      <c r="CK120" s="27" t="str">
        <v/>
      </c>
      <c r="CL120" s="27" t="str">
        <v/>
      </c>
      <c r="CM120" s="28" t="str">
        <v/>
      </c>
      <c r="CN120" s="29" t="str">
        <v/>
      </c>
      <c r="CO120" s="30" t="str">
        <v/>
      </c>
      <c r="CP120" s="30" t="str">
        <v/>
      </c>
      <c r="CQ120" s="30" t="str">
        <v/>
      </c>
      <c r="CR120" s="31" t="str">
        <v/>
      </c>
      <c r="CS120" s="25">
        <f>SUM(R120,W120,AB120,AG120,AL120,AQ120,AV120,BA120,BF120,BK120,BP120,BU120,BZ120,CE120,CJ120,CO120)</f>
      </c>
      <c r="CT120" s="25">
        <f>SUM(S120,X120,AC120,AH120,AM120,AR120,AW120,BB120,BG120,BL120,BQ120,BV120,CA120,CF120,CK120,CP120)</f>
      </c>
      <c r="CU120" s="25">
        <f>SUM(T120,Y120,AD120,AI120,AN120,AS120,AX120,BC120,BH120,BM120,BR120,BW120,CB120,CG120,CL120,CQ120)</f>
      </c>
      <c r="CV120" s="25">
        <f>SUM(U120,Z120,AE120,AJ120,AO120,AT120,AY120,BD120,BI120,BN120,BS120,BX120,CC120,CH120,CM120,CR120)</f>
      </c>
      <c r="CW120" s="25">
        <f>MAX(CS120:CU120)</f>
      </c>
      <c r="CX120" s="25">
        <f>MIN(CS120:CU120)</f>
      </c>
      <c r="CY120" s="32">
        <f>IF(H120&gt;0,(CW120*SQRT(3)*IF(N120&gt;0,N120,IF(O120&gt;0,O120,IF(P120&gt;0,P120,415)))/(H120*1000))*100,0)</f>
      </c>
      <c r="CZ120" s="32">
        <f>IF(CY120&gt;70,"Upgrade","OK - No Upgrade")</f>
      </c>
      <c r="DA120" s="32">
        <f>IF(IF(AVERAGE(CS120:CU120)&gt;0,((CW120-AVERAGE(CS120:CU120))/AVERAGE(CS120:CU120))*100,0)&gt;10,"Need to Balance","OK - Balanced")</f>
      </c>
    </row>
    <row r="121" ht="15.75" customHeight="1">
      <c r="A121" s="25" t="str">
        <v>Hijermat</v>
      </c>
      <c r="B121" s="25" t="str">
        <v>MAQNYAT</v>
      </c>
      <c r="C121" s="25" t="str">
        <v>K_LN5</v>
      </c>
      <c r="D121" s="25" t="str">
        <v>23.387491, 56.848962</v>
      </c>
      <c r="E121" s="25" t="str">
        <v>1917</v>
      </c>
      <c r="F121" s="25" t="str">
        <v>Ground (GMT)</v>
      </c>
      <c r="G121" s="25" t="str">
        <v/>
      </c>
      <c r="H121" s="25">
        <v>1000</v>
      </c>
      <c r="I121" s="25" t="str">
        <v>26/05/2026, 14:43</v>
      </c>
      <c r="J121" s="25">
        <v>1</v>
      </c>
      <c r="K121" s="25">
        <v>245</v>
      </c>
      <c r="L121" s="25">
        <v>245</v>
      </c>
      <c r="M121" s="25">
        <v>243</v>
      </c>
      <c r="N121" s="25">
        <v>426</v>
      </c>
      <c r="O121" s="25">
        <v>425</v>
      </c>
      <c r="P121" s="25">
        <v>426</v>
      </c>
      <c r="Q121" s="26" t="str">
        <v>185 mm²</v>
      </c>
      <c r="R121" s="27">
        <v>90</v>
      </c>
      <c r="S121" s="27">
        <v>120</v>
      </c>
      <c r="T121" s="27">
        <v>100</v>
      </c>
      <c r="U121" s="28">
        <v>20</v>
      </c>
      <c r="V121" s="29" t="str">
        <v>185 mm²</v>
      </c>
      <c r="W121" s="30">
        <v>220</v>
      </c>
      <c r="X121" s="30">
        <v>230</v>
      </c>
      <c r="Y121" s="30">
        <v>190</v>
      </c>
      <c r="Z121" s="31">
        <v>110</v>
      </c>
      <c r="AA121" s="26" t="str">
        <v/>
      </c>
      <c r="AB121" s="27" t="str">
        <v/>
      </c>
      <c r="AC121" s="27" t="str">
        <v/>
      </c>
      <c r="AD121" s="27" t="str">
        <v/>
      </c>
      <c r="AE121" s="28" t="str">
        <v/>
      </c>
      <c r="AF121" s="29" t="str">
        <v/>
      </c>
      <c r="AG121" s="30" t="str">
        <v/>
      </c>
      <c r="AH121" s="30" t="str">
        <v/>
      </c>
      <c r="AI121" s="30" t="str">
        <v/>
      </c>
      <c r="AJ121" s="31" t="str">
        <v/>
      </c>
      <c r="AK121" s="26" t="str">
        <v/>
      </c>
      <c r="AL121" s="27" t="str">
        <v/>
      </c>
      <c r="AM121" s="27" t="str">
        <v/>
      </c>
      <c r="AN121" s="27" t="str">
        <v/>
      </c>
      <c r="AO121" s="28" t="str">
        <v/>
      </c>
      <c r="AP121" s="29" t="str">
        <v/>
      </c>
      <c r="AQ121" s="30" t="str">
        <v/>
      </c>
      <c r="AR121" s="30" t="str">
        <v/>
      </c>
      <c r="AS121" s="30" t="str">
        <v/>
      </c>
      <c r="AT121" s="31" t="str">
        <v/>
      </c>
      <c r="AU121" s="26" t="str">
        <v/>
      </c>
      <c r="AV121" s="27" t="str">
        <v/>
      </c>
      <c r="AW121" s="27" t="str">
        <v/>
      </c>
      <c r="AX121" s="27" t="str">
        <v/>
      </c>
      <c r="AY121" s="28" t="str">
        <v/>
      </c>
      <c r="AZ121" s="29" t="str">
        <v/>
      </c>
      <c r="BA121" s="30" t="str">
        <v/>
      </c>
      <c r="BB121" s="30" t="str">
        <v/>
      </c>
      <c r="BC121" s="30" t="str">
        <v/>
      </c>
      <c r="BD121" s="31" t="str">
        <v/>
      </c>
      <c r="BE121" s="26" t="str">
        <v/>
      </c>
      <c r="BF121" s="27" t="str">
        <v/>
      </c>
      <c r="BG121" s="27" t="str">
        <v/>
      </c>
      <c r="BH121" s="27" t="str">
        <v/>
      </c>
      <c r="BI121" s="28" t="str">
        <v/>
      </c>
      <c r="BJ121" s="29" t="str">
        <v/>
      </c>
      <c r="BK121" s="30" t="str">
        <v/>
      </c>
      <c r="BL121" s="30" t="str">
        <v/>
      </c>
      <c r="BM121" s="30" t="str">
        <v/>
      </c>
      <c r="BN121" s="31" t="str">
        <v/>
      </c>
      <c r="BO121" s="26" t="str">
        <v/>
      </c>
      <c r="BP121" s="27" t="str">
        <v/>
      </c>
      <c r="BQ121" s="27" t="str">
        <v/>
      </c>
      <c r="BR121" s="27" t="str">
        <v/>
      </c>
      <c r="BS121" s="28" t="str">
        <v/>
      </c>
      <c r="BT121" s="29" t="str">
        <v/>
      </c>
      <c r="BU121" s="30" t="str">
        <v/>
      </c>
      <c r="BV121" s="30" t="str">
        <v/>
      </c>
      <c r="BW121" s="30" t="str">
        <v/>
      </c>
      <c r="BX121" s="31" t="str">
        <v/>
      </c>
      <c r="BY121" s="26" t="str">
        <v/>
      </c>
      <c r="BZ121" s="27" t="str">
        <v/>
      </c>
      <c r="CA121" s="27" t="str">
        <v/>
      </c>
      <c r="CB121" s="27" t="str">
        <v/>
      </c>
      <c r="CC121" s="28" t="str">
        <v/>
      </c>
      <c r="CD121" s="29" t="str">
        <v/>
      </c>
      <c r="CE121" s="30" t="str">
        <v/>
      </c>
      <c r="CF121" s="30" t="str">
        <v/>
      </c>
      <c r="CG121" s="30" t="str">
        <v/>
      </c>
      <c r="CH121" s="31" t="str">
        <v/>
      </c>
      <c r="CI121" s="26" t="str">
        <v/>
      </c>
      <c r="CJ121" s="27" t="str">
        <v/>
      </c>
      <c r="CK121" s="27" t="str">
        <v/>
      </c>
      <c r="CL121" s="27" t="str">
        <v/>
      </c>
      <c r="CM121" s="28" t="str">
        <v/>
      </c>
      <c r="CN121" s="29" t="str">
        <v/>
      </c>
      <c r="CO121" s="30" t="str">
        <v/>
      </c>
      <c r="CP121" s="30" t="str">
        <v/>
      </c>
      <c r="CQ121" s="30" t="str">
        <v/>
      </c>
      <c r="CR121" s="31" t="str">
        <v/>
      </c>
      <c r="CS121" s="25">
        <f>SUM(R121,W121,AB121,AG121,AL121,AQ121,AV121,BA121,BF121,BK121,BP121,BU121,BZ121,CE121,CJ121,CO121)</f>
      </c>
      <c r="CT121" s="25">
        <f>SUM(S121,X121,AC121,AH121,AM121,AR121,AW121,BB121,BG121,BL121,BQ121,BV121,CA121,CF121,CK121,CP121)</f>
      </c>
      <c r="CU121" s="25">
        <f>SUM(T121,Y121,AD121,AI121,AN121,AS121,AX121,BC121,BH121,BM121,BR121,BW121,CB121,CG121,CL121,CQ121)</f>
      </c>
      <c r="CV121" s="25">
        <f>SUM(U121,Z121,AE121,AJ121,AO121,AT121,AY121,BD121,BI121,BN121,BS121,BX121,CC121,CH121,CM121,CR121)</f>
      </c>
      <c r="CW121" s="25">
        <f>MAX(CS121:CU121)</f>
      </c>
      <c r="CX121" s="25">
        <f>MIN(CS121:CU121)</f>
      </c>
      <c r="CY121" s="32">
        <f>IF(H121&gt;0,(CW121*SQRT(3)*IF(N121&gt;0,N121,IF(O121&gt;0,O121,IF(P121&gt;0,P121,415)))/(H121*1000))*100,0)</f>
      </c>
      <c r="CZ121" s="32">
        <f>IF(CY121&gt;70,"Upgrade","OK - No Upgrade")</f>
      </c>
      <c r="DA121" s="32">
        <f>IF(IF(AVERAGE(CS121:CU121)&gt;0,((CW121-AVERAGE(CS121:CU121))/AVERAGE(CS121:CU121))*100,0)&gt;10,"Need to Balance","OK - Balanced")</f>
      </c>
    </row>
    <row r="122" ht="15.75" customHeight="1">
      <c r="A122" s="25" t="str">
        <v>Hijermat</v>
      </c>
      <c r="B122" s="25" t="str">
        <v>MAQNYAT</v>
      </c>
      <c r="C122" s="25" t="str">
        <v>K_LN5</v>
      </c>
      <c r="D122" s="25" t="str">
        <v>23.386565, 56.851428</v>
      </c>
      <c r="E122" s="25" t="str">
        <v>1281</v>
      </c>
      <c r="F122" s="25" t="str">
        <v>Ground (GMT)</v>
      </c>
      <c r="G122" s="25" t="str">
        <v/>
      </c>
      <c r="H122" s="25">
        <v>1000</v>
      </c>
      <c r="I122" s="25" t="str">
        <v>26/05/2026, 14:34</v>
      </c>
      <c r="J122" s="25">
        <v>1</v>
      </c>
      <c r="K122" s="25">
        <v>243</v>
      </c>
      <c r="L122" s="25">
        <v>244</v>
      </c>
      <c r="M122" s="25">
        <v>243</v>
      </c>
      <c r="N122" s="25">
        <v>425</v>
      </c>
      <c r="O122" s="25">
        <v>425</v>
      </c>
      <c r="P122" s="25">
        <v>423</v>
      </c>
      <c r="Q122" s="26" t="str">
        <v>120 mm²</v>
      </c>
      <c r="R122" s="27">
        <v>22</v>
      </c>
      <c r="S122" s="27">
        <v>11</v>
      </c>
      <c r="T122" s="27">
        <v>27</v>
      </c>
      <c r="U122" s="28">
        <v>15</v>
      </c>
      <c r="V122" s="29" t="str">
        <v>185 mm²</v>
      </c>
      <c r="W122" s="30">
        <v>16</v>
      </c>
      <c r="X122" s="30">
        <v>40</v>
      </c>
      <c r="Y122" s="30">
        <v>20</v>
      </c>
      <c r="Z122" s="31">
        <v>15</v>
      </c>
      <c r="AA122" s="26" t="str">
        <v>185 mm²</v>
      </c>
      <c r="AB122" s="27">
        <v>190</v>
      </c>
      <c r="AC122" s="27">
        <v>120</v>
      </c>
      <c r="AD122" s="27">
        <v>140</v>
      </c>
      <c r="AE122" s="28">
        <v>26</v>
      </c>
      <c r="AF122" s="29" t="str">
        <v>120 mm²</v>
      </c>
      <c r="AG122" s="30">
        <v>71</v>
      </c>
      <c r="AH122" s="30">
        <v>41</v>
      </c>
      <c r="AI122" s="30">
        <v>34</v>
      </c>
      <c r="AJ122" s="31">
        <v>33</v>
      </c>
      <c r="AK122" s="26" t="str">
        <v>120 mm²</v>
      </c>
      <c r="AL122" s="27">
        <v>10</v>
      </c>
      <c r="AM122" s="27">
        <v>11</v>
      </c>
      <c r="AN122" s="27">
        <v>12</v>
      </c>
      <c r="AO122" s="28">
        <v>3</v>
      </c>
      <c r="AP122" s="29" t="str">
        <v>185 mm²</v>
      </c>
      <c r="AQ122" s="30">
        <v>4</v>
      </c>
      <c r="AR122" s="30">
        <v>2</v>
      </c>
      <c r="AS122" s="30">
        <v>0</v>
      </c>
      <c r="AT122" s="31">
        <v>0</v>
      </c>
      <c r="AU122" s="26" t="str">
        <v>185 mm²</v>
      </c>
      <c r="AV122" s="27">
        <v>180</v>
      </c>
      <c r="AW122" s="27">
        <v>70</v>
      </c>
      <c r="AX122" s="27">
        <v>125</v>
      </c>
      <c r="AY122" s="28">
        <v>70</v>
      </c>
      <c r="AZ122" s="29" t="str">
        <v>185 mm²</v>
      </c>
      <c r="BA122" s="30">
        <v>75</v>
      </c>
      <c r="BB122" s="30">
        <v>92</v>
      </c>
      <c r="BC122" s="30">
        <v>105</v>
      </c>
      <c r="BD122" s="31">
        <v>90</v>
      </c>
      <c r="BE122" s="26" t="str">
        <v/>
      </c>
      <c r="BF122" s="27" t="str">
        <v/>
      </c>
      <c r="BG122" s="27" t="str">
        <v/>
      </c>
      <c r="BH122" s="27" t="str">
        <v/>
      </c>
      <c r="BI122" s="28" t="str">
        <v/>
      </c>
      <c r="BJ122" s="29" t="str">
        <v/>
      </c>
      <c r="BK122" s="30" t="str">
        <v/>
      </c>
      <c r="BL122" s="30" t="str">
        <v/>
      </c>
      <c r="BM122" s="30" t="str">
        <v/>
      </c>
      <c r="BN122" s="31" t="str">
        <v/>
      </c>
      <c r="BO122" s="26" t="str">
        <v/>
      </c>
      <c r="BP122" s="27" t="str">
        <v/>
      </c>
      <c r="BQ122" s="27" t="str">
        <v/>
      </c>
      <c r="BR122" s="27" t="str">
        <v/>
      </c>
      <c r="BS122" s="28" t="str">
        <v/>
      </c>
      <c r="BT122" s="29" t="str">
        <v/>
      </c>
      <c r="BU122" s="30" t="str">
        <v/>
      </c>
      <c r="BV122" s="30" t="str">
        <v/>
      </c>
      <c r="BW122" s="30" t="str">
        <v/>
      </c>
      <c r="BX122" s="31" t="str">
        <v/>
      </c>
      <c r="BY122" s="26" t="str">
        <v/>
      </c>
      <c r="BZ122" s="27" t="str">
        <v/>
      </c>
      <c r="CA122" s="27" t="str">
        <v/>
      </c>
      <c r="CB122" s="27" t="str">
        <v/>
      </c>
      <c r="CC122" s="28" t="str">
        <v/>
      </c>
      <c r="CD122" s="29" t="str">
        <v/>
      </c>
      <c r="CE122" s="30" t="str">
        <v/>
      </c>
      <c r="CF122" s="30" t="str">
        <v/>
      </c>
      <c r="CG122" s="30" t="str">
        <v/>
      </c>
      <c r="CH122" s="31" t="str">
        <v/>
      </c>
      <c r="CI122" s="26" t="str">
        <v/>
      </c>
      <c r="CJ122" s="27" t="str">
        <v/>
      </c>
      <c r="CK122" s="27" t="str">
        <v/>
      </c>
      <c r="CL122" s="27" t="str">
        <v/>
      </c>
      <c r="CM122" s="28" t="str">
        <v/>
      </c>
      <c r="CN122" s="29" t="str">
        <v/>
      </c>
      <c r="CO122" s="30" t="str">
        <v/>
      </c>
      <c r="CP122" s="30" t="str">
        <v/>
      </c>
      <c r="CQ122" s="30" t="str">
        <v/>
      </c>
      <c r="CR122" s="31" t="str">
        <v/>
      </c>
      <c r="CS122" s="25">
        <f>SUM(R122,W122,AB122,AG122,AL122,AQ122,AV122,BA122,BF122,BK122,BP122,BU122,BZ122,CE122,CJ122,CO122)</f>
      </c>
      <c r="CT122" s="25">
        <f>SUM(S122,X122,AC122,AH122,AM122,AR122,AW122,BB122,BG122,BL122,BQ122,BV122,CA122,CF122,CK122,CP122)</f>
      </c>
      <c r="CU122" s="25">
        <f>SUM(T122,Y122,AD122,AI122,AN122,AS122,AX122,BC122,BH122,BM122,BR122,BW122,CB122,CG122,CL122,CQ122)</f>
      </c>
      <c r="CV122" s="25">
        <f>SUM(U122,Z122,AE122,AJ122,AO122,AT122,AY122,BD122,BI122,BN122,BS122,BX122,CC122,CH122,CM122,CR122)</f>
      </c>
      <c r="CW122" s="25">
        <f>MAX(CS122:CU122)</f>
      </c>
      <c r="CX122" s="25">
        <f>MIN(CS122:CU122)</f>
      </c>
      <c r="CY122" s="32">
        <f>IF(H122&gt;0,(CW122*SQRT(3)*IF(N122&gt;0,N122,IF(O122&gt;0,O122,IF(P122&gt;0,P122,415)))/(H122*1000))*100,0)</f>
      </c>
      <c r="CZ122" s="32">
        <f>IF(CY122&gt;70,"Upgrade","OK - No Upgrade")</f>
      </c>
      <c r="DA122" s="32">
        <f>IF(IF(AVERAGE(CS122:CU122)&gt;0,((CW122-AVERAGE(CS122:CU122))/AVERAGE(CS122:CU122))*100,0)&gt;10,"Need to Balance","OK - Balanced")</f>
      </c>
    </row>
    <row r="123" ht="15.75" customHeight="1">
      <c r="A123" s="25" t="str">
        <v>Hijermat</v>
      </c>
      <c r="B123" s="25" t="str">
        <v>MAQNYAT</v>
      </c>
      <c r="C123" s="25" t="str">
        <v>K_LN5</v>
      </c>
      <c r="D123" s="25" t="str">
        <v>23.389867, 56.851509</v>
      </c>
      <c r="E123" s="25" t="str">
        <v>1452</v>
      </c>
      <c r="F123" s="25" t="str">
        <v>Ground (GMT)</v>
      </c>
      <c r="G123" s="25" t="str">
        <v/>
      </c>
      <c r="H123" s="25">
        <v>1000</v>
      </c>
      <c r="I123" s="25" t="str">
        <v>26/05/2026, 14:22</v>
      </c>
      <c r="J123" s="25">
        <v>1</v>
      </c>
      <c r="K123" s="25">
        <v>244</v>
      </c>
      <c r="L123" s="25">
        <v>244</v>
      </c>
      <c r="M123" s="25">
        <v>242</v>
      </c>
      <c r="N123" s="25">
        <v>425</v>
      </c>
      <c r="O123" s="25">
        <v>425</v>
      </c>
      <c r="P123" s="25">
        <v>421</v>
      </c>
      <c r="Q123" s="26" t="str">
        <v/>
      </c>
      <c r="R123" s="27" t="str">
        <v/>
      </c>
      <c r="S123" s="27" t="str">
        <v/>
      </c>
      <c r="T123" s="27" t="str">
        <v/>
      </c>
      <c r="U123" s="28" t="str">
        <v/>
      </c>
      <c r="V123" s="29" t="str">
        <v/>
      </c>
      <c r="W123" s="30" t="str">
        <v/>
      </c>
      <c r="X123" s="30" t="str">
        <v/>
      </c>
      <c r="Y123" s="30" t="str">
        <v/>
      </c>
      <c r="Z123" s="31" t="str">
        <v/>
      </c>
      <c r="AA123" s="26" t="str">
        <v/>
      </c>
      <c r="AB123" s="27" t="str">
        <v/>
      </c>
      <c r="AC123" s="27" t="str">
        <v/>
      </c>
      <c r="AD123" s="27" t="str">
        <v/>
      </c>
      <c r="AE123" s="28" t="str">
        <v/>
      </c>
      <c r="AF123" s="29" t="str">
        <v/>
      </c>
      <c r="AG123" s="30" t="str">
        <v/>
      </c>
      <c r="AH123" s="30" t="str">
        <v/>
      </c>
      <c r="AI123" s="30" t="str">
        <v/>
      </c>
      <c r="AJ123" s="31" t="str">
        <v/>
      </c>
      <c r="AK123" s="26" t="str">
        <v/>
      </c>
      <c r="AL123" s="27" t="str">
        <v/>
      </c>
      <c r="AM123" s="27" t="str">
        <v/>
      </c>
      <c r="AN123" s="27" t="str">
        <v/>
      </c>
      <c r="AO123" s="28" t="str">
        <v/>
      </c>
      <c r="AP123" s="29" t="str">
        <v/>
      </c>
      <c r="AQ123" s="30" t="str">
        <v/>
      </c>
      <c r="AR123" s="30" t="str">
        <v/>
      </c>
      <c r="AS123" s="30" t="str">
        <v/>
      </c>
      <c r="AT123" s="31" t="str">
        <v/>
      </c>
      <c r="AU123" s="26" t="str">
        <v>120 mm²</v>
      </c>
      <c r="AV123" s="27">
        <v>65</v>
      </c>
      <c r="AW123" s="27">
        <v>40</v>
      </c>
      <c r="AX123" s="27">
        <v>65</v>
      </c>
      <c r="AY123" s="28">
        <v>20</v>
      </c>
      <c r="AZ123" s="29" t="str">
        <v>185 mm²</v>
      </c>
      <c r="BA123" s="30">
        <v>160</v>
      </c>
      <c r="BB123" s="30">
        <v>130</v>
      </c>
      <c r="BC123" s="30">
        <v>150</v>
      </c>
      <c r="BD123" s="31">
        <v>22</v>
      </c>
      <c r="BE123" s="26" t="str">
        <v/>
      </c>
      <c r="BF123" s="27" t="str">
        <v/>
      </c>
      <c r="BG123" s="27" t="str">
        <v/>
      </c>
      <c r="BH123" s="27" t="str">
        <v/>
      </c>
      <c r="BI123" s="28" t="str">
        <v/>
      </c>
      <c r="BJ123" s="29" t="str">
        <v/>
      </c>
      <c r="BK123" s="30" t="str">
        <v/>
      </c>
      <c r="BL123" s="30" t="str">
        <v/>
      </c>
      <c r="BM123" s="30" t="str">
        <v/>
      </c>
      <c r="BN123" s="31" t="str">
        <v/>
      </c>
      <c r="BO123" s="26" t="str">
        <v/>
      </c>
      <c r="BP123" s="27" t="str">
        <v/>
      </c>
      <c r="BQ123" s="27" t="str">
        <v/>
      </c>
      <c r="BR123" s="27" t="str">
        <v/>
      </c>
      <c r="BS123" s="28" t="str">
        <v/>
      </c>
      <c r="BT123" s="29" t="str">
        <v/>
      </c>
      <c r="BU123" s="30" t="str">
        <v/>
      </c>
      <c r="BV123" s="30" t="str">
        <v/>
      </c>
      <c r="BW123" s="30" t="str">
        <v/>
      </c>
      <c r="BX123" s="31" t="str">
        <v/>
      </c>
      <c r="BY123" s="26" t="str">
        <v/>
      </c>
      <c r="BZ123" s="27" t="str">
        <v/>
      </c>
      <c r="CA123" s="27" t="str">
        <v/>
      </c>
      <c r="CB123" s="27" t="str">
        <v/>
      </c>
      <c r="CC123" s="28" t="str">
        <v/>
      </c>
      <c r="CD123" s="29" t="str">
        <v/>
      </c>
      <c r="CE123" s="30" t="str">
        <v/>
      </c>
      <c r="CF123" s="30" t="str">
        <v/>
      </c>
      <c r="CG123" s="30" t="str">
        <v/>
      </c>
      <c r="CH123" s="31" t="str">
        <v/>
      </c>
      <c r="CI123" s="26" t="str">
        <v/>
      </c>
      <c r="CJ123" s="27" t="str">
        <v/>
      </c>
      <c r="CK123" s="27" t="str">
        <v/>
      </c>
      <c r="CL123" s="27" t="str">
        <v/>
      </c>
      <c r="CM123" s="28" t="str">
        <v/>
      </c>
      <c r="CN123" s="29" t="str">
        <v/>
      </c>
      <c r="CO123" s="30" t="str">
        <v/>
      </c>
      <c r="CP123" s="30" t="str">
        <v/>
      </c>
      <c r="CQ123" s="30" t="str">
        <v/>
      </c>
      <c r="CR123" s="31" t="str">
        <v/>
      </c>
      <c r="CS123" s="25">
        <f>SUM(R123,W123,AB123,AG123,AL123,AQ123,AV123,BA123,BF123,BK123,BP123,BU123,BZ123,CE123,CJ123,CO123)</f>
      </c>
      <c r="CT123" s="25">
        <f>SUM(S123,X123,AC123,AH123,AM123,AR123,AW123,BB123,BG123,BL123,BQ123,BV123,CA123,CF123,CK123,CP123)</f>
      </c>
      <c r="CU123" s="25">
        <f>SUM(T123,Y123,AD123,AI123,AN123,AS123,AX123,BC123,BH123,BM123,BR123,BW123,CB123,CG123,CL123,CQ123)</f>
      </c>
      <c r="CV123" s="25">
        <f>SUM(U123,Z123,AE123,AJ123,AO123,AT123,AY123,BD123,BI123,BN123,BS123,BX123,CC123,CH123,CM123,CR123)</f>
      </c>
      <c r="CW123" s="25">
        <f>MAX(CS123:CU123)</f>
      </c>
      <c r="CX123" s="25">
        <f>MIN(CS123:CU123)</f>
      </c>
      <c r="CY123" s="32">
        <f>IF(H123&gt;0,(CW123*SQRT(3)*IF(N123&gt;0,N123,IF(O123&gt;0,O123,IF(P123&gt;0,P123,415)))/(H123*1000))*100,0)</f>
      </c>
      <c r="CZ123" s="32">
        <f>IF(CY123&gt;70,"Upgrade","OK - No Upgrade")</f>
      </c>
      <c r="DA123" s="32">
        <f>IF(IF(AVERAGE(CS123:CU123)&gt;0,((CW123-AVERAGE(CS123:CU123))/AVERAGE(CS123:CU123))*100,0)&gt;10,"Need to Balance","OK - Balanced")</f>
      </c>
    </row>
    <row r="124" ht="15.75" customHeight="1">
      <c r="A124" s="25" t="str">
        <v>Hijermat</v>
      </c>
      <c r="B124" s="25" t="str">
        <v>MAQNYAT</v>
      </c>
      <c r="C124" s="25" t="str">
        <v>K_LN5</v>
      </c>
      <c r="D124" s="25" t="str">
        <v>23.393636, 56.856169</v>
      </c>
      <c r="E124" s="25" t="str">
        <v>1286</v>
      </c>
      <c r="F124" s="25" t="str">
        <v>Pole (PMT)</v>
      </c>
      <c r="G124" s="25" t="str">
        <v/>
      </c>
      <c r="H124" s="25">
        <v>100</v>
      </c>
      <c r="I124" s="25" t="str">
        <v>26/05/2026, 14:16</v>
      </c>
      <c r="J124" s="25">
        <v>1</v>
      </c>
      <c r="K124" s="25">
        <v>240</v>
      </c>
      <c r="L124" s="25">
        <v>240</v>
      </c>
      <c r="M124" s="25">
        <v>241</v>
      </c>
      <c r="N124" s="25">
        <v>420</v>
      </c>
      <c r="O124" s="25">
        <v>418</v>
      </c>
      <c r="P124" s="25">
        <v>420</v>
      </c>
      <c r="Q124" s="26" t="str">
        <v>120 mm²</v>
      </c>
      <c r="R124" s="27">
        <v>38</v>
      </c>
      <c r="S124" s="27">
        <v>52</v>
      </c>
      <c r="T124" s="27">
        <v>32</v>
      </c>
      <c r="U124" s="28">
        <v>12</v>
      </c>
      <c r="V124" s="29" t="str">
        <v>120 mm²</v>
      </c>
      <c r="W124" s="30">
        <v>10</v>
      </c>
      <c r="X124" s="30">
        <v>6</v>
      </c>
      <c r="Y124" s="30">
        <v>14</v>
      </c>
      <c r="Z124" s="31">
        <v>8</v>
      </c>
      <c r="AA124" s="26" t="str">
        <v/>
      </c>
      <c r="AB124" s="27" t="str">
        <v/>
      </c>
      <c r="AC124" s="27" t="str">
        <v/>
      </c>
      <c r="AD124" s="27" t="str">
        <v/>
      </c>
      <c r="AE124" s="28" t="str">
        <v/>
      </c>
      <c r="AF124" s="29" t="str">
        <v/>
      </c>
      <c r="AG124" s="30" t="str">
        <v/>
      </c>
      <c r="AH124" s="30" t="str">
        <v/>
      </c>
      <c r="AI124" s="30" t="str">
        <v/>
      </c>
      <c r="AJ124" s="31" t="str">
        <v/>
      </c>
      <c r="AK124" s="26" t="str">
        <v/>
      </c>
      <c r="AL124" s="27" t="str">
        <v/>
      </c>
      <c r="AM124" s="27" t="str">
        <v/>
      </c>
      <c r="AN124" s="27" t="str">
        <v/>
      </c>
      <c r="AO124" s="28" t="str">
        <v/>
      </c>
      <c r="AP124" s="29" t="str">
        <v/>
      </c>
      <c r="AQ124" s="30" t="str">
        <v/>
      </c>
      <c r="AR124" s="30" t="str">
        <v/>
      </c>
      <c r="AS124" s="30" t="str">
        <v/>
      </c>
      <c r="AT124" s="31" t="str">
        <v/>
      </c>
      <c r="AU124" s="26" t="str">
        <v/>
      </c>
      <c r="AV124" s="27" t="str">
        <v/>
      </c>
      <c r="AW124" s="27" t="str">
        <v/>
      </c>
      <c r="AX124" s="27" t="str">
        <v/>
      </c>
      <c r="AY124" s="28" t="str">
        <v/>
      </c>
      <c r="AZ124" s="29" t="str">
        <v/>
      </c>
      <c r="BA124" s="30" t="str">
        <v/>
      </c>
      <c r="BB124" s="30" t="str">
        <v/>
      </c>
      <c r="BC124" s="30" t="str">
        <v/>
      </c>
      <c r="BD124" s="31" t="str">
        <v/>
      </c>
      <c r="BE124" s="26" t="str">
        <v/>
      </c>
      <c r="BF124" s="27" t="str">
        <v/>
      </c>
      <c r="BG124" s="27" t="str">
        <v/>
      </c>
      <c r="BH124" s="27" t="str">
        <v/>
      </c>
      <c r="BI124" s="28" t="str">
        <v/>
      </c>
      <c r="BJ124" s="29" t="str">
        <v/>
      </c>
      <c r="BK124" s="30" t="str">
        <v/>
      </c>
      <c r="BL124" s="30" t="str">
        <v/>
      </c>
      <c r="BM124" s="30" t="str">
        <v/>
      </c>
      <c r="BN124" s="31" t="str">
        <v/>
      </c>
      <c r="BO124" s="26" t="str">
        <v/>
      </c>
      <c r="BP124" s="27" t="str">
        <v/>
      </c>
      <c r="BQ124" s="27" t="str">
        <v/>
      </c>
      <c r="BR124" s="27" t="str">
        <v/>
      </c>
      <c r="BS124" s="28" t="str">
        <v/>
      </c>
      <c r="BT124" s="29" t="str">
        <v/>
      </c>
      <c r="BU124" s="30" t="str">
        <v/>
      </c>
      <c r="BV124" s="30" t="str">
        <v/>
      </c>
      <c r="BW124" s="30" t="str">
        <v/>
      </c>
      <c r="BX124" s="31" t="str">
        <v/>
      </c>
      <c r="BY124" s="26" t="str">
        <v/>
      </c>
      <c r="BZ124" s="27" t="str">
        <v/>
      </c>
      <c r="CA124" s="27" t="str">
        <v/>
      </c>
      <c r="CB124" s="27" t="str">
        <v/>
      </c>
      <c r="CC124" s="28" t="str">
        <v/>
      </c>
      <c r="CD124" s="29" t="str">
        <v/>
      </c>
      <c r="CE124" s="30" t="str">
        <v/>
      </c>
      <c r="CF124" s="30" t="str">
        <v/>
      </c>
      <c r="CG124" s="30" t="str">
        <v/>
      </c>
      <c r="CH124" s="31" t="str">
        <v/>
      </c>
      <c r="CI124" s="26" t="str">
        <v/>
      </c>
      <c r="CJ124" s="27" t="str">
        <v/>
      </c>
      <c r="CK124" s="27" t="str">
        <v/>
      </c>
      <c r="CL124" s="27" t="str">
        <v/>
      </c>
      <c r="CM124" s="28" t="str">
        <v/>
      </c>
      <c r="CN124" s="29" t="str">
        <v/>
      </c>
      <c r="CO124" s="30" t="str">
        <v/>
      </c>
      <c r="CP124" s="30" t="str">
        <v/>
      </c>
      <c r="CQ124" s="30" t="str">
        <v/>
      </c>
      <c r="CR124" s="31" t="str">
        <v/>
      </c>
      <c r="CS124" s="25">
        <f>SUM(R124,W124,AB124,AG124,AL124,AQ124,AV124,BA124,BF124,BK124,BP124,BU124,BZ124,CE124,CJ124,CO124)</f>
      </c>
      <c r="CT124" s="25">
        <f>SUM(S124,X124,AC124,AH124,AM124,AR124,AW124,BB124,BG124,BL124,BQ124,BV124,CA124,CF124,CK124,CP124)</f>
      </c>
      <c r="CU124" s="25">
        <f>SUM(T124,Y124,AD124,AI124,AN124,AS124,AX124,BC124,BH124,BM124,BR124,BW124,CB124,CG124,CL124,CQ124)</f>
      </c>
      <c r="CV124" s="25">
        <f>SUM(U124,Z124,AE124,AJ124,AO124,AT124,AY124,BD124,BI124,BN124,BS124,BX124,CC124,CH124,CM124,CR124)</f>
      </c>
      <c r="CW124" s="25">
        <f>MAX(CS124:CU124)</f>
      </c>
      <c r="CX124" s="25">
        <f>MIN(CS124:CU124)</f>
      </c>
      <c r="CY124" s="32">
        <f>IF(H124&gt;0,(CW124*SQRT(3)*IF(N124&gt;0,N124,IF(O124&gt;0,O124,IF(P124&gt;0,P124,415)))/(H124*1000))*100,0)</f>
      </c>
      <c r="CZ124" s="32">
        <f>IF(CY124&gt;70,"Upgrade","OK - No Upgrade")</f>
      </c>
      <c r="DA124" s="32">
        <f>IF(IF(AVERAGE(CS124:CU124)&gt;0,((CW124-AVERAGE(CS124:CU124))/AVERAGE(CS124:CU124))*100,0)&gt;10,"Need to Balance","OK - Balanced")</f>
      </c>
    </row>
    <row r="125" ht="15.75" customHeight="1">
      <c r="A125" s="25" t="str">
        <v>Hijermat</v>
      </c>
      <c r="B125" s="25" t="str">
        <v>MAQNYAT</v>
      </c>
      <c r="C125" s="25" t="str">
        <v>K_LN5</v>
      </c>
      <c r="D125" s="25" t="str">
        <v>23.393636, 56.856169</v>
      </c>
      <c r="E125" s="25" t="str">
        <v>1285</v>
      </c>
      <c r="F125" s="25" t="str">
        <v>Pole (PMT)</v>
      </c>
      <c r="G125" s="25" t="str">
        <v/>
      </c>
      <c r="H125" s="25">
        <v>100</v>
      </c>
      <c r="I125" s="25" t="str">
        <v>26/05/2026, 14:14</v>
      </c>
      <c r="J125" s="25">
        <v>1</v>
      </c>
      <c r="K125" s="25">
        <v>241</v>
      </c>
      <c r="L125" s="25">
        <v>240</v>
      </c>
      <c r="M125" s="25">
        <v>242</v>
      </c>
      <c r="N125" s="25">
        <v>420</v>
      </c>
      <c r="O125" s="25">
        <v>424</v>
      </c>
      <c r="P125" s="25">
        <v>421</v>
      </c>
      <c r="Q125" s="26" t="str">
        <v>120 mm²</v>
      </c>
      <c r="R125" s="27">
        <v>18</v>
      </c>
      <c r="S125" s="27">
        <v>12</v>
      </c>
      <c r="T125" s="27">
        <v>20</v>
      </c>
      <c r="U125" s="28">
        <v>8</v>
      </c>
      <c r="V125" s="29" t="str">
        <v/>
      </c>
      <c r="W125" s="30" t="str">
        <v/>
      </c>
      <c r="X125" s="30" t="str">
        <v/>
      </c>
      <c r="Y125" s="30" t="str">
        <v/>
      </c>
      <c r="Z125" s="31" t="str">
        <v/>
      </c>
      <c r="AA125" s="26" t="str">
        <v/>
      </c>
      <c r="AB125" s="27" t="str">
        <v/>
      </c>
      <c r="AC125" s="27" t="str">
        <v/>
      </c>
      <c r="AD125" s="27" t="str">
        <v/>
      </c>
      <c r="AE125" s="28" t="str">
        <v/>
      </c>
      <c r="AF125" s="29" t="str">
        <v/>
      </c>
      <c r="AG125" s="30" t="str">
        <v/>
      </c>
      <c r="AH125" s="30" t="str">
        <v/>
      </c>
      <c r="AI125" s="30" t="str">
        <v/>
      </c>
      <c r="AJ125" s="31" t="str">
        <v/>
      </c>
      <c r="AK125" s="26" t="str">
        <v/>
      </c>
      <c r="AL125" s="27" t="str">
        <v/>
      </c>
      <c r="AM125" s="27" t="str">
        <v/>
      </c>
      <c r="AN125" s="27" t="str">
        <v/>
      </c>
      <c r="AO125" s="28" t="str">
        <v/>
      </c>
      <c r="AP125" s="29" t="str">
        <v/>
      </c>
      <c r="AQ125" s="30" t="str">
        <v/>
      </c>
      <c r="AR125" s="30" t="str">
        <v/>
      </c>
      <c r="AS125" s="30" t="str">
        <v/>
      </c>
      <c r="AT125" s="31" t="str">
        <v/>
      </c>
      <c r="AU125" s="26" t="str">
        <v/>
      </c>
      <c r="AV125" s="27" t="str">
        <v/>
      </c>
      <c r="AW125" s="27" t="str">
        <v/>
      </c>
      <c r="AX125" s="27" t="str">
        <v/>
      </c>
      <c r="AY125" s="28" t="str">
        <v/>
      </c>
      <c r="AZ125" s="29" t="str">
        <v/>
      </c>
      <c r="BA125" s="30" t="str">
        <v/>
      </c>
      <c r="BB125" s="30" t="str">
        <v/>
      </c>
      <c r="BC125" s="30" t="str">
        <v/>
      </c>
      <c r="BD125" s="31" t="str">
        <v/>
      </c>
      <c r="BE125" s="26" t="str">
        <v/>
      </c>
      <c r="BF125" s="27" t="str">
        <v/>
      </c>
      <c r="BG125" s="27" t="str">
        <v/>
      </c>
      <c r="BH125" s="27" t="str">
        <v/>
      </c>
      <c r="BI125" s="28" t="str">
        <v/>
      </c>
      <c r="BJ125" s="29" t="str">
        <v/>
      </c>
      <c r="BK125" s="30" t="str">
        <v/>
      </c>
      <c r="BL125" s="30" t="str">
        <v/>
      </c>
      <c r="BM125" s="30" t="str">
        <v/>
      </c>
      <c r="BN125" s="31" t="str">
        <v/>
      </c>
      <c r="BO125" s="26" t="str">
        <v/>
      </c>
      <c r="BP125" s="27" t="str">
        <v/>
      </c>
      <c r="BQ125" s="27" t="str">
        <v/>
      </c>
      <c r="BR125" s="27" t="str">
        <v/>
      </c>
      <c r="BS125" s="28" t="str">
        <v/>
      </c>
      <c r="BT125" s="29" t="str">
        <v/>
      </c>
      <c r="BU125" s="30" t="str">
        <v/>
      </c>
      <c r="BV125" s="30" t="str">
        <v/>
      </c>
      <c r="BW125" s="30" t="str">
        <v/>
      </c>
      <c r="BX125" s="31" t="str">
        <v/>
      </c>
      <c r="BY125" s="26" t="str">
        <v/>
      </c>
      <c r="BZ125" s="27" t="str">
        <v/>
      </c>
      <c r="CA125" s="27" t="str">
        <v/>
      </c>
      <c r="CB125" s="27" t="str">
        <v/>
      </c>
      <c r="CC125" s="28" t="str">
        <v/>
      </c>
      <c r="CD125" s="29" t="str">
        <v/>
      </c>
      <c r="CE125" s="30" t="str">
        <v/>
      </c>
      <c r="CF125" s="30" t="str">
        <v/>
      </c>
      <c r="CG125" s="30" t="str">
        <v/>
      </c>
      <c r="CH125" s="31" t="str">
        <v/>
      </c>
      <c r="CI125" s="26" t="str">
        <v/>
      </c>
      <c r="CJ125" s="27" t="str">
        <v/>
      </c>
      <c r="CK125" s="27" t="str">
        <v/>
      </c>
      <c r="CL125" s="27" t="str">
        <v/>
      </c>
      <c r="CM125" s="28" t="str">
        <v/>
      </c>
      <c r="CN125" s="29" t="str">
        <v/>
      </c>
      <c r="CO125" s="30" t="str">
        <v/>
      </c>
      <c r="CP125" s="30" t="str">
        <v/>
      </c>
      <c r="CQ125" s="30" t="str">
        <v/>
      </c>
      <c r="CR125" s="31" t="str">
        <v/>
      </c>
      <c r="CS125" s="25">
        <f>SUM(R125,W125,AB125,AG125,AL125,AQ125,AV125,BA125,BF125,BK125,BP125,BU125,BZ125,CE125,CJ125,CO125)</f>
      </c>
      <c r="CT125" s="25">
        <f>SUM(S125,X125,AC125,AH125,AM125,AR125,AW125,BB125,BG125,BL125,BQ125,BV125,CA125,CF125,CK125,CP125)</f>
      </c>
      <c r="CU125" s="25">
        <f>SUM(T125,Y125,AD125,AI125,AN125,AS125,AX125,BC125,BH125,BM125,BR125,BW125,CB125,CG125,CL125,CQ125)</f>
      </c>
      <c r="CV125" s="25">
        <f>SUM(U125,Z125,AE125,AJ125,AO125,AT125,AY125,BD125,BI125,BN125,BS125,BX125,CC125,CH125,CM125,CR125)</f>
      </c>
      <c r="CW125" s="25">
        <f>MAX(CS125:CU125)</f>
      </c>
      <c r="CX125" s="25">
        <f>MIN(CS125:CU125)</f>
      </c>
      <c r="CY125" s="32">
        <f>IF(H125&gt;0,(CW125*SQRT(3)*IF(N125&gt;0,N125,IF(O125&gt;0,O125,IF(P125&gt;0,P125,415)))/(H125*1000))*100,0)</f>
      </c>
      <c r="CZ125" s="32">
        <f>IF(CY125&gt;70,"Upgrade","OK - No Upgrade")</f>
      </c>
      <c r="DA125" s="32">
        <f>IF(IF(AVERAGE(CS125:CU125)&gt;0,((CW125-AVERAGE(CS125:CU125))/AVERAGE(CS125:CU125))*100,0)&gt;10,"Need to Balance","OK - Balanced")</f>
      </c>
    </row>
    <row r="126" ht="15.75" customHeight="1">
      <c r="A126" s="25" t="str">
        <v>Hijermat</v>
      </c>
      <c r="B126" s="25" t="str">
        <v>MAQNYAT</v>
      </c>
      <c r="C126" s="25" t="str">
        <v>K_LN5</v>
      </c>
      <c r="D126" s="25" t="str">
        <v>23.393636, 56.856169</v>
      </c>
      <c r="E126" s="25" t="str">
        <v>1284</v>
      </c>
      <c r="F126" s="25" t="str">
        <v>Pole (PMT)</v>
      </c>
      <c r="G126" s="25" t="str">
        <v/>
      </c>
      <c r="H126" s="25">
        <v>100</v>
      </c>
      <c r="I126" s="25" t="str">
        <v>26/05/2026, 14:13</v>
      </c>
      <c r="J126" s="25">
        <v>1</v>
      </c>
      <c r="K126" s="25">
        <v>242</v>
      </c>
      <c r="L126" s="25">
        <v>241</v>
      </c>
      <c r="M126" s="25">
        <v>242</v>
      </c>
      <c r="N126" s="25">
        <v>424</v>
      </c>
      <c r="O126" s="25">
        <v>424</v>
      </c>
      <c r="P126" s="25">
        <v>424</v>
      </c>
      <c r="Q126" s="26" t="str">
        <v>120 mm²</v>
      </c>
      <c r="R126" s="27">
        <v>0</v>
      </c>
      <c r="S126" s="27">
        <v>0</v>
      </c>
      <c r="T126" s="27">
        <v>0</v>
      </c>
      <c r="U126" s="28">
        <v>0</v>
      </c>
      <c r="V126" s="29" t="str">
        <v/>
      </c>
      <c r="W126" s="30" t="str">
        <v/>
      </c>
      <c r="X126" s="30" t="str">
        <v/>
      </c>
      <c r="Y126" s="30" t="str">
        <v/>
      </c>
      <c r="Z126" s="31" t="str">
        <v/>
      </c>
      <c r="AA126" s="26" t="str">
        <v/>
      </c>
      <c r="AB126" s="27" t="str">
        <v/>
      </c>
      <c r="AC126" s="27" t="str">
        <v/>
      </c>
      <c r="AD126" s="27" t="str">
        <v/>
      </c>
      <c r="AE126" s="28" t="str">
        <v/>
      </c>
      <c r="AF126" s="29" t="str">
        <v/>
      </c>
      <c r="AG126" s="30" t="str">
        <v/>
      </c>
      <c r="AH126" s="30" t="str">
        <v/>
      </c>
      <c r="AI126" s="30" t="str">
        <v/>
      </c>
      <c r="AJ126" s="31" t="str">
        <v/>
      </c>
      <c r="AK126" s="26" t="str">
        <v/>
      </c>
      <c r="AL126" s="27" t="str">
        <v/>
      </c>
      <c r="AM126" s="27" t="str">
        <v/>
      </c>
      <c r="AN126" s="27" t="str">
        <v/>
      </c>
      <c r="AO126" s="28" t="str">
        <v/>
      </c>
      <c r="AP126" s="29" t="str">
        <v/>
      </c>
      <c r="AQ126" s="30" t="str">
        <v/>
      </c>
      <c r="AR126" s="30" t="str">
        <v/>
      </c>
      <c r="AS126" s="30" t="str">
        <v/>
      </c>
      <c r="AT126" s="31" t="str">
        <v/>
      </c>
      <c r="AU126" s="26" t="str">
        <v/>
      </c>
      <c r="AV126" s="27" t="str">
        <v/>
      </c>
      <c r="AW126" s="27" t="str">
        <v/>
      </c>
      <c r="AX126" s="27" t="str">
        <v/>
      </c>
      <c r="AY126" s="28" t="str">
        <v/>
      </c>
      <c r="AZ126" s="29" t="str">
        <v/>
      </c>
      <c r="BA126" s="30" t="str">
        <v/>
      </c>
      <c r="BB126" s="30" t="str">
        <v/>
      </c>
      <c r="BC126" s="30" t="str">
        <v/>
      </c>
      <c r="BD126" s="31" t="str">
        <v/>
      </c>
      <c r="BE126" s="26" t="str">
        <v/>
      </c>
      <c r="BF126" s="27" t="str">
        <v/>
      </c>
      <c r="BG126" s="27" t="str">
        <v/>
      </c>
      <c r="BH126" s="27" t="str">
        <v/>
      </c>
      <c r="BI126" s="28" t="str">
        <v/>
      </c>
      <c r="BJ126" s="29" t="str">
        <v/>
      </c>
      <c r="BK126" s="30" t="str">
        <v/>
      </c>
      <c r="BL126" s="30" t="str">
        <v/>
      </c>
      <c r="BM126" s="30" t="str">
        <v/>
      </c>
      <c r="BN126" s="31" t="str">
        <v/>
      </c>
      <c r="BO126" s="26" t="str">
        <v/>
      </c>
      <c r="BP126" s="27" t="str">
        <v/>
      </c>
      <c r="BQ126" s="27" t="str">
        <v/>
      </c>
      <c r="BR126" s="27" t="str">
        <v/>
      </c>
      <c r="BS126" s="28" t="str">
        <v/>
      </c>
      <c r="BT126" s="29" t="str">
        <v/>
      </c>
      <c r="BU126" s="30" t="str">
        <v/>
      </c>
      <c r="BV126" s="30" t="str">
        <v/>
      </c>
      <c r="BW126" s="30" t="str">
        <v/>
      </c>
      <c r="BX126" s="31" t="str">
        <v/>
      </c>
      <c r="BY126" s="26" t="str">
        <v/>
      </c>
      <c r="BZ126" s="27" t="str">
        <v/>
      </c>
      <c r="CA126" s="27" t="str">
        <v/>
      </c>
      <c r="CB126" s="27" t="str">
        <v/>
      </c>
      <c r="CC126" s="28" t="str">
        <v/>
      </c>
      <c r="CD126" s="29" t="str">
        <v/>
      </c>
      <c r="CE126" s="30" t="str">
        <v/>
      </c>
      <c r="CF126" s="30" t="str">
        <v/>
      </c>
      <c r="CG126" s="30" t="str">
        <v/>
      </c>
      <c r="CH126" s="31" t="str">
        <v/>
      </c>
      <c r="CI126" s="26" t="str">
        <v/>
      </c>
      <c r="CJ126" s="27" t="str">
        <v/>
      </c>
      <c r="CK126" s="27" t="str">
        <v/>
      </c>
      <c r="CL126" s="27" t="str">
        <v/>
      </c>
      <c r="CM126" s="28" t="str">
        <v/>
      </c>
      <c r="CN126" s="29" t="str">
        <v/>
      </c>
      <c r="CO126" s="30" t="str">
        <v/>
      </c>
      <c r="CP126" s="30" t="str">
        <v/>
      </c>
      <c r="CQ126" s="30" t="str">
        <v/>
      </c>
      <c r="CR126" s="31" t="str">
        <v/>
      </c>
      <c r="CS126" s="25">
        <f>SUM(R126,W126,AB126,AG126,AL126,AQ126,AV126,BA126,BF126,BK126,BP126,BU126,BZ126,CE126,CJ126,CO126)</f>
      </c>
      <c r="CT126" s="25">
        <f>SUM(S126,X126,AC126,AH126,AM126,AR126,AW126,BB126,BG126,BL126,BQ126,BV126,CA126,CF126,CK126,CP126)</f>
      </c>
      <c r="CU126" s="25">
        <f>SUM(T126,Y126,AD126,AI126,AN126,AS126,AX126,BC126,BH126,BM126,BR126,BW126,CB126,CG126,CL126,CQ126)</f>
      </c>
      <c r="CV126" s="25">
        <f>SUM(U126,Z126,AE126,AJ126,AO126,AT126,AY126,BD126,BI126,BN126,BS126,BX126,CC126,CH126,CM126,CR126)</f>
      </c>
      <c r="CW126" s="25">
        <f>MAX(CS126:CU126)</f>
      </c>
      <c r="CX126" s="25">
        <f>MIN(CS126:CU126)</f>
      </c>
      <c r="CY126" s="32">
        <f>IF(H126&gt;0,(CW126*SQRT(3)*IF(N126&gt;0,N126,IF(O126&gt;0,O126,IF(P126&gt;0,P126,415)))/(H126*1000))*100,0)</f>
      </c>
      <c r="CZ126" s="32">
        <f>IF(CY126&gt;70,"Upgrade","OK - No Upgrade")</f>
      </c>
      <c r="DA126" s="32">
        <f>IF(IF(AVERAGE(CS126:CU126)&gt;0,((CW126-AVERAGE(CS126:CU126))/AVERAGE(CS126:CU126))*100,0)&gt;10,"Need to Balance","OK - Balanced")</f>
      </c>
    </row>
    <row r="127" ht="15.75" customHeight="1">
      <c r="A127" s="25" t="str">
        <v>Hijermat</v>
      </c>
      <c r="B127" s="25" t="str">
        <v>MAQNYAT</v>
      </c>
      <c r="C127" s="25" t="str">
        <v>K_LN5</v>
      </c>
      <c r="D127" s="25" t="str">
        <v>23.399086, 56.852089</v>
      </c>
      <c r="E127" s="25" t="str">
        <v>1283</v>
      </c>
      <c r="F127" s="25" t="str">
        <v>Pole (PMT)</v>
      </c>
      <c r="G127" s="25" t="str">
        <v/>
      </c>
      <c r="H127" s="25">
        <v>315</v>
      </c>
      <c r="I127" s="25" t="str">
        <v>26/05/2026, 13:54</v>
      </c>
      <c r="J127" s="25">
        <v>1</v>
      </c>
      <c r="K127" s="25">
        <v>243</v>
      </c>
      <c r="L127" s="25">
        <v>243</v>
      </c>
      <c r="M127" s="25">
        <v>241</v>
      </c>
      <c r="N127" s="25">
        <v>423</v>
      </c>
      <c r="O127" s="25">
        <v>421</v>
      </c>
      <c r="P127" s="25">
        <v>423</v>
      </c>
      <c r="Q127" s="26" t="str">
        <v/>
      </c>
      <c r="R127" s="27" t="str">
        <v/>
      </c>
      <c r="S127" s="27" t="str">
        <v/>
      </c>
      <c r="T127" s="27" t="str">
        <v/>
      </c>
      <c r="U127" s="28" t="str">
        <v/>
      </c>
      <c r="V127" s="29" t="str">
        <v>120 mm²</v>
      </c>
      <c r="W127" s="30">
        <v>120</v>
      </c>
      <c r="X127" s="30">
        <v>90</v>
      </c>
      <c r="Y127" s="30">
        <v>150</v>
      </c>
      <c r="Z127" s="31">
        <v>30</v>
      </c>
      <c r="AA127" s="26" t="str">
        <v/>
      </c>
      <c r="AB127" s="27" t="str">
        <v/>
      </c>
      <c r="AC127" s="27" t="str">
        <v/>
      </c>
      <c r="AD127" s="27" t="str">
        <v/>
      </c>
      <c r="AE127" s="28" t="str">
        <v/>
      </c>
      <c r="AF127" s="29" t="str">
        <v/>
      </c>
      <c r="AG127" s="30" t="str">
        <v/>
      </c>
      <c r="AH127" s="30" t="str">
        <v/>
      </c>
      <c r="AI127" s="30" t="str">
        <v/>
      </c>
      <c r="AJ127" s="31" t="str">
        <v/>
      </c>
      <c r="AK127" s="26" t="str">
        <v/>
      </c>
      <c r="AL127" s="27" t="str">
        <v/>
      </c>
      <c r="AM127" s="27" t="str">
        <v/>
      </c>
      <c r="AN127" s="27" t="str">
        <v/>
      </c>
      <c r="AO127" s="28" t="str">
        <v/>
      </c>
      <c r="AP127" s="29" t="str">
        <v/>
      </c>
      <c r="AQ127" s="30" t="str">
        <v/>
      </c>
      <c r="AR127" s="30" t="str">
        <v/>
      </c>
      <c r="AS127" s="30" t="str">
        <v/>
      </c>
      <c r="AT127" s="31" t="str">
        <v/>
      </c>
      <c r="AU127" s="26" t="str">
        <v/>
      </c>
      <c r="AV127" s="27" t="str">
        <v/>
      </c>
      <c r="AW127" s="27" t="str">
        <v/>
      </c>
      <c r="AX127" s="27" t="str">
        <v/>
      </c>
      <c r="AY127" s="28" t="str">
        <v/>
      </c>
      <c r="AZ127" s="29" t="str">
        <v/>
      </c>
      <c r="BA127" s="30" t="str">
        <v/>
      </c>
      <c r="BB127" s="30" t="str">
        <v/>
      </c>
      <c r="BC127" s="30" t="str">
        <v/>
      </c>
      <c r="BD127" s="31" t="str">
        <v/>
      </c>
      <c r="BE127" s="26" t="str">
        <v/>
      </c>
      <c r="BF127" s="27" t="str">
        <v/>
      </c>
      <c r="BG127" s="27" t="str">
        <v/>
      </c>
      <c r="BH127" s="27" t="str">
        <v/>
      </c>
      <c r="BI127" s="28" t="str">
        <v/>
      </c>
      <c r="BJ127" s="29" t="str">
        <v/>
      </c>
      <c r="BK127" s="30" t="str">
        <v/>
      </c>
      <c r="BL127" s="30" t="str">
        <v/>
      </c>
      <c r="BM127" s="30" t="str">
        <v/>
      </c>
      <c r="BN127" s="31" t="str">
        <v/>
      </c>
      <c r="BO127" s="26" t="str">
        <v/>
      </c>
      <c r="BP127" s="27" t="str">
        <v/>
      </c>
      <c r="BQ127" s="27" t="str">
        <v/>
      </c>
      <c r="BR127" s="27" t="str">
        <v/>
      </c>
      <c r="BS127" s="28" t="str">
        <v/>
      </c>
      <c r="BT127" s="29" t="str">
        <v/>
      </c>
      <c r="BU127" s="30" t="str">
        <v/>
      </c>
      <c r="BV127" s="30" t="str">
        <v/>
      </c>
      <c r="BW127" s="30" t="str">
        <v/>
      </c>
      <c r="BX127" s="31" t="str">
        <v/>
      </c>
      <c r="BY127" s="26" t="str">
        <v/>
      </c>
      <c r="BZ127" s="27" t="str">
        <v/>
      </c>
      <c r="CA127" s="27" t="str">
        <v/>
      </c>
      <c r="CB127" s="27" t="str">
        <v/>
      </c>
      <c r="CC127" s="28" t="str">
        <v/>
      </c>
      <c r="CD127" s="29" t="str">
        <v/>
      </c>
      <c r="CE127" s="30" t="str">
        <v/>
      </c>
      <c r="CF127" s="30" t="str">
        <v/>
      </c>
      <c r="CG127" s="30" t="str">
        <v/>
      </c>
      <c r="CH127" s="31" t="str">
        <v/>
      </c>
      <c r="CI127" s="26" t="str">
        <v/>
      </c>
      <c r="CJ127" s="27" t="str">
        <v/>
      </c>
      <c r="CK127" s="27" t="str">
        <v/>
      </c>
      <c r="CL127" s="27" t="str">
        <v/>
      </c>
      <c r="CM127" s="28" t="str">
        <v/>
      </c>
      <c r="CN127" s="29" t="str">
        <v/>
      </c>
      <c r="CO127" s="30" t="str">
        <v/>
      </c>
      <c r="CP127" s="30" t="str">
        <v/>
      </c>
      <c r="CQ127" s="30" t="str">
        <v/>
      </c>
      <c r="CR127" s="31" t="str">
        <v/>
      </c>
      <c r="CS127" s="25">
        <f>SUM(R127,W127,AB127,AG127,AL127,AQ127,AV127,BA127,BF127,BK127,BP127,BU127,BZ127,CE127,CJ127,CO127)</f>
      </c>
      <c r="CT127" s="25">
        <f>SUM(S127,X127,AC127,AH127,AM127,AR127,AW127,BB127,BG127,BL127,BQ127,BV127,CA127,CF127,CK127,CP127)</f>
      </c>
      <c r="CU127" s="25">
        <f>SUM(T127,Y127,AD127,AI127,AN127,AS127,AX127,BC127,BH127,BM127,BR127,BW127,CB127,CG127,CL127,CQ127)</f>
      </c>
      <c r="CV127" s="25">
        <f>SUM(U127,Z127,AE127,AJ127,AO127,AT127,AY127,BD127,BI127,BN127,BS127,BX127,CC127,CH127,CM127,CR127)</f>
      </c>
      <c r="CW127" s="25">
        <f>MAX(CS127:CU127)</f>
      </c>
      <c r="CX127" s="25">
        <f>MIN(CS127:CU127)</f>
      </c>
      <c r="CY127" s="32">
        <f>IF(H127&gt;0,(CW127*SQRT(3)*IF(N127&gt;0,N127,IF(O127&gt;0,O127,IF(P127&gt;0,P127,415)))/(H127*1000))*100,0)</f>
      </c>
      <c r="CZ127" s="32">
        <f>IF(CY127&gt;70,"Upgrade","OK - No Upgrade")</f>
      </c>
      <c r="DA127" s="32">
        <f>IF(IF(AVERAGE(CS127:CU127)&gt;0,((CW127-AVERAGE(CS127:CU127))/AVERAGE(CS127:CU127))*100,0)&gt;10,"Need to Balance","OK - Balanced")</f>
      </c>
    </row>
    <row r="128" ht="15.75" customHeight="1">
      <c r="A128" s="25" t="str">
        <v>Hijermat</v>
      </c>
      <c r="B128" s="25" t="str">
        <v>MAQNYAT</v>
      </c>
      <c r="C128" s="25" t="str">
        <v>K_LN5</v>
      </c>
      <c r="D128" s="25" t="str">
        <v>23.389423, 56.85479</v>
      </c>
      <c r="E128" s="25" t="str">
        <v>1475</v>
      </c>
      <c r="F128" s="25" t="str">
        <v>Ground (GMT)</v>
      </c>
      <c r="G128" s="25" t="str">
        <v/>
      </c>
      <c r="H128" s="25">
        <v>1000</v>
      </c>
      <c r="I128" s="25" t="str">
        <v>26/05/2026, 13:50</v>
      </c>
      <c r="J128" s="25">
        <v>1</v>
      </c>
      <c r="K128" s="25">
        <v>247</v>
      </c>
      <c r="L128" s="25">
        <v>246</v>
      </c>
      <c r="M128" s="25">
        <v>247</v>
      </c>
      <c r="N128" s="25">
        <v>428</v>
      </c>
      <c r="O128" s="25">
        <v>430</v>
      </c>
      <c r="P128" s="25">
        <v>427</v>
      </c>
      <c r="Q128" s="26" t="str">
        <v/>
      </c>
      <c r="R128" s="27" t="str">
        <v/>
      </c>
      <c r="S128" s="27" t="str">
        <v/>
      </c>
      <c r="T128" s="27" t="str">
        <v/>
      </c>
      <c r="U128" s="28" t="str">
        <v/>
      </c>
      <c r="V128" s="29" t="str">
        <v/>
      </c>
      <c r="W128" s="30" t="str">
        <v/>
      </c>
      <c r="X128" s="30" t="str">
        <v/>
      </c>
      <c r="Y128" s="30" t="str">
        <v/>
      </c>
      <c r="Z128" s="31" t="str">
        <v/>
      </c>
      <c r="AA128" s="26" t="str">
        <v/>
      </c>
      <c r="AB128" s="27" t="str">
        <v/>
      </c>
      <c r="AC128" s="27" t="str">
        <v/>
      </c>
      <c r="AD128" s="27" t="str">
        <v/>
      </c>
      <c r="AE128" s="28" t="str">
        <v/>
      </c>
      <c r="AF128" s="29" t="str">
        <v/>
      </c>
      <c r="AG128" s="30" t="str">
        <v/>
      </c>
      <c r="AH128" s="30" t="str">
        <v/>
      </c>
      <c r="AI128" s="30" t="str">
        <v/>
      </c>
      <c r="AJ128" s="31" t="str">
        <v/>
      </c>
      <c r="AK128" s="26" t="str">
        <v>120 mm²</v>
      </c>
      <c r="AL128" s="27">
        <v>0</v>
      </c>
      <c r="AM128" s="27">
        <v>0</v>
      </c>
      <c r="AN128" s="27">
        <v>0</v>
      </c>
      <c r="AO128" s="28">
        <v>0</v>
      </c>
      <c r="AP128" s="29" t="str">
        <v>185 mm²</v>
      </c>
      <c r="AQ128" s="30">
        <v>116</v>
      </c>
      <c r="AR128" s="30">
        <v>148</v>
      </c>
      <c r="AS128" s="30">
        <v>139</v>
      </c>
      <c r="AT128" s="31">
        <v>30</v>
      </c>
      <c r="AU128" s="26" t="str">
        <v>185 mm²</v>
      </c>
      <c r="AV128" s="27">
        <v>14</v>
      </c>
      <c r="AW128" s="27">
        <v>8</v>
      </c>
      <c r="AX128" s="27">
        <v>7</v>
      </c>
      <c r="AY128" s="28">
        <v>11</v>
      </c>
      <c r="AZ128" s="29" t="str">
        <v>185 mm²</v>
      </c>
      <c r="BA128" s="30">
        <v>85</v>
      </c>
      <c r="BB128" s="30">
        <v>90</v>
      </c>
      <c r="BC128" s="30">
        <v>120</v>
      </c>
      <c r="BD128" s="31">
        <v>35</v>
      </c>
      <c r="BE128" s="26" t="str">
        <v/>
      </c>
      <c r="BF128" s="27" t="str">
        <v/>
      </c>
      <c r="BG128" s="27" t="str">
        <v/>
      </c>
      <c r="BH128" s="27" t="str">
        <v/>
      </c>
      <c r="BI128" s="28" t="str">
        <v/>
      </c>
      <c r="BJ128" s="29" t="str">
        <v/>
      </c>
      <c r="BK128" s="30" t="str">
        <v/>
      </c>
      <c r="BL128" s="30" t="str">
        <v/>
      </c>
      <c r="BM128" s="30" t="str">
        <v/>
      </c>
      <c r="BN128" s="31" t="str">
        <v/>
      </c>
      <c r="BO128" s="26" t="str">
        <v/>
      </c>
      <c r="BP128" s="27" t="str">
        <v/>
      </c>
      <c r="BQ128" s="27" t="str">
        <v/>
      </c>
      <c r="BR128" s="27" t="str">
        <v/>
      </c>
      <c r="BS128" s="28" t="str">
        <v/>
      </c>
      <c r="BT128" s="29" t="str">
        <v/>
      </c>
      <c r="BU128" s="30" t="str">
        <v/>
      </c>
      <c r="BV128" s="30" t="str">
        <v/>
      </c>
      <c r="BW128" s="30" t="str">
        <v/>
      </c>
      <c r="BX128" s="31" t="str">
        <v/>
      </c>
      <c r="BY128" s="26" t="str">
        <v/>
      </c>
      <c r="BZ128" s="27" t="str">
        <v/>
      </c>
      <c r="CA128" s="27" t="str">
        <v/>
      </c>
      <c r="CB128" s="27" t="str">
        <v/>
      </c>
      <c r="CC128" s="28" t="str">
        <v/>
      </c>
      <c r="CD128" s="29" t="str">
        <v/>
      </c>
      <c r="CE128" s="30" t="str">
        <v/>
      </c>
      <c r="CF128" s="30" t="str">
        <v/>
      </c>
      <c r="CG128" s="30" t="str">
        <v/>
      </c>
      <c r="CH128" s="31" t="str">
        <v/>
      </c>
      <c r="CI128" s="26" t="str">
        <v/>
      </c>
      <c r="CJ128" s="27" t="str">
        <v/>
      </c>
      <c r="CK128" s="27" t="str">
        <v/>
      </c>
      <c r="CL128" s="27" t="str">
        <v/>
      </c>
      <c r="CM128" s="28" t="str">
        <v/>
      </c>
      <c r="CN128" s="29" t="str">
        <v/>
      </c>
      <c r="CO128" s="30" t="str">
        <v/>
      </c>
      <c r="CP128" s="30" t="str">
        <v/>
      </c>
      <c r="CQ128" s="30" t="str">
        <v/>
      </c>
      <c r="CR128" s="31" t="str">
        <v/>
      </c>
      <c r="CS128" s="25">
        <f>SUM(R128,W128,AB128,AG128,AL128,AQ128,AV128,BA128,BF128,BK128,BP128,BU128,BZ128,CE128,CJ128,CO128)</f>
      </c>
      <c r="CT128" s="25">
        <f>SUM(S128,X128,AC128,AH128,AM128,AR128,AW128,BB128,BG128,BL128,BQ128,BV128,CA128,CF128,CK128,CP128)</f>
      </c>
      <c r="CU128" s="25">
        <f>SUM(T128,Y128,AD128,AI128,AN128,AS128,AX128,BC128,BH128,BM128,BR128,BW128,CB128,CG128,CL128,CQ128)</f>
      </c>
      <c r="CV128" s="25">
        <f>SUM(U128,Z128,AE128,AJ128,AO128,AT128,AY128,BD128,BI128,BN128,BS128,BX128,CC128,CH128,CM128,CR128)</f>
      </c>
      <c r="CW128" s="25">
        <f>MAX(CS128:CU128)</f>
      </c>
      <c r="CX128" s="25">
        <f>MIN(CS128:CU128)</f>
      </c>
      <c r="CY128" s="32">
        <f>IF(H128&gt;0,(CW128*SQRT(3)*IF(N128&gt;0,N128,IF(O128&gt;0,O128,IF(P128&gt;0,P128,415)))/(H128*1000))*100,0)</f>
      </c>
      <c r="CZ128" s="32">
        <f>IF(CY128&gt;70,"Upgrade","OK - No Upgrade")</f>
      </c>
      <c r="DA128" s="32">
        <f>IF(IF(AVERAGE(CS128:CU128)&gt;0,((CW128-AVERAGE(CS128:CU128))/AVERAGE(CS128:CU128))*100,0)&gt;10,"Need to Balance","OK - Balanced")</f>
      </c>
    </row>
    <row r="129" ht="15.75" customHeight="1">
      <c r="A129" s="25" t="str">
        <v>Hijermat</v>
      </c>
      <c r="B129" s="25" t="str">
        <v>MAQNYAT</v>
      </c>
      <c r="C129" s="25" t="str">
        <v>K_LN5</v>
      </c>
      <c r="D129" s="25" t="str">
        <v>23.385159, 56.854351</v>
      </c>
      <c r="E129" s="25" t="str">
        <v>1463</v>
      </c>
      <c r="F129" s="25" t="str">
        <v>Pole (PMT)</v>
      </c>
      <c r="G129" s="25" t="str">
        <v/>
      </c>
      <c r="H129" s="25">
        <v>100</v>
      </c>
      <c r="I129" s="25" t="str">
        <v>26/05/2026, 13:43</v>
      </c>
      <c r="J129" s="25">
        <v>1</v>
      </c>
      <c r="K129" s="25">
        <v>238</v>
      </c>
      <c r="L129" s="25">
        <v>240</v>
      </c>
      <c r="M129" s="25">
        <v>238</v>
      </c>
      <c r="N129" s="25">
        <v>418</v>
      </c>
      <c r="O129" s="25">
        <v>416</v>
      </c>
      <c r="P129" s="25">
        <v>416</v>
      </c>
      <c r="Q129" s="26" t="str">
        <v/>
      </c>
      <c r="R129" s="27" t="str">
        <v/>
      </c>
      <c r="S129" s="27" t="str">
        <v/>
      </c>
      <c r="T129" s="27" t="str">
        <v/>
      </c>
      <c r="U129" s="28" t="str">
        <v/>
      </c>
      <c r="V129" s="29" t="str">
        <v>120 mm²</v>
      </c>
      <c r="W129" s="30">
        <v>50</v>
      </c>
      <c r="X129" s="30">
        <v>70</v>
      </c>
      <c r="Y129" s="30">
        <v>40</v>
      </c>
      <c r="Z129" s="31">
        <v>30</v>
      </c>
      <c r="AA129" s="26" t="str">
        <v/>
      </c>
      <c r="AB129" s="27" t="str">
        <v/>
      </c>
      <c r="AC129" s="27" t="str">
        <v/>
      </c>
      <c r="AD129" s="27" t="str">
        <v/>
      </c>
      <c r="AE129" s="28" t="str">
        <v/>
      </c>
      <c r="AF129" s="29" t="str">
        <v/>
      </c>
      <c r="AG129" s="30" t="str">
        <v/>
      </c>
      <c r="AH129" s="30" t="str">
        <v/>
      </c>
      <c r="AI129" s="30" t="str">
        <v/>
      </c>
      <c r="AJ129" s="31" t="str">
        <v/>
      </c>
      <c r="AK129" s="26" t="str">
        <v/>
      </c>
      <c r="AL129" s="27" t="str">
        <v/>
      </c>
      <c r="AM129" s="27" t="str">
        <v/>
      </c>
      <c r="AN129" s="27" t="str">
        <v/>
      </c>
      <c r="AO129" s="28" t="str">
        <v/>
      </c>
      <c r="AP129" s="29" t="str">
        <v/>
      </c>
      <c r="AQ129" s="30" t="str">
        <v/>
      </c>
      <c r="AR129" s="30" t="str">
        <v/>
      </c>
      <c r="AS129" s="30" t="str">
        <v/>
      </c>
      <c r="AT129" s="31" t="str">
        <v/>
      </c>
      <c r="AU129" s="26" t="str">
        <v/>
      </c>
      <c r="AV129" s="27" t="str">
        <v/>
      </c>
      <c r="AW129" s="27" t="str">
        <v/>
      </c>
      <c r="AX129" s="27" t="str">
        <v/>
      </c>
      <c r="AY129" s="28" t="str">
        <v/>
      </c>
      <c r="AZ129" s="29" t="str">
        <v/>
      </c>
      <c r="BA129" s="30" t="str">
        <v/>
      </c>
      <c r="BB129" s="30" t="str">
        <v/>
      </c>
      <c r="BC129" s="30" t="str">
        <v/>
      </c>
      <c r="BD129" s="31" t="str">
        <v/>
      </c>
      <c r="BE129" s="26" t="str">
        <v/>
      </c>
      <c r="BF129" s="27" t="str">
        <v/>
      </c>
      <c r="BG129" s="27" t="str">
        <v/>
      </c>
      <c r="BH129" s="27" t="str">
        <v/>
      </c>
      <c r="BI129" s="28" t="str">
        <v/>
      </c>
      <c r="BJ129" s="29" t="str">
        <v/>
      </c>
      <c r="BK129" s="30" t="str">
        <v/>
      </c>
      <c r="BL129" s="30" t="str">
        <v/>
      </c>
      <c r="BM129" s="30" t="str">
        <v/>
      </c>
      <c r="BN129" s="31" t="str">
        <v/>
      </c>
      <c r="BO129" s="26" t="str">
        <v/>
      </c>
      <c r="BP129" s="27" t="str">
        <v/>
      </c>
      <c r="BQ129" s="27" t="str">
        <v/>
      </c>
      <c r="BR129" s="27" t="str">
        <v/>
      </c>
      <c r="BS129" s="28" t="str">
        <v/>
      </c>
      <c r="BT129" s="29" t="str">
        <v/>
      </c>
      <c r="BU129" s="30" t="str">
        <v/>
      </c>
      <c r="BV129" s="30" t="str">
        <v/>
      </c>
      <c r="BW129" s="30" t="str">
        <v/>
      </c>
      <c r="BX129" s="31" t="str">
        <v/>
      </c>
      <c r="BY129" s="26" t="str">
        <v/>
      </c>
      <c r="BZ129" s="27" t="str">
        <v/>
      </c>
      <c r="CA129" s="27" t="str">
        <v/>
      </c>
      <c r="CB129" s="27" t="str">
        <v/>
      </c>
      <c r="CC129" s="28" t="str">
        <v/>
      </c>
      <c r="CD129" s="29" t="str">
        <v/>
      </c>
      <c r="CE129" s="30" t="str">
        <v/>
      </c>
      <c r="CF129" s="30" t="str">
        <v/>
      </c>
      <c r="CG129" s="30" t="str">
        <v/>
      </c>
      <c r="CH129" s="31" t="str">
        <v/>
      </c>
      <c r="CI129" s="26" t="str">
        <v/>
      </c>
      <c r="CJ129" s="27" t="str">
        <v/>
      </c>
      <c r="CK129" s="27" t="str">
        <v/>
      </c>
      <c r="CL129" s="27" t="str">
        <v/>
      </c>
      <c r="CM129" s="28" t="str">
        <v/>
      </c>
      <c r="CN129" s="29" t="str">
        <v/>
      </c>
      <c r="CO129" s="30" t="str">
        <v/>
      </c>
      <c r="CP129" s="30" t="str">
        <v/>
      </c>
      <c r="CQ129" s="30" t="str">
        <v/>
      </c>
      <c r="CR129" s="31" t="str">
        <v/>
      </c>
      <c r="CS129" s="25">
        <f>SUM(R129,W129,AB129,AG129,AL129,AQ129,AV129,BA129,BF129,BK129,BP129,BU129,BZ129,CE129,CJ129,CO129)</f>
      </c>
      <c r="CT129" s="25">
        <f>SUM(S129,X129,AC129,AH129,AM129,AR129,AW129,BB129,BG129,BL129,BQ129,BV129,CA129,CF129,CK129,CP129)</f>
      </c>
      <c r="CU129" s="25">
        <f>SUM(T129,Y129,AD129,AI129,AN129,AS129,AX129,BC129,BH129,BM129,BR129,BW129,CB129,CG129,CL129,CQ129)</f>
      </c>
      <c r="CV129" s="25">
        <f>SUM(U129,Z129,AE129,AJ129,AO129,AT129,AY129,BD129,BI129,BN129,BS129,BX129,CC129,CH129,CM129,CR129)</f>
      </c>
      <c r="CW129" s="25">
        <f>MAX(CS129:CU129)</f>
      </c>
      <c r="CX129" s="25">
        <f>MIN(CS129:CU129)</f>
      </c>
      <c r="CY129" s="32">
        <f>IF(H129&gt;0,(CW129*SQRT(3)*IF(N129&gt;0,N129,IF(O129&gt;0,O129,IF(P129&gt;0,P129,415)))/(H129*1000))*100,0)</f>
      </c>
      <c r="CZ129" s="32">
        <f>IF(CY129&gt;70,"Upgrade","OK - No Upgrade")</f>
      </c>
      <c r="DA129" s="32">
        <f>IF(IF(AVERAGE(CS129:CU129)&gt;0,((CW129-AVERAGE(CS129:CU129))/AVERAGE(CS129:CU129))*100,0)&gt;10,"Need to Balance","OK - Balanced")</f>
      </c>
    </row>
    <row r="130" ht="15.75" customHeight="1">
      <c r="A130" s="25" t="str">
        <v>Hijermat</v>
      </c>
      <c r="B130" s="25" t="str">
        <v>MAQNYAT</v>
      </c>
      <c r="C130" s="25" t="str">
        <v>K_LN5</v>
      </c>
      <c r="D130" s="25" t="str">
        <v>23.385159, 56.854351</v>
      </c>
      <c r="E130" s="25" t="str">
        <v>2295</v>
      </c>
      <c r="F130" s="25" t="str">
        <v>Ground (GMT)</v>
      </c>
      <c r="G130" s="25" t="str">
        <v/>
      </c>
      <c r="H130" s="25">
        <v>1000</v>
      </c>
      <c r="I130" s="25" t="str">
        <v>26/05/2026, 13:38</v>
      </c>
      <c r="J130" s="25">
        <v>1</v>
      </c>
      <c r="K130" s="25">
        <v>242</v>
      </c>
      <c r="L130" s="25">
        <v>243</v>
      </c>
      <c r="M130" s="25">
        <v>242</v>
      </c>
      <c r="N130" s="25">
        <v>420</v>
      </c>
      <c r="O130" s="25">
        <v>420</v>
      </c>
      <c r="P130" s="25">
        <v>421</v>
      </c>
      <c r="Q130" s="26" t="str">
        <v>120 mm²</v>
      </c>
      <c r="R130" s="27">
        <v>50</v>
      </c>
      <c r="S130" s="27">
        <v>20</v>
      </c>
      <c r="T130" s="27">
        <v>17</v>
      </c>
      <c r="U130" s="28">
        <v>30</v>
      </c>
      <c r="V130" s="29" t="str">
        <v>120 mm²</v>
      </c>
      <c r="W130" s="30">
        <v>70</v>
      </c>
      <c r="X130" s="30">
        <v>70</v>
      </c>
      <c r="Y130" s="30">
        <v>115</v>
      </c>
      <c r="Z130" s="31">
        <v>22</v>
      </c>
      <c r="AA130" s="26" t="str">
        <v>185 mm²</v>
      </c>
      <c r="AB130" s="27">
        <v>0</v>
      </c>
      <c r="AC130" s="27">
        <v>0</v>
      </c>
      <c r="AD130" s="27">
        <v>0</v>
      </c>
      <c r="AE130" s="28">
        <v>0</v>
      </c>
      <c r="AF130" s="29" t="str">
        <v/>
      </c>
      <c r="AG130" s="30" t="str">
        <v/>
      </c>
      <c r="AH130" s="30" t="str">
        <v/>
      </c>
      <c r="AI130" s="30" t="str">
        <v/>
      </c>
      <c r="AJ130" s="31" t="str">
        <v/>
      </c>
      <c r="AK130" s="26" t="str">
        <v/>
      </c>
      <c r="AL130" s="27" t="str">
        <v/>
      </c>
      <c r="AM130" s="27" t="str">
        <v/>
      </c>
      <c r="AN130" s="27" t="str">
        <v/>
      </c>
      <c r="AO130" s="28" t="str">
        <v/>
      </c>
      <c r="AP130" s="29" t="str">
        <v/>
      </c>
      <c r="AQ130" s="30" t="str">
        <v/>
      </c>
      <c r="AR130" s="30" t="str">
        <v/>
      </c>
      <c r="AS130" s="30" t="str">
        <v/>
      </c>
      <c r="AT130" s="31" t="str">
        <v/>
      </c>
      <c r="AU130" s="26" t="str">
        <v/>
      </c>
      <c r="AV130" s="27" t="str">
        <v/>
      </c>
      <c r="AW130" s="27" t="str">
        <v/>
      </c>
      <c r="AX130" s="27" t="str">
        <v/>
      </c>
      <c r="AY130" s="28" t="str">
        <v/>
      </c>
      <c r="AZ130" s="29" t="str">
        <v/>
      </c>
      <c r="BA130" s="30" t="str">
        <v/>
      </c>
      <c r="BB130" s="30" t="str">
        <v/>
      </c>
      <c r="BC130" s="30" t="str">
        <v/>
      </c>
      <c r="BD130" s="31" t="str">
        <v/>
      </c>
      <c r="BE130" s="26" t="str">
        <v/>
      </c>
      <c r="BF130" s="27" t="str">
        <v/>
      </c>
      <c r="BG130" s="27" t="str">
        <v/>
      </c>
      <c r="BH130" s="27" t="str">
        <v/>
      </c>
      <c r="BI130" s="28" t="str">
        <v/>
      </c>
      <c r="BJ130" s="29" t="str">
        <v/>
      </c>
      <c r="BK130" s="30" t="str">
        <v/>
      </c>
      <c r="BL130" s="30" t="str">
        <v/>
      </c>
      <c r="BM130" s="30" t="str">
        <v/>
      </c>
      <c r="BN130" s="31" t="str">
        <v/>
      </c>
      <c r="BO130" s="26" t="str">
        <v/>
      </c>
      <c r="BP130" s="27" t="str">
        <v/>
      </c>
      <c r="BQ130" s="27" t="str">
        <v/>
      </c>
      <c r="BR130" s="27" t="str">
        <v/>
      </c>
      <c r="BS130" s="28" t="str">
        <v/>
      </c>
      <c r="BT130" s="29" t="str">
        <v/>
      </c>
      <c r="BU130" s="30" t="str">
        <v/>
      </c>
      <c r="BV130" s="30" t="str">
        <v/>
      </c>
      <c r="BW130" s="30" t="str">
        <v/>
      </c>
      <c r="BX130" s="31" t="str">
        <v/>
      </c>
      <c r="BY130" s="26" t="str">
        <v/>
      </c>
      <c r="BZ130" s="27" t="str">
        <v/>
      </c>
      <c r="CA130" s="27" t="str">
        <v/>
      </c>
      <c r="CB130" s="27" t="str">
        <v/>
      </c>
      <c r="CC130" s="28" t="str">
        <v/>
      </c>
      <c r="CD130" s="29" t="str">
        <v/>
      </c>
      <c r="CE130" s="30" t="str">
        <v/>
      </c>
      <c r="CF130" s="30" t="str">
        <v/>
      </c>
      <c r="CG130" s="30" t="str">
        <v/>
      </c>
      <c r="CH130" s="31" t="str">
        <v/>
      </c>
      <c r="CI130" s="26" t="str">
        <v/>
      </c>
      <c r="CJ130" s="27" t="str">
        <v/>
      </c>
      <c r="CK130" s="27" t="str">
        <v/>
      </c>
      <c r="CL130" s="27" t="str">
        <v/>
      </c>
      <c r="CM130" s="28" t="str">
        <v/>
      </c>
      <c r="CN130" s="29" t="str">
        <v/>
      </c>
      <c r="CO130" s="30" t="str">
        <v/>
      </c>
      <c r="CP130" s="30" t="str">
        <v/>
      </c>
      <c r="CQ130" s="30" t="str">
        <v/>
      </c>
      <c r="CR130" s="31" t="str">
        <v/>
      </c>
      <c r="CS130" s="25">
        <f>SUM(R130,W130,AB130,AG130,AL130,AQ130,AV130,BA130,BF130,BK130,BP130,BU130,BZ130,CE130,CJ130,CO130)</f>
      </c>
      <c r="CT130" s="25">
        <f>SUM(S130,X130,AC130,AH130,AM130,AR130,AW130,BB130,BG130,BL130,BQ130,BV130,CA130,CF130,CK130,CP130)</f>
      </c>
      <c r="CU130" s="25">
        <f>SUM(T130,Y130,AD130,AI130,AN130,AS130,AX130,BC130,BH130,BM130,BR130,BW130,CB130,CG130,CL130,CQ130)</f>
      </c>
      <c r="CV130" s="25">
        <f>SUM(U130,Z130,AE130,AJ130,AO130,AT130,AY130,BD130,BI130,BN130,BS130,BX130,CC130,CH130,CM130,CR130)</f>
      </c>
      <c r="CW130" s="25">
        <f>MAX(CS130:CU130)</f>
      </c>
      <c r="CX130" s="25">
        <f>MIN(CS130:CU130)</f>
      </c>
      <c r="CY130" s="32">
        <f>IF(H130&gt;0,(CW130*SQRT(3)*IF(N130&gt;0,N130,IF(O130&gt;0,O130,IF(P130&gt;0,P130,415)))/(H130*1000))*100,0)</f>
      </c>
      <c r="CZ130" s="32">
        <f>IF(CY130&gt;70,"Upgrade","OK - No Upgrade")</f>
      </c>
      <c r="DA130" s="32">
        <f>IF(IF(AVERAGE(CS130:CU130)&gt;0,((CW130-AVERAGE(CS130:CU130))/AVERAGE(CS130:CU130))*100,0)&gt;10,"Need to Balance","OK - Balanced")</f>
      </c>
    </row>
    <row r="131" ht="15.75" customHeight="1">
      <c r="A131" s="25" t="str">
        <v>Hijermat</v>
      </c>
      <c r="B131" s="25" t="str">
        <v>MAQNYAT</v>
      </c>
      <c r="C131" s="25" t="str">
        <v>K_LN6</v>
      </c>
      <c r="D131" s="25" t="str">
        <v>23.385147, 56.854391</v>
      </c>
      <c r="E131" s="25" t="str">
        <v>1280</v>
      </c>
      <c r="F131" s="25" t="str">
        <v>Pole (PMT)</v>
      </c>
      <c r="G131" s="25" t="str">
        <v/>
      </c>
      <c r="H131" s="25">
        <v>315</v>
      </c>
      <c r="I131" s="25" t="str">
        <v>26/05/2026, 13:34</v>
      </c>
      <c r="J131" s="25">
        <v>1</v>
      </c>
      <c r="K131" s="25">
        <v>230</v>
      </c>
      <c r="L131" s="25">
        <v>231</v>
      </c>
      <c r="M131" s="25">
        <v>230</v>
      </c>
      <c r="N131" s="25">
        <v>400</v>
      </c>
      <c r="O131" s="25">
        <v>400</v>
      </c>
      <c r="P131" s="25">
        <v>401</v>
      </c>
      <c r="Q131" s="26" t="str">
        <v>185 mm²</v>
      </c>
      <c r="R131" s="27">
        <v>108</v>
      </c>
      <c r="S131" s="27">
        <v>53</v>
      </c>
      <c r="T131" s="27">
        <v>76</v>
      </c>
      <c r="U131" s="28">
        <v>26</v>
      </c>
      <c r="V131" s="29" t="str">
        <v>120 mm²</v>
      </c>
      <c r="W131" s="30">
        <v>40</v>
      </c>
      <c r="X131" s="30">
        <v>35</v>
      </c>
      <c r="Y131" s="30">
        <v>30</v>
      </c>
      <c r="Z131" s="31">
        <v>8</v>
      </c>
      <c r="AA131" s="26" t="str">
        <v/>
      </c>
      <c r="AB131" s="27" t="str">
        <v/>
      </c>
      <c r="AC131" s="27" t="str">
        <v/>
      </c>
      <c r="AD131" s="27" t="str">
        <v/>
      </c>
      <c r="AE131" s="28" t="str">
        <v/>
      </c>
      <c r="AF131" s="29" t="str">
        <v/>
      </c>
      <c r="AG131" s="30" t="str">
        <v/>
      </c>
      <c r="AH131" s="30" t="str">
        <v/>
      </c>
      <c r="AI131" s="30" t="str">
        <v/>
      </c>
      <c r="AJ131" s="31" t="str">
        <v/>
      </c>
      <c r="AK131" s="26" t="str">
        <v/>
      </c>
      <c r="AL131" s="27" t="str">
        <v/>
      </c>
      <c r="AM131" s="27" t="str">
        <v/>
      </c>
      <c r="AN131" s="27" t="str">
        <v/>
      </c>
      <c r="AO131" s="28" t="str">
        <v/>
      </c>
      <c r="AP131" s="29" t="str">
        <v/>
      </c>
      <c r="AQ131" s="30" t="str">
        <v/>
      </c>
      <c r="AR131" s="30" t="str">
        <v/>
      </c>
      <c r="AS131" s="30" t="str">
        <v/>
      </c>
      <c r="AT131" s="31" t="str">
        <v/>
      </c>
      <c r="AU131" s="26" t="str">
        <v/>
      </c>
      <c r="AV131" s="27" t="str">
        <v/>
      </c>
      <c r="AW131" s="27" t="str">
        <v/>
      </c>
      <c r="AX131" s="27" t="str">
        <v/>
      </c>
      <c r="AY131" s="28" t="str">
        <v/>
      </c>
      <c r="AZ131" s="29" t="str">
        <v/>
      </c>
      <c r="BA131" s="30" t="str">
        <v/>
      </c>
      <c r="BB131" s="30" t="str">
        <v/>
      </c>
      <c r="BC131" s="30" t="str">
        <v/>
      </c>
      <c r="BD131" s="31" t="str">
        <v/>
      </c>
      <c r="BE131" s="26" t="str">
        <v/>
      </c>
      <c r="BF131" s="27" t="str">
        <v/>
      </c>
      <c r="BG131" s="27" t="str">
        <v/>
      </c>
      <c r="BH131" s="27" t="str">
        <v/>
      </c>
      <c r="BI131" s="28" t="str">
        <v/>
      </c>
      <c r="BJ131" s="29" t="str">
        <v/>
      </c>
      <c r="BK131" s="30" t="str">
        <v/>
      </c>
      <c r="BL131" s="30" t="str">
        <v/>
      </c>
      <c r="BM131" s="30" t="str">
        <v/>
      </c>
      <c r="BN131" s="31" t="str">
        <v/>
      </c>
      <c r="BO131" s="26" t="str">
        <v/>
      </c>
      <c r="BP131" s="27" t="str">
        <v/>
      </c>
      <c r="BQ131" s="27" t="str">
        <v/>
      </c>
      <c r="BR131" s="27" t="str">
        <v/>
      </c>
      <c r="BS131" s="28" t="str">
        <v/>
      </c>
      <c r="BT131" s="29" t="str">
        <v/>
      </c>
      <c r="BU131" s="30" t="str">
        <v/>
      </c>
      <c r="BV131" s="30" t="str">
        <v/>
      </c>
      <c r="BW131" s="30" t="str">
        <v/>
      </c>
      <c r="BX131" s="31" t="str">
        <v/>
      </c>
      <c r="BY131" s="26" t="str">
        <v/>
      </c>
      <c r="BZ131" s="27" t="str">
        <v/>
      </c>
      <c r="CA131" s="27" t="str">
        <v/>
      </c>
      <c r="CB131" s="27" t="str">
        <v/>
      </c>
      <c r="CC131" s="28" t="str">
        <v/>
      </c>
      <c r="CD131" s="29" t="str">
        <v/>
      </c>
      <c r="CE131" s="30" t="str">
        <v/>
      </c>
      <c r="CF131" s="30" t="str">
        <v/>
      </c>
      <c r="CG131" s="30" t="str">
        <v/>
      </c>
      <c r="CH131" s="31" t="str">
        <v/>
      </c>
      <c r="CI131" s="26" t="str">
        <v/>
      </c>
      <c r="CJ131" s="27" t="str">
        <v/>
      </c>
      <c r="CK131" s="27" t="str">
        <v/>
      </c>
      <c r="CL131" s="27" t="str">
        <v/>
      </c>
      <c r="CM131" s="28" t="str">
        <v/>
      </c>
      <c r="CN131" s="29" t="str">
        <v/>
      </c>
      <c r="CO131" s="30" t="str">
        <v/>
      </c>
      <c r="CP131" s="30" t="str">
        <v/>
      </c>
      <c r="CQ131" s="30" t="str">
        <v/>
      </c>
      <c r="CR131" s="31" t="str">
        <v/>
      </c>
      <c r="CS131" s="25">
        <f>SUM(R131,W131,AB131,AG131,AL131,AQ131,AV131,BA131,BF131,BK131,BP131,BU131,BZ131,CE131,CJ131,CO131)</f>
      </c>
      <c r="CT131" s="25">
        <f>SUM(S131,X131,AC131,AH131,AM131,AR131,AW131,BB131,BG131,BL131,BQ131,BV131,CA131,CF131,CK131,CP131)</f>
      </c>
      <c r="CU131" s="25">
        <f>SUM(T131,Y131,AD131,AI131,AN131,AS131,AX131,BC131,BH131,BM131,BR131,BW131,CB131,CG131,CL131,CQ131)</f>
      </c>
      <c r="CV131" s="25">
        <f>SUM(U131,Z131,AE131,AJ131,AO131,AT131,AY131,BD131,BI131,BN131,BS131,BX131,CC131,CH131,CM131,CR131)</f>
      </c>
      <c r="CW131" s="25">
        <f>MAX(CS131:CU131)</f>
      </c>
      <c r="CX131" s="25">
        <f>MIN(CS131:CU131)</f>
      </c>
      <c r="CY131" s="32">
        <f>IF(H131&gt;0,(CW131*SQRT(3)*IF(N131&gt;0,N131,IF(O131&gt;0,O131,IF(P131&gt;0,P131,415)))/(H131*1000))*100,0)</f>
      </c>
      <c r="CZ131" s="32">
        <f>IF(CY131&gt;70,"Upgrade","OK - No Upgrade")</f>
      </c>
      <c r="DA131" s="32">
        <f>IF(IF(AVERAGE(CS131:CU131)&gt;0,((CW131-AVERAGE(CS131:CU131))/AVERAGE(CS131:CU131))*100,0)&gt;10,"Need to Balance","OK - Balanced")</f>
      </c>
    </row>
    <row r="132" ht="15.75" customHeight="1">
      <c r="A132" s="25" t="str">
        <v>Hijermat</v>
      </c>
      <c r="B132" s="25" t="str">
        <v>MAQNYAT</v>
      </c>
      <c r="C132" s="25" t="str">
        <v>K_LN6</v>
      </c>
      <c r="D132" s="25" t="str">
        <v>23.384682, 56.851435</v>
      </c>
      <c r="E132" s="25" t="str">
        <v>1278</v>
      </c>
      <c r="F132" s="25" t="str">
        <v>Pole (PMT)</v>
      </c>
      <c r="G132" s="25" t="str">
        <v/>
      </c>
      <c r="H132" s="25">
        <v>315</v>
      </c>
      <c r="I132" s="25" t="str">
        <v>26/05/2026, 13:30</v>
      </c>
      <c r="J132" s="25">
        <v>1</v>
      </c>
      <c r="K132" s="25">
        <v>245</v>
      </c>
      <c r="L132" s="25">
        <v>242</v>
      </c>
      <c r="M132" s="25">
        <v>243</v>
      </c>
      <c r="N132" s="25">
        <v>421</v>
      </c>
      <c r="O132" s="25">
        <v>422</v>
      </c>
      <c r="P132" s="25">
        <v>420</v>
      </c>
      <c r="Q132" s="26" t="str">
        <v>120 mm²</v>
      </c>
      <c r="R132" s="27">
        <v>80</v>
      </c>
      <c r="S132" s="27">
        <v>100</v>
      </c>
      <c r="T132" s="27">
        <v>70</v>
      </c>
      <c r="U132" s="28">
        <v>20</v>
      </c>
      <c r="V132" s="29" t="str">
        <v>185 mm²</v>
      </c>
      <c r="W132" s="30">
        <v>30</v>
      </c>
      <c r="X132" s="30">
        <v>40</v>
      </c>
      <c r="Y132" s="30">
        <v>20</v>
      </c>
      <c r="Z132" s="31">
        <v>8</v>
      </c>
      <c r="AA132" s="26" t="str">
        <v/>
      </c>
      <c r="AB132" s="27" t="str">
        <v/>
      </c>
      <c r="AC132" s="27" t="str">
        <v/>
      </c>
      <c r="AD132" s="27" t="str">
        <v/>
      </c>
      <c r="AE132" s="28" t="str">
        <v/>
      </c>
      <c r="AF132" s="29" t="str">
        <v/>
      </c>
      <c r="AG132" s="30" t="str">
        <v/>
      </c>
      <c r="AH132" s="30" t="str">
        <v/>
      </c>
      <c r="AI132" s="30" t="str">
        <v/>
      </c>
      <c r="AJ132" s="31" t="str">
        <v/>
      </c>
      <c r="AK132" s="26" t="str">
        <v/>
      </c>
      <c r="AL132" s="27" t="str">
        <v/>
      </c>
      <c r="AM132" s="27" t="str">
        <v/>
      </c>
      <c r="AN132" s="27" t="str">
        <v/>
      </c>
      <c r="AO132" s="28" t="str">
        <v/>
      </c>
      <c r="AP132" s="29" t="str">
        <v/>
      </c>
      <c r="AQ132" s="30" t="str">
        <v/>
      </c>
      <c r="AR132" s="30" t="str">
        <v/>
      </c>
      <c r="AS132" s="30" t="str">
        <v/>
      </c>
      <c r="AT132" s="31" t="str">
        <v/>
      </c>
      <c r="AU132" s="26" t="str">
        <v/>
      </c>
      <c r="AV132" s="27" t="str">
        <v/>
      </c>
      <c r="AW132" s="27" t="str">
        <v/>
      </c>
      <c r="AX132" s="27" t="str">
        <v/>
      </c>
      <c r="AY132" s="28" t="str">
        <v/>
      </c>
      <c r="AZ132" s="29" t="str">
        <v/>
      </c>
      <c r="BA132" s="30" t="str">
        <v/>
      </c>
      <c r="BB132" s="30" t="str">
        <v/>
      </c>
      <c r="BC132" s="30" t="str">
        <v/>
      </c>
      <c r="BD132" s="31" t="str">
        <v/>
      </c>
      <c r="BE132" s="26" t="str">
        <v/>
      </c>
      <c r="BF132" s="27" t="str">
        <v/>
      </c>
      <c r="BG132" s="27" t="str">
        <v/>
      </c>
      <c r="BH132" s="27" t="str">
        <v/>
      </c>
      <c r="BI132" s="28" t="str">
        <v/>
      </c>
      <c r="BJ132" s="29" t="str">
        <v/>
      </c>
      <c r="BK132" s="30" t="str">
        <v/>
      </c>
      <c r="BL132" s="30" t="str">
        <v/>
      </c>
      <c r="BM132" s="30" t="str">
        <v/>
      </c>
      <c r="BN132" s="31" t="str">
        <v/>
      </c>
      <c r="BO132" s="26" t="str">
        <v/>
      </c>
      <c r="BP132" s="27" t="str">
        <v/>
      </c>
      <c r="BQ132" s="27" t="str">
        <v/>
      </c>
      <c r="BR132" s="27" t="str">
        <v/>
      </c>
      <c r="BS132" s="28" t="str">
        <v/>
      </c>
      <c r="BT132" s="29" t="str">
        <v/>
      </c>
      <c r="BU132" s="30" t="str">
        <v/>
      </c>
      <c r="BV132" s="30" t="str">
        <v/>
      </c>
      <c r="BW132" s="30" t="str">
        <v/>
      </c>
      <c r="BX132" s="31" t="str">
        <v/>
      </c>
      <c r="BY132" s="26" t="str">
        <v/>
      </c>
      <c r="BZ132" s="27" t="str">
        <v/>
      </c>
      <c r="CA132" s="27" t="str">
        <v/>
      </c>
      <c r="CB132" s="27" t="str">
        <v/>
      </c>
      <c r="CC132" s="28" t="str">
        <v/>
      </c>
      <c r="CD132" s="29" t="str">
        <v/>
      </c>
      <c r="CE132" s="30" t="str">
        <v/>
      </c>
      <c r="CF132" s="30" t="str">
        <v/>
      </c>
      <c r="CG132" s="30" t="str">
        <v/>
      </c>
      <c r="CH132" s="31" t="str">
        <v/>
      </c>
      <c r="CI132" s="26" t="str">
        <v/>
      </c>
      <c r="CJ132" s="27" t="str">
        <v/>
      </c>
      <c r="CK132" s="27" t="str">
        <v/>
      </c>
      <c r="CL132" s="27" t="str">
        <v/>
      </c>
      <c r="CM132" s="28" t="str">
        <v/>
      </c>
      <c r="CN132" s="29" t="str">
        <v/>
      </c>
      <c r="CO132" s="30" t="str">
        <v/>
      </c>
      <c r="CP132" s="30" t="str">
        <v/>
      </c>
      <c r="CQ132" s="30" t="str">
        <v/>
      </c>
      <c r="CR132" s="31" t="str">
        <v/>
      </c>
      <c r="CS132" s="25">
        <f>SUM(R132,W132,AB132,AG132,AL132,AQ132,AV132,BA132,BF132,BK132,BP132,BU132,BZ132,CE132,CJ132,CO132)</f>
      </c>
      <c r="CT132" s="25">
        <f>SUM(S132,X132,AC132,AH132,AM132,AR132,AW132,BB132,BG132,BL132,BQ132,BV132,CA132,CF132,CK132,CP132)</f>
      </c>
      <c r="CU132" s="25">
        <f>SUM(T132,Y132,AD132,AI132,AN132,AS132,AX132,BC132,BH132,BM132,BR132,BW132,CB132,CG132,CL132,CQ132)</f>
      </c>
      <c r="CV132" s="25">
        <f>SUM(U132,Z132,AE132,AJ132,AO132,AT132,AY132,BD132,BI132,BN132,BS132,BX132,CC132,CH132,CM132,CR132)</f>
      </c>
      <c r="CW132" s="25">
        <f>MAX(CS132:CU132)</f>
      </c>
      <c r="CX132" s="25">
        <f>MIN(CS132:CU132)</f>
      </c>
      <c r="CY132" s="32">
        <f>IF(H132&gt;0,(CW132*SQRT(3)*IF(N132&gt;0,N132,IF(O132&gt;0,O132,IF(P132&gt;0,P132,415)))/(H132*1000))*100,0)</f>
      </c>
      <c r="CZ132" s="32">
        <f>IF(CY132&gt;70,"Upgrade","OK - No Upgrade")</f>
      </c>
      <c r="DA132" s="32">
        <f>IF(IF(AVERAGE(CS132:CU132)&gt;0,((CW132-AVERAGE(CS132:CU132))/AVERAGE(CS132:CU132))*100,0)&gt;10,"Need to Balance","OK - Balanced")</f>
      </c>
    </row>
    <row r="133" ht="15.75" customHeight="1">
      <c r="A133" s="25" t="str">
        <v>Hijermat</v>
      </c>
      <c r="B133" s="25" t="str">
        <v>MAQNYAT</v>
      </c>
      <c r="C133" s="25" t="str">
        <v>K_LN6</v>
      </c>
      <c r="D133" s="25" t="str">
        <v>23.382156, 56.847319</v>
      </c>
      <c r="E133" s="25" t="str">
        <v>1274</v>
      </c>
      <c r="F133" s="25" t="str">
        <v>Ground (GMT)</v>
      </c>
      <c r="G133" s="25" t="str">
        <v/>
      </c>
      <c r="H133" s="25">
        <v>1000</v>
      </c>
      <c r="I133" s="25" t="str">
        <v>26/05/2026, 13:26</v>
      </c>
      <c r="J133" s="25">
        <v>1</v>
      </c>
      <c r="K133" s="25">
        <v>232</v>
      </c>
      <c r="L133" s="25">
        <v>232</v>
      </c>
      <c r="M133" s="25">
        <v>231</v>
      </c>
      <c r="N133" s="25">
        <v>410</v>
      </c>
      <c r="O133" s="25">
        <v>408</v>
      </c>
      <c r="P133" s="25">
        <v>410</v>
      </c>
      <c r="Q133" s="26" t="str">
        <v/>
      </c>
      <c r="R133" s="27" t="str">
        <v/>
      </c>
      <c r="S133" s="27" t="str">
        <v/>
      </c>
      <c r="T133" s="27" t="str">
        <v/>
      </c>
      <c r="U133" s="28" t="str">
        <v/>
      </c>
      <c r="V133" s="29" t="str">
        <v>185 mm²</v>
      </c>
      <c r="W133" s="30">
        <v>13</v>
      </c>
      <c r="X133" s="30">
        <v>20</v>
      </c>
      <c r="Y133" s="30">
        <v>15</v>
      </c>
      <c r="Z133" s="31">
        <v>18</v>
      </c>
      <c r="AA133" s="26" t="str">
        <v>185 mm²</v>
      </c>
      <c r="AB133" s="27">
        <v>40</v>
      </c>
      <c r="AC133" s="27">
        <v>50</v>
      </c>
      <c r="AD133" s="27">
        <v>60</v>
      </c>
      <c r="AE133" s="28">
        <v>15</v>
      </c>
      <c r="AF133" s="29" t="str">
        <v>185 mm²</v>
      </c>
      <c r="AG133" s="30">
        <v>90</v>
      </c>
      <c r="AH133" s="30">
        <v>70</v>
      </c>
      <c r="AI133" s="30">
        <v>90</v>
      </c>
      <c r="AJ133" s="31">
        <v>25</v>
      </c>
      <c r="AK133" s="26" t="str">
        <v>185 mm²</v>
      </c>
      <c r="AL133" s="27">
        <v>140</v>
      </c>
      <c r="AM133" s="27">
        <v>90</v>
      </c>
      <c r="AN133" s="27">
        <v>80</v>
      </c>
      <c r="AO133" s="28">
        <v>40</v>
      </c>
      <c r="AP133" s="29" t="str">
        <v>185 mm²</v>
      </c>
      <c r="AQ133" s="30">
        <v>50</v>
      </c>
      <c r="AR133" s="30">
        <v>60</v>
      </c>
      <c r="AS133" s="30">
        <v>70</v>
      </c>
      <c r="AT133" s="31">
        <v>30</v>
      </c>
      <c r="AU133" s="26" t="str">
        <v/>
      </c>
      <c r="AV133" s="27" t="str">
        <v/>
      </c>
      <c r="AW133" s="27" t="str">
        <v/>
      </c>
      <c r="AX133" s="27" t="str">
        <v/>
      </c>
      <c r="AY133" s="28" t="str">
        <v/>
      </c>
      <c r="AZ133" s="29" t="str">
        <v/>
      </c>
      <c r="BA133" s="30" t="str">
        <v/>
      </c>
      <c r="BB133" s="30" t="str">
        <v/>
      </c>
      <c r="BC133" s="30" t="str">
        <v/>
      </c>
      <c r="BD133" s="31" t="str">
        <v/>
      </c>
      <c r="BE133" s="26" t="str">
        <v/>
      </c>
      <c r="BF133" s="27" t="str">
        <v/>
      </c>
      <c r="BG133" s="27" t="str">
        <v/>
      </c>
      <c r="BH133" s="27" t="str">
        <v/>
      </c>
      <c r="BI133" s="28" t="str">
        <v/>
      </c>
      <c r="BJ133" s="29" t="str">
        <v/>
      </c>
      <c r="BK133" s="30" t="str">
        <v/>
      </c>
      <c r="BL133" s="30" t="str">
        <v/>
      </c>
      <c r="BM133" s="30" t="str">
        <v/>
      </c>
      <c r="BN133" s="31" t="str">
        <v/>
      </c>
      <c r="BO133" s="26" t="str">
        <v/>
      </c>
      <c r="BP133" s="27" t="str">
        <v/>
      </c>
      <c r="BQ133" s="27" t="str">
        <v/>
      </c>
      <c r="BR133" s="27" t="str">
        <v/>
      </c>
      <c r="BS133" s="28" t="str">
        <v/>
      </c>
      <c r="BT133" s="29" t="str">
        <v/>
      </c>
      <c r="BU133" s="30" t="str">
        <v/>
      </c>
      <c r="BV133" s="30" t="str">
        <v/>
      </c>
      <c r="BW133" s="30" t="str">
        <v/>
      </c>
      <c r="BX133" s="31" t="str">
        <v/>
      </c>
      <c r="BY133" s="26" t="str">
        <v/>
      </c>
      <c r="BZ133" s="27" t="str">
        <v/>
      </c>
      <c r="CA133" s="27" t="str">
        <v/>
      </c>
      <c r="CB133" s="27" t="str">
        <v/>
      </c>
      <c r="CC133" s="28" t="str">
        <v/>
      </c>
      <c r="CD133" s="29" t="str">
        <v/>
      </c>
      <c r="CE133" s="30" t="str">
        <v/>
      </c>
      <c r="CF133" s="30" t="str">
        <v/>
      </c>
      <c r="CG133" s="30" t="str">
        <v/>
      </c>
      <c r="CH133" s="31" t="str">
        <v/>
      </c>
      <c r="CI133" s="26" t="str">
        <v/>
      </c>
      <c r="CJ133" s="27" t="str">
        <v/>
      </c>
      <c r="CK133" s="27" t="str">
        <v/>
      </c>
      <c r="CL133" s="27" t="str">
        <v/>
      </c>
      <c r="CM133" s="28" t="str">
        <v/>
      </c>
      <c r="CN133" s="29" t="str">
        <v/>
      </c>
      <c r="CO133" s="30" t="str">
        <v/>
      </c>
      <c r="CP133" s="30" t="str">
        <v/>
      </c>
      <c r="CQ133" s="30" t="str">
        <v/>
      </c>
      <c r="CR133" s="31" t="str">
        <v/>
      </c>
      <c r="CS133" s="25">
        <f>SUM(R133,W133,AB133,AG133,AL133,AQ133,AV133,BA133,BF133,BK133,BP133,BU133,BZ133,CE133,CJ133,CO133)</f>
      </c>
      <c r="CT133" s="25">
        <f>SUM(S133,X133,AC133,AH133,AM133,AR133,AW133,BB133,BG133,BL133,BQ133,BV133,CA133,CF133,CK133,CP133)</f>
      </c>
      <c r="CU133" s="25">
        <f>SUM(T133,Y133,AD133,AI133,AN133,AS133,AX133,BC133,BH133,BM133,BR133,BW133,CB133,CG133,CL133,CQ133)</f>
      </c>
      <c r="CV133" s="25">
        <f>SUM(U133,Z133,AE133,AJ133,AO133,AT133,AY133,BD133,BI133,BN133,BS133,BX133,CC133,CH133,CM133,CR133)</f>
      </c>
      <c r="CW133" s="25">
        <f>MAX(CS133:CU133)</f>
      </c>
      <c r="CX133" s="25">
        <f>MIN(CS133:CU133)</f>
      </c>
      <c r="CY133" s="32">
        <f>IF(H133&gt;0,(CW133*SQRT(3)*IF(N133&gt;0,N133,IF(O133&gt;0,O133,IF(P133&gt;0,P133,415)))/(H133*1000))*100,0)</f>
      </c>
      <c r="CZ133" s="32">
        <f>IF(CY133&gt;70,"Upgrade","OK - No Upgrade")</f>
      </c>
      <c r="DA133" s="32">
        <f>IF(IF(AVERAGE(CS133:CU133)&gt;0,((CW133-AVERAGE(CS133:CU133))/AVERAGE(CS133:CU133))*100,0)&gt;10,"Need to Balance","OK - Balanced")</f>
      </c>
    </row>
    <row r="134" ht="15.75" customHeight="1">
      <c r="A134" s="25" t="str">
        <v>Hijermat</v>
      </c>
      <c r="B134" s="25" t="str">
        <v>MAQNYAT</v>
      </c>
      <c r="C134" s="25" t="str">
        <v>K_LN6</v>
      </c>
      <c r="D134" s="25" t="str">
        <v>23.383357, 56.843152</v>
      </c>
      <c r="E134" s="25" t="str">
        <v>1276</v>
      </c>
      <c r="F134" s="25" t="str">
        <v>Pole (PMT)</v>
      </c>
      <c r="G134" s="25" t="str">
        <v/>
      </c>
      <c r="H134" s="25">
        <v>100</v>
      </c>
      <c r="I134" s="25" t="str">
        <v>26/05/2026, 13:19</v>
      </c>
      <c r="J134" s="25">
        <v>1</v>
      </c>
      <c r="K134" s="25">
        <v>236</v>
      </c>
      <c r="L134" s="25">
        <v>235</v>
      </c>
      <c r="M134" s="25">
        <v>236</v>
      </c>
      <c r="N134" s="25">
        <v>413</v>
      </c>
      <c r="O134" s="25">
        <v>415</v>
      </c>
      <c r="P134" s="25">
        <v>413</v>
      </c>
      <c r="Q134" s="26" t="str">
        <v>70 mm²</v>
      </c>
      <c r="R134" s="27">
        <v>23</v>
      </c>
      <c r="S134" s="27">
        <v>23</v>
      </c>
      <c r="T134" s="27">
        <v>23</v>
      </c>
      <c r="U134" s="28">
        <v>0</v>
      </c>
      <c r="V134" s="29" t="str">
        <v>185 mm²</v>
      </c>
      <c r="W134" s="30">
        <v>0</v>
      </c>
      <c r="X134" s="30">
        <v>0</v>
      </c>
      <c r="Y134" s="30">
        <v>0</v>
      </c>
      <c r="Z134" s="31">
        <v>0</v>
      </c>
      <c r="AA134" s="26" t="str">
        <v/>
      </c>
      <c r="AB134" s="27" t="str">
        <v/>
      </c>
      <c r="AC134" s="27" t="str">
        <v/>
      </c>
      <c r="AD134" s="27" t="str">
        <v/>
      </c>
      <c r="AE134" s="28" t="str">
        <v/>
      </c>
      <c r="AF134" s="29" t="str">
        <v/>
      </c>
      <c r="AG134" s="30" t="str">
        <v/>
      </c>
      <c r="AH134" s="30" t="str">
        <v/>
      </c>
      <c r="AI134" s="30" t="str">
        <v/>
      </c>
      <c r="AJ134" s="31" t="str">
        <v/>
      </c>
      <c r="AK134" s="26" t="str">
        <v/>
      </c>
      <c r="AL134" s="27" t="str">
        <v/>
      </c>
      <c r="AM134" s="27" t="str">
        <v/>
      </c>
      <c r="AN134" s="27" t="str">
        <v/>
      </c>
      <c r="AO134" s="28" t="str">
        <v/>
      </c>
      <c r="AP134" s="29" t="str">
        <v/>
      </c>
      <c r="AQ134" s="30" t="str">
        <v/>
      </c>
      <c r="AR134" s="30" t="str">
        <v/>
      </c>
      <c r="AS134" s="30" t="str">
        <v/>
      </c>
      <c r="AT134" s="31" t="str">
        <v/>
      </c>
      <c r="AU134" s="26" t="str">
        <v/>
      </c>
      <c r="AV134" s="27" t="str">
        <v/>
      </c>
      <c r="AW134" s="27" t="str">
        <v/>
      </c>
      <c r="AX134" s="27" t="str">
        <v/>
      </c>
      <c r="AY134" s="28" t="str">
        <v/>
      </c>
      <c r="AZ134" s="29" t="str">
        <v/>
      </c>
      <c r="BA134" s="30" t="str">
        <v/>
      </c>
      <c r="BB134" s="30" t="str">
        <v/>
      </c>
      <c r="BC134" s="30" t="str">
        <v/>
      </c>
      <c r="BD134" s="31" t="str">
        <v/>
      </c>
      <c r="BE134" s="26" t="str">
        <v/>
      </c>
      <c r="BF134" s="27" t="str">
        <v/>
      </c>
      <c r="BG134" s="27" t="str">
        <v/>
      </c>
      <c r="BH134" s="27" t="str">
        <v/>
      </c>
      <c r="BI134" s="28" t="str">
        <v/>
      </c>
      <c r="BJ134" s="29" t="str">
        <v/>
      </c>
      <c r="BK134" s="30" t="str">
        <v/>
      </c>
      <c r="BL134" s="30" t="str">
        <v/>
      </c>
      <c r="BM134" s="30" t="str">
        <v/>
      </c>
      <c r="BN134" s="31" t="str">
        <v/>
      </c>
      <c r="BO134" s="26" t="str">
        <v/>
      </c>
      <c r="BP134" s="27" t="str">
        <v/>
      </c>
      <c r="BQ134" s="27" t="str">
        <v/>
      </c>
      <c r="BR134" s="27" t="str">
        <v/>
      </c>
      <c r="BS134" s="28" t="str">
        <v/>
      </c>
      <c r="BT134" s="29" t="str">
        <v/>
      </c>
      <c r="BU134" s="30" t="str">
        <v/>
      </c>
      <c r="BV134" s="30" t="str">
        <v/>
      </c>
      <c r="BW134" s="30" t="str">
        <v/>
      </c>
      <c r="BX134" s="31" t="str">
        <v/>
      </c>
      <c r="BY134" s="26" t="str">
        <v/>
      </c>
      <c r="BZ134" s="27" t="str">
        <v/>
      </c>
      <c r="CA134" s="27" t="str">
        <v/>
      </c>
      <c r="CB134" s="27" t="str">
        <v/>
      </c>
      <c r="CC134" s="28" t="str">
        <v/>
      </c>
      <c r="CD134" s="29" t="str">
        <v/>
      </c>
      <c r="CE134" s="30" t="str">
        <v/>
      </c>
      <c r="CF134" s="30" t="str">
        <v/>
      </c>
      <c r="CG134" s="30" t="str">
        <v/>
      </c>
      <c r="CH134" s="31" t="str">
        <v/>
      </c>
      <c r="CI134" s="26" t="str">
        <v/>
      </c>
      <c r="CJ134" s="27" t="str">
        <v/>
      </c>
      <c r="CK134" s="27" t="str">
        <v/>
      </c>
      <c r="CL134" s="27" t="str">
        <v/>
      </c>
      <c r="CM134" s="28" t="str">
        <v/>
      </c>
      <c r="CN134" s="29" t="str">
        <v/>
      </c>
      <c r="CO134" s="30" t="str">
        <v/>
      </c>
      <c r="CP134" s="30" t="str">
        <v/>
      </c>
      <c r="CQ134" s="30" t="str">
        <v/>
      </c>
      <c r="CR134" s="31" t="str">
        <v/>
      </c>
      <c r="CS134" s="25">
        <f>SUM(R134,W134,AB134,AG134,AL134,AQ134,AV134,BA134,BF134,BK134,BP134,BU134,BZ134,CE134,CJ134,CO134)</f>
      </c>
      <c r="CT134" s="25">
        <f>SUM(S134,X134,AC134,AH134,AM134,AR134,AW134,BB134,BG134,BL134,BQ134,BV134,CA134,CF134,CK134,CP134)</f>
      </c>
      <c r="CU134" s="25">
        <f>SUM(T134,Y134,AD134,AI134,AN134,AS134,AX134,BC134,BH134,BM134,BR134,BW134,CB134,CG134,CL134,CQ134)</f>
      </c>
      <c r="CV134" s="25">
        <f>SUM(U134,Z134,AE134,AJ134,AO134,AT134,AY134,BD134,BI134,BN134,BS134,BX134,CC134,CH134,CM134,CR134)</f>
      </c>
      <c r="CW134" s="25">
        <f>MAX(CS134:CU134)</f>
      </c>
      <c r="CX134" s="25">
        <f>MIN(CS134:CU134)</f>
      </c>
      <c r="CY134" s="32">
        <f>IF(H134&gt;0,(CW134*SQRT(3)*IF(N134&gt;0,N134,IF(O134&gt;0,O134,IF(P134&gt;0,P134,415)))/(H134*1000))*100,0)</f>
      </c>
      <c r="CZ134" s="32">
        <f>IF(CY134&gt;70,"Upgrade","OK - No Upgrade")</f>
      </c>
      <c r="DA134" s="32">
        <f>IF(IF(AVERAGE(CS134:CU134)&gt;0,((CW134-AVERAGE(CS134:CU134))/AVERAGE(CS134:CU134))*100,0)&gt;10,"Need to Balance","OK - Balanced")</f>
      </c>
    </row>
    <row r="135" ht="15.75" customHeight="1">
      <c r="A135" s="25" t="str">
        <v>Hijermat</v>
      </c>
      <c r="B135" s="25" t="str">
        <v>MAQNYAT</v>
      </c>
      <c r="C135" s="25" t="str">
        <v>K_LN6</v>
      </c>
      <c r="D135" s="25" t="str">
        <v>23.383155, 56.843905</v>
      </c>
      <c r="E135" s="25" t="str">
        <v>1275</v>
      </c>
      <c r="F135" s="25" t="str">
        <v>Ground (GMT)</v>
      </c>
      <c r="G135" s="25" t="str">
        <v/>
      </c>
      <c r="H135" s="25">
        <v>1000</v>
      </c>
      <c r="I135" s="25" t="str">
        <v>26/05/2026, 13:14</v>
      </c>
      <c r="J135" s="25">
        <v>1</v>
      </c>
      <c r="K135" s="25">
        <v>242</v>
      </c>
      <c r="L135" s="25">
        <v>242</v>
      </c>
      <c r="M135" s="25">
        <v>240</v>
      </c>
      <c r="N135" s="25">
        <v>421</v>
      </c>
      <c r="O135" s="25">
        <v>421</v>
      </c>
      <c r="P135" s="25">
        <v>420</v>
      </c>
      <c r="Q135" s="26" t="str">
        <v/>
      </c>
      <c r="R135" s="27" t="str">
        <v/>
      </c>
      <c r="S135" s="27" t="str">
        <v/>
      </c>
      <c r="T135" s="27" t="str">
        <v/>
      </c>
      <c r="U135" s="28" t="str">
        <v/>
      </c>
      <c r="V135" s="29" t="str">
        <v/>
      </c>
      <c r="W135" s="30" t="str">
        <v/>
      </c>
      <c r="X135" s="30" t="str">
        <v/>
      </c>
      <c r="Y135" s="30" t="str">
        <v/>
      </c>
      <c r="Z135" s="31" t="str">
        <v/>
      </c>
      <c r="AA135" s="26" t="str">
        <v/>
      </c>
      <c r="AB135" s="27" t="str">
        <v/>
      </c>
      <c r="AC135" s="27" t="str">
        <v/>
      </c>
      <c r="AD135" s="27" t="str">
        <v/>
      </c>
      <c r="AE135" s="28" t="str">
        <v/>
      </c>
      <c r="AF135" s="29" t="str">
        <v>185 mm²</v>
      </c>
      <c r="AG135" s="30">
        <v>60</v>
      </c>
      <c r="AH135" s="30">
        <v>50</v>
      </c>
      <c r="AI135" s="30">
        <v>50</v>
      </c>
      <c r="AJ135" s="31">
        <v>18</v>
      </c>
      <c r="AK135" s="26" t="str">
        <v>185 mm²</v>
      </c>
      <c r="AL135" s="27">
        <v>70</v>
      </c>
      <c r="AM135" s="27">
        <v>60</v>
      </c>
      <c r="AN135" s="27">
        <v>40</v>
      </c>
      <c r="AO135" s="28">
        <v>30</v>
      </c>
      <c r="AP135" s="29" t="str">
        <v>185 mm²</v>
      </c>
      <c r="AQ135" s="30">
        <v>90</v>
      </c>
      <c r="AR135" s="30">
        <v>70</v>
      </c>
      <c r="AS135" s="30">
        <v>115</v>
      </c>
      <c r="AT135" s="31">
        <v>70</v>
      </c>
      <c r="AU135" s="26" t="str">
        <v>185 mm²</v>
      </c>
      <c r="AV135" s="27">
        <v>70</v>
      </c>
      <c r="AW135" s="27">
        <v>40</v>
      </c>
      <c r="AX135" s="27">
        <v>90</v>
      </c>
      <c r="AY135" s="28">
        <v>30</v>
      </c>
      <c r="AZ135" s="29" t="str">
        <v>185 mm²</v>
      </c>
      <c r="BA135" s="30">
        <v>247</v>
      </c>
      <c r="BB135" s="30">
        <v>211</v>
      </c>
      <c r="BC135" s="30">
        <v>384</v>
      </c>
      <c r="BD135" s="31">
        <v>121</v>
      </c>
      <c r="BE135" s="26" t="str">
        <v/>
      </c>
      <c r="BF135" s="27" t="str">
        <v/>
      </c>
      <c r="BG135" s="27" t="str">
        <v/>
      </c>
      <c r="BH135" s="27" t="str">
        <v/>
      </c>
      <c r="BI135" s="28" t="str">
        <v/>
      </c>
      <c r="BJ135" s="29" t="str">
        <v/>
      </c>
      <c r="BK135" s="30" t="str">
        <v/>
      </c>
      <c r="BL135" s="30" t="str">
        <v/>
      </c>
      <c r="BM135" s="30" t="str">
        <v/>
      </c>
      <c r="BN135" s="31" t="str">
        <v/>
      </c>
      <c r="BO135" s="26" t="str">
        <v/>
      </c>
      <c r="BP135" s="27" t="str">
        <v/>
      </c>
      <c r="BQ135" s="27" t="str">
        <v/>
      </c>
      <c r="BR135" s="27" t="str">
        <v/>
      </c>
      <c r="BS135" s="28" t="str">
        <v/>
      </c>
      <c r="BT135" s="29" t="str">
        <v/>
      </c>
      <c r="BU135" s="30" t="str">
        <v/>
      </c>
      <c r="BV135" s="30" t="str">
        <v/>
      </c>
      <c r="BW135" s="30" t="str">
        <v/>
      </c>
      <c r="BX135" s="31" t="str">
        <v/>
      </c>
      <c r="BY135" s="26" t="str">
        <v/>
      </c>
      <c r="BZ135" s="27" t="str">
        <v/>
      </c>
      <c r="CA135" s="27" t="str">
        <v/>
      </c>
      <c r="CB135" s="27" t="str">
        <v/>
      </c>
      <c r="CC135" s="28" t="str">
        <v/>
      </c>
      <c r="CD135" s="29" t="str">
        <v/>
      </c>
      <c r="CE135" s="30" t="str">
        <v/>
      </c>
      <c r="CF135" s="30" t="str">
        <v/>
      </c>
      <c r="CG135" s="30" t="str">
        <v/>
      </c>
      <c r="CH135" s="31" t="str">
        <v/>
      </c>
      <c r="CI135" s="26" t="str">
        <v/>
      </c>
      <c r="CJ135" s="27" t="str">
        <v/>
      </c>
      <c r="CK135" s="27" t="str">
        <v/>
      </c>
      <c r="CL135" s="27" t="str">
        <v/>
      </c>
      <c r="CM135" s="28" t="str">
        <v/>
      </c>
      <c r="CN135" s="29" t="str">
        <v/>
      </c>
      <c r="CO135" s="30" t="str">
        <v/>
      </c>
      <c r="CP135" s="30" t="str">
        <v/>
      </c>
      <c r="CQ135" s="30" t="str">
        <v/>
      </c>
      <c r="CR135" s="31" t="str">
        <v/>
      </c>
      <c r="CS135" s="25">
        <f>SUM(R135,W135,AB135,AG135,AL135,AQ135,AV135,BA135,BF135,BK135,BP135,BU135,BZ135,CE135,CJ135,CO135)</f>
      </c>
      <c r="CT135" s="25">
        <f>SUM(S135,X135,AC135,AH135,AM135,AR135,AW135,BB135,BG135,BL135,BQ135,BV135,CA135,CF135,CK135,CP135)</f>
      </c>
      <c r="CU135" s="25">
        <f>SUM(T135,Y135,AD135,AI135,AN135,AS135,AX135,BC135,BH135,BM135,BR135,BW135,CB135,CG135,CL135,CQ135)</f>
      </c>
      <c r="CV135" s="25">
        <f>SUM(U135,Z135,AE135,AJ135,AO135,AT135,AY135,BD135,BI135,BN135,BS135,BX135,CC135,CH135,CM135,CR135)</f>
      </c>
      <c r="CW135" s="25">
        <f>MAX(CS135:CU135)</f>
      </c>
      <c r="CX135" s="25">
        <f>MIN(CS135:CU135)</f>
      </c>
      <c r="CY135" s="32">
        <f>IF(H135&gt;0,(CW135*SQRT(3)*IF(N135&gt;0,N135,IF(O135&gt;0,O135,IF(P135&gt;0,P135,415)))/(H135*1000))*100,0)</f>
      </c>
      <c r="CZ135" s="32">
        <f>IF(CY135&gt;70,"Upgrade","OK - No Upgrade")</f>
      </c>
      <c r="DA135" s="32">
        <f>IF(IF(AVERAGE(CS135:CU135)&gt;0,((CW135-AVERAGE(CS135:CU135))/AVERAGE(CS135:CU135))*100,0)&gt;10,"Need to Balance","OK - Balanced")</f>
      </c>
    </row>
    <row r="136" ht="15.75" customHeight="1">
      <c r="A136" s="25" t="str">
        <v>Hijermat</v>
      </c>
      <c r="B136" s="25" t="str">
        <v>MAQNYAT</v>
      </c>
      <c r="C136" s="25" t="str">
        <v>K_LN6</v>
      </c>
      <c r="D136" s="25" t="str">
        <v>23.388522, 56.834249</v>
      </c>
      <c r="E136" s="25" t="str">
        <v>1364</v>
      </c>
      <c r="F136" s="25" t="str">
        <v>Ground (GMT)</v>
      </c>
      <c r="G136" s="25" t="str">
        <v/>
      </c>
      <c r="H136" s="25">
        <v>1000</v>
      </c>
      <c r="I136" s="25" t="str">
        <v>26/05/2026, 12:45</v>
      </c>
      <c r="J136" s="25">
        <v>1</v>
      </c>
      <c r="K136" s="25">
        <v>240</v>
      </c>
      <c r="L136" s="25">
        <v>252</v>
      </c>
      <c r="M136" s="25">
        <v>252</v>
      </c>
      <c r="N136" s="25">
        <v>447</v>
      </c>
      <c r="O136" s="25">
        <v>445</v>
      </c>
      <c r="P136" s="25">
        <v>447</v>
      </c>
      <c r="Q136" s="26" t="str">
        <v/>
      </c>
      <c r="R136" s="27" t="str">
        <v/>
      </c>
      <c r="S136" s="27" t="str">
        <v/>
      </c>
      <c r="T136" s="27" t="str">
        <v/>
      </c>
      <c r="U136" s="28" t="str">
        <v/>
      </c>
      <c r="V136" s="29" t="str">
        <v/>
      </c>
      <c r="W136" s="30" t="str">
        <v/>
      </c>
      <c r="X136" s="30" t="str">
        <v/>
      </c>
      <c r="Y136" s="30" t="str">
        <v/>
      </c>
      <c r="Z136" s="31" t="str">
        <v/>
      </c>
      <c r="AA136" s="26" t="str">
        <v/>
      </c>
      <c r="AB136" s="27" t="str">
        <v/>
      </c>
      <c r="AC136" s="27" t="str">
        <v/>
      </c>
      <c r="AD136" s="27" t="str">
        <v/>
      </c>
      <c r="AE136" s="28" t="str">
        <v/>
      </c>
      <c r="AF136" s="29" t="str">
        <v/>
      </c>
      <c r="AG136" s="30" t="str">
        <v/>
      </c>
      <c r="AH136" s="30" t="str">
        <v/>
      </c>
      <c r="AI136" s="30" t="str">
        <v/>
      </c>
      <c r="AJ136" s="31" t="str">
        <v/>
      </c>
      <c r="AK136" s="26" t="str">
        <v/>
      </c>
      <c r="AL136" s="27" t="str">
        <v/>
      </c>
      <c r="AM136" s="27" t="str">
        <v/>
      </c>
      <c r="AN136" s="27" t="str">
        <v/>
      </c>
      <c r="AO136" s="28" t="str">
        <v/>
      </c>
      <c r="AP136" s="29" t="str">
        <v/>
      </c>
      <c r="AQ136" s="30" t="str">
        <v/>
      </c>
      <c r="AR136" s="30" t="str">
        <v/>
      </c>
      <c r="AS136" s="30" t="str">
        <v/>
      </c>
      <c r="AT136" s="31" t="str">
        <v/>
      </c>
      <c r="AU136" s="26" t="str">
        <v>185 mm²</v>
      </c>
      <c r="AV136" s="27">
        <v>111</v>
      </c>
      <c r="AW136" s="27">
        <v>130</v>
      </c>
      <c r="AX136" s="27">
        <v>120</v>
      </c>
      <c r="AY136" s="28">
        <v>19</v>
      </c>
      <c r="AZ136" s="29" t="str">
        <v>185 mm²</v>
      </c>
      <c r="BA136" s="30">
        <v>90</v>
      </c>
      <c r="BB136" s="30">
        <v>40</v>
      </c>
      <c r="BC136" s="30">
        <v>60</v>
      </c>
      <c r="BD136" s="31">
        <v>35</v>
      </c>
      <c r="BE136" s="26" t="str">
        <v/>
      </c>
      <c r="BF136" s="27" t="str">
        <v/>
      </c>
      <c r="BG136" s="27" t="str">
        <v/>
      </c>
      <c r="BH136" s="27" t="str">
        <v/>
      </c>
      <c r="BI136" s="28" t="str">
        <v/>
      </c>
      <c r="BJ136" s="29" t="str">
        <v/>
      </c>
      <c r="BK136" s="30" t="str">
        <v/>
      </c>
      <c r="BL136" s="30" t="str">
        <v/>
      </c>
      <c r="BM136" s="30" t="str">
        <v/>
      </c>
      <c r="BN136" s="31" t="str">
        <v/>
      </c>
      <c r="BO136" s="26" t="str">
        <v/>
      </c>
      <c r="BP136" s="27" t="str">
        <v/>
      </c>
      <c r="BQ136" s="27" t="str">
        <v/>
      </c>
      <c r="BR136" s="27" t="str">
        <v/>
      </c>
      <c r="BS136" s="28" t="str">
        <v/>
      </c>
      <c r="BT136" s="29" t="str">
        <v/>
      </c>
      <c r="BU136" s="30" t="str">
        <v/>
      </c>
      <c r="BV136" s="30" t="str">
        <v/>
      </c>
      <c r="BW136" s="30" t="str">
        <v/>
      </c>
      <c r="BX136" s="31" t="str">
        <v/>
      </c>
      <c r="BY136" s="26" t="str">
        <v/>
      </c>
      <c r="BZ136" s="27" t="str">
        <v/>
      </c>
      <c r="CA136" s="27" t="str">
        <v/>
      </c>
      <c r="CB136" s="27" t="str">
        <v/>
      </c>
      <c r="CC136" s="28" t="str">
        <v/>
      </c>
      <c r="CD136" s="29" t="str">
        <v/>
      </c>
      <c r="CE136" s="30" t="str">
        <v/>
      </c>
      <c r="CF136" s="30" t="str">
        <v/>
      </c>
      <c r="CG136" s="30" t="str">
        <v/>
      </c>
      <c r="CH136" s="31" t="str">
        <v/>
      </c>
      <c r="CI136" s="26" t="str">
        <v/>
      </c>
      <c r="CJ136" s="27" t="str">
        <v/>
      </c>
      <c r="CK136" s="27" t="str">
        <v/>
      </c>
      <c r="CL136" s="27" t="str">
        <v/>
      </c>
      <c r="CM136" s="28" t="str">
        <v/>
      </c>
      <c r="CN136" s="29" t="str">
        <v/>
      </c>
      <c r="CO136" s="30" t="str">
        <v/>
      </c>
      <c r="CP136" s="30" t="str">
        <v/>
      </c>
      <c r="CQ136" s="30" t="str">
        <v/>
      </c>
      <c r="CR136" s="31" t="str">
        <v/>
      </c>
      <c r="CS136" s="25">
        <f>SUM(R136,W136,AB136,AG136,AL136,AQ136,AV136,BA136,BF136,BK136,BP136,BU136,BZ136,CE136,CJ136,CO136)</f>
      </c>
      <c r="CT136" s="25">
        <f>SUM(S136,X136,AC136,AH136,AM136,AR136,AW136,BB136,BG136,BL136,BQ136,BV136,CA136,CF136,CK136,CP136)</f>
      </c>
      <c r="CU136" s="25">
        <f>SUM(T136,Y136,AD136,AI136,AN136,AS136,AX136,BC136,BH136,BM136,BR136,BW136,CB136,CG136,CL136,CQ136)</f>
      </c>
      <c r="CV136" s="25">
        <f>SUM(U136,Z136,AE136,AJ136,AO136,AT136,AY136,BD136,BI136,BN136,BS136,BX136,CC136,CH136,CM136,CR136)</f>
      </c>
      <c r="CW136" s="25">
        <f>MAX(CS136:CU136)</f>
      </c>
      <c r="CX136" s="25">
        <f>MIN(CS136:CU136)</f>
      </c>
      <c r="CY136" s="32">
        <f>IF(H136&gt;0,(CW136*SQRT(3)*IF(N136&gt;0,N136,IF(O136&gt;0,O136,IF(P136&gt;0,P136,415)))/(H136*1000))*100,0)</f>
      </c>
      <c r="CZ136" s="32">
        <f>IF(CY136&gt;70,"Upgrade","OK - No Upgrade")</f>
      </c>
      <c r="DA136" s="32">
        <f>IF(IF(AVERAGE(CS136:CU136)&gt;0,((CW136-AVERAGE(CS136:CU136))/AVERAGE(CS136:CU136))*100,0)&gt;10,"Need to Balance","OK - Balanced")</f>
      </c>
    </row>
    <row r="137" ht="15.75" customHeight="1">
      <c r="A137" s="25" t="str">
        <v>Hijermat</v>
      </c>
      <c r="B137" s="25" t="str">
        <v>MAQNYAT</v>
      </c>
      <c r="C137" s="25" t="str">
        <v>K_LN6</v>
      </c>
      <c r="D137" s="25" t="str">
        <v>23.384343, 56.8389</v>
      </c>
      <c r="E137" s="25" t="str">
        <v>1409</v>
      </c>
      <c r="F137" s="25" t="str">
        <v>Ground (GMT)</v>
      </c>
      <c r="G137" s="25" t="str">
        <v/>
      </c>
      <c r="H137" s="25">
        <v>1000</v>
      </c>
      <c r="I137" s="25" t="str">
        <v>26/05/2026, 12:38</v>
      </c>
      <c r="J137" s="25">
        <v>1</v>
      </c>
      <c r="K137" s="25">
        <v>244</v>
      </c>
      <c r="L137" s="25">
        <v>245</v>
      </c>
      <c r="M137" s="25">
        <v>243</v>
      </c>
      <c r="N137" s="25">
        <v>425</v>
      </c>
      <c r="O137" s="25">
        <v>426</v>
      </c>
      <c r="P137" s="25">
        <v>424</v>
      </c>
      <c r="Q137" s="26" t="str">
        <v/>
      </c>
      <c r="R137" s="27" t="str">
        <v/>
      </c>
      <c r="S137" s="27" t="str">
        <v/>
      </c>
      <c r="T137" s="27" t="str">
        <v/>
      </c>
      <c r="U137" s="28" t="str">
        <v/>
      </c>
      <c r="V137" s="29" t="str">
        <v/>
      </c>
      <c r="W137" s="30" t="str">
        <v/>
      </c>
      <c r="X137" s="30" t="str">
        <v/>
      </c>
      <c r="Y137" s="30" t="str">
        <v/>
      </c>
      <c r="Z137" s="31" t="str">
        <v/>
      </c>
      <c r="AA137" s="26" t="str">
        <v>185 mm²</v>
      </c>
      <c r="AB137" s="27">
        <v>55</v>
      </c>
      <c r="AC137" s="27">
        <v>33</v>
      </c>
      <c r="AD137" s="27">
        <v>27</v>
      </c>
      <c r="AE137" s="28">
        <v>23</v>
      </c>
      <c r="AF137" s="29" t="str">
        <v>185 mm²</v>
      </c>
      <c r="AG137" s="30">
        <v>80</v>
      </c>
      <c r="AH137" s="30">
        <v>70</v>
      </c>
      <c r="AI137" s="30">
        <v>90</v>
      </c>
      <c r="AJ137" s="31">
        <v>12</v>
      </c>
      <c r="AK137" s="26" t="str">
        <v>185 mm²</v>
      </c>
      <c r="AL137" s="27">
        <v>112</v>
      </c>
      <c r="AM137" s="27">
        <v>70</v>
      </c>
      <c r="AN137" s="27">
        <v>126</v>
      </c>
      <c r="AO137" s="28">
        <v>46</v>
      </c>
      <c r="AP137" s="29" t="str">
        <v>185 mm²</v>
      </c>
      <c r="AQ137" s="30">
        <v>40</v>
      </c>
      <c r="AR137" s="30">
        <v>35</v>
      </c>
      <c r="AS137" s="30">
        <v>40</v>
      </c>
      <c r="AT137" s="31">
        <v>12</v>
      </c>
      <c r="AU137" s="26" t="str">
        <v>185 mm²</v>
      </c>
      <c r="AV137" s="27">
        <v>6</v>
      </c>
      <c r="AW137" s="27">
        <v>8</v>
      </c>
      <c r="AX137" s="27">
        <v>2</v>
      </c>
      <c r="AY137" s="28">
        <v>2</v>
      </c>
      <c r="AZ137" s="29" t="str">
        <v>185 mm²</v>
      </c>
      <c r="BA137" s="30">
        <v>60</v>
      </c>
      <c r="BB137" s="30">
        <v>40</v>
      </c>
      <c r="BC137" s="30">
        <v>50</v>
      </c>
      <c r="BD137" s="31">
        <v>11</v>
      </c>
      <c r="BE137" s="26" t="str">
        <v/>
      </c>
      <c r="BF137" s="27" t="str">
        <v/>
      </c>
      <c r="BG137" s="27" t="str">
        <v/>
      </c>
      <c r="BH137" s="27" t="str">
        <v/>
      </c>
      <c r="BI137" s="28" t="str">
        <v/>
      </c>
      <c r="BJ137" s="29" t="str">
        <v/>
      </c>
      <c r="BK137" s="30" t="str">
        <v/>
      </c>
      <c r="BL137" s="30" t="str">
        <v/>
      </c>
      <c r="BM137" s="30" t="str">
        <v/>
      </c>
      <c r="BN137" s="31" t="str">
        <v/>
      </c>
      <c r="BO137" s="26" t="str">
        <v/>
      </c>
      <c r="BP137" s="27" t="str">
        <v/>
      </c>
      <c r="BQ137" s="27" t="str">
        <v/>
      </c>
      <c r="BR137" s="27" t="str">
        <v/>
      </c>
      <c r="BS137" s="28" t="str">
        <v/>
      </c>
      <c r="BT137" s="29" t="str">
        <v/>
      </c>
      <c r="BU137" s="30" t="str">
        <v/>
      </c>
      <c r="BV137" s="30" t="str">
        <v/>
      </c>
      <c r="BW137" s="30" t="str">
        <v/>
      </c>
      <c r="BX137" s="31" t="str">
        <v/>
      </c>
      <c r="BY137" s="26" t="str">
        <v/>
      </c>
      <c r="BZ137" s="27" t="str">
        <v/>
      </c>
      <c r="CA137" s="27" t="str">
        <v/>
      </c>
      <c r="CB137" s="27" t="str">
        <v/>
      </c>
      <c r="CC137" s="28" t="str">
        <v/>
      </c>
      <c r="CD137" s="29" t="str">
        <v/>
      </c>
      <c r="CE137" s="30" t="str">
        <v/>
      </c>
      <c r="CF137" s="30" t="str">
        <v/>
      </c>
      <c r="CG137" s="30" t="str">
        <v/>
      </c>
      <c r="CH137" s="31" t="str">
        <v/>
      </c>
      <c r="CI137" s="26" t="str">
        <v/>
      </c>
      <c r="CJ137" s="27" t="str">
        <v/>
      </c>
      <c r="CK137" s="27" t="str">
        <v/>
      </c>
      <c r="CL137" s="27" t="str">
        <v/>
      </c>
      <c r="CM137" s="28" t="str">
        <v/>
      </c>
      <c r="CN137" s="29" t="str">
        <v/>
      </c>
      <c r="CO137" s="30" t="str">
        <v/>
      </c>
      <c r="CP137" s="30" t="str">
        <v/>
      </c>
      <c r="CQ137" s="30" t="str">
        <v/>
      </c>
      <c r="CR137" s="31" t="str">
        <v/>
      </c>
      <c r="CS137" s="25">
        <f>SUM(R137,W137,AB137,AG137,AL137,AQ137,AV137,BA137,BF137,BK137,BP137,BU137,BZ137,CE137,CJ137,CO137)</f>
      </c>
      <c r="CT137" s="25">
        <f>SUM(S137,X137,AC137,AH137,AM137,AR137,AW137,BB137,BG137,BL137,BQ137,BV137,CA137,CF137,CK137,CP137)</f>
      </c>
      <c r="CU137" s="25">
        <f>SUM(T137,Y137,AD137,AI137,AN137,AS137,AX137,BC137,BH137,BM137,BR137,BW137,CB137,CG137,CL137,CQ137)</f>
      </c>
      <c r="CV137" s="25">
        <f>SUM(U137,Z137,AE137,AJ137,AO137,AT137,AY137,BD137,BI137,BN137,BS137,BX137,CC137,CH137,CM137,CR137)</f>
      </c>
      <c r="CW137" s="25">
        <f>MAX(CS137:CU137)</f>
      </c>
      <c r="CX137" s="25">
        <f>MIN(CS137:CU137)</f>
      </c>
      <c r="CY137" s="32">
        <f>IF(H137&gt;0,(CW137*SQRT(3)*IF(N137&gt;0,N137,IF(O137&gt;0,O137,IF(P137&gt;0,P137,415)))/(H137*1000))*100,0)</f>
      </c>
      <c r="CZ137" s="32">
        <f>IF(CY137&gt;70,"Upgrade","OK - No Upgrade")</f>
      </c>
      <c r="DA137" s="32">
        <f>IF(IF(AVERAGE(CS137:CU137)&gt;0,((CW137-AVERAGE(CS137:CU137))/AVERAGE(CS137:CU137))*100,0)&gt;10,"Need to Balance","OK - Balanced")</f>
      </c>
    </row>
    <row r="138" ht="15.75" customHeight="1">
      <c r="A138" s="25" t="str">
        <v>Hijermat</v>
      </c>
      <c r="B138" s="25" t="str">
        <v>MAQNYAT</v>
      </c>
      <c r="C138" s="25" t="str">
        <v>K_LN6</v>
      </c>
      <c r="D138" s="25" t="str">
        <v>23.3807, 56.838122</v>
      </c>
      <c r="E138" s="25" t="str">
        <v>4606</v>
      </c>
      <c r="F138" s="25" t="str">
        <v>Pole (PMT)</v>
      </c>
      <c r="G138" s="25" t="str">
        <v/>
      </c>
      <c r="H138" s="25">
        <v>100</v>
      </c>
      <c r="I138" s="25" t="str">
        <v>26/05/2026, 12:30</v>
      </c>
      <c r="J138" s="25">
        <v>1</v>
      </c>
      <c r="K138" s="25">
        <v>246</v>
      </c>
      <c r="L138" s="25">
        <v>246</v>
      </c>
      <c r="M138" s="25">
        <v>245</v>
      </c>
      <c r="N138" s="25">
        <v>425</v>
      </c>
      <c r="O138" s="25">
        <v>425</v>
      </c>
      <c r="P138" s="25">
        <v>424</v>
      </c>
      <c r="Q138" s="26" t="str">
        <v>185 mm²</v>
      </c>
      <c r="R138" s="27">
        <v>4</v>
      </c>
      <c r="S138" s="27">
        <v>0</v>
      </c>
      <c r="T138" s="27">
        <v>2</v>
      </c>
      <c r="U138" s="28">
        <v>1</v>
      </c>
      <c r="V138" s="29" t="str">
        <v/>
      </c>
      <c r="W138" s="30" t="str">
        <v/>
      </c>
      <c r="X138" s="30" t="str">
        <v/>
      </c>
      <c r="Y138" s="30" t="str">
        <v/>
      </c>
      <c r="Z138" s="31" t="str">
        <v/>
      </c>
      <c r="AA138" s="26" t="str">
        <v/>
      </c>
      <c r="AB138" s="27" t="str">
        <v/>
      </c>
      <c r="AC138" s="27" t="str">
        <v/>
      </c>
      <c r="AD138" s="27" t="str">
        <v/>
      </c>
      <c r="AE138" s="28" t="str">
        <v/>
      </c>
      <c r="AF138" s="29" t="str">
        <v/>
      </c>
      <c r="AG138" s="30" t="str">
        <v/>
      </c>
      <c r="AH138" s="30" t="str">
        <v/>
      </c>
      <c r="AI138" s="30" t="str">
        <v/>
      </c>
      <c r="AJ138" s="31" t="str">
        <v/>
      </c>
      <c r="AK138" s="26" t="str">
        <v/>
      </c>
      <c r="AL138" s="27" t="str">
        <v/>
      </c>
      <c r="AM138" s="27" t="str">
        <v/>
      </c>
      <c r="AN138" s="27" t="str">
        <v/>
      </c>
      <c r="AO138" s="28" t="str">
        <v/>
      </c>
      <c r="AP138" s="29" t="str">
        <v/>
      </c>
      <c r="AQ138" s="30" t="str">
        <v/>
      </c>
      <c r="AR138" s="30" t="str">
        <v/>
      </c>
      <c r="AS138" s="30" t="str">
        <v/>
      </c>
      <c r="AT138" s="31" t="str">
        <v/>
      </c>
      <c r="AU138" s="26" t="str">
        <v/>
      </c>
      <c r="AV138" s="27" t="str">
        <v/>
      </c>
      <c r="AW138" s="27" t="str">
        <v/>
      </c>
      <c r="AX138" s="27" t="str">
        <v/>
      </c>
      <c r="AY138" s="28" t="str">
        <v/>
      </c>
      <c r="AZ138" s="29" t="str">
        <v/>
      </c>
      <c r="BA138" s="30" t="str">
        <v/>
      </c>
      <c r="BB138" s="30" t="str">
        <v/>
      </c>
      <c r="BC138" s="30" t="str">
        <v/>
      </c>
      <c r="BD138" s="31" t="str">
        <v/>
      </c>
      <c r="BE138" s="26" t="str">
        <v/>
      </c>
      <c r="BF138" s="27" t="str">
        <v/>
      </c>
      <c r="BG138" s="27" t="str">
        <v/>
      </c>
      <c r="BH138" s="27" t="str">
        <v/>
      </c>
      <c r="BI138" s="28" t="str">
        <v/>
      </c>
      <c r="BJ138" s="29" t="str">
        <v/>
      </c>
      <c r="BK138" s="30" t="str">
        <v/>
      </c>
      <c r="BL138" s="30" t="str">
        <v/>
      </c>
      <c r="BM138" s="30" t="str">
        <v/>
      </c>
      <c r="BN138" s="31" t="str">
        <v/>
      </c>
      <c r="BO138" s="26" t="str">
        <v/>
      </c>
      <c r="BP138" s="27" t="str">
        <v/>
      </c>
      <c r="BQ138" s="27" t="str">
        <v/>
      </c>
      <c r="BR138" s="27" t="str">
        <v/>
      </c>
      <c r="BS138" s="28" t="str">
        <v/>
      </c>
      <c r="BT138" s="29" t="str">
        <v/>
      </c>
      <c r="BU138" s="30" t="str">
        <v/>
      </c>
      <c r="BV138" s="30" t="str">
        <v/>
      </c>
      <c r="BW138" s="30" t="str">
        <v/>
      </c>
      <c r="BX138" s="31" t="str">
        <v/>
      </c>
      <c r="BY138" s="26" t="str">
        <v/>
      </c>
      <c r="BZ138" s="27" t="str">
        <v/>
      </c>
      <c r="CA138" s="27" t="str">
        <v/>
      </c>
      <c r="CB138" s="27" t="str">
        <v/>
      </c>
      <c r="CC138" s="28" t="str">
        <v/>
      </c>
      <c r="CD138" s="29" t="str">
        <v/>
      </c>
      <c r="CE138" s="30" t="str">
        <v/>
      </c>
      <c r="CF138" s="30" t="str">
        <v/>
      </c>
      <c r="CG138" s="30" t="str">
        <v/>
      </c>
      <c r="CH138" s="31" t="str">
        <v/>
      </c>
      <c r="CI138" s="26" t="str">
        <v/>
      </c>
      <c r="CJ138" s="27" t="str">
        <v/>
      </c>
      <c r="CK138" s="27" t="str">
        <v/>
      </c>
      <c r="CL138" s="27" t="str">
        <v/>
      </c>
      <c r="CM138" s="28" t="str">
        <v/>
      </c>
      <c r="CN138" s="29" t="str">
        <v/>
      </c>
      <c r="CO138" s="30" t="str">
        <v/>
      </c>
      <c r="CP138" s="30" t="str">
        <v/>
      </c>
      <c r="CQ138" s="30" t="str">
        <v/>
      </c>
      <c r="CR138" s="31" t="str">
        <v/>
      </c>
      <c r="CS138" s="25">
        <f>SUM(R138,W138,AB138,AG138,AL138,AQ138,AV138,BA138,BF138,BK138,BP138,BU138,BZ138,CE138,CJ138,CO138)</f>
      </c>
      <c r="CT138" s="25">
        <f>SUM(S138,X138,AC138,AH138,AM138,AR138,AW138,BB138,BG138,BL138,BQ138,BV138,CA138,CF138,CK138,CP138)</f>
      </c>
      <c r="CU138" s="25">
        <f>SUM(T138,Y138,AD138,AI138,AN138,AS138,AX138,BC138,BH138,BM138,BR138,BW138,CB138,CG138,CL138,CQ138)</f>
      </c>
      <c r="CV138" s="25">
        <f>SUM(U138,Z138,AE138,AJ138,AO138,AT138,AY138,BD138,BI138,BN138,BS138,BX138,CC138,CH138,CM138,CR138)</f>
      </c>
      <c r="CW138" s="25">
        <f>MAX(CS138:CU138)</f>
      </c>
      <c r="CX138" s="25">
        <f>MIN(CS138:CU138)</f>
      </c>
      <c r="CY138" s="32">
        <f>IF(H138&gt;0,(CW138*SQRT(3)*IF(N138&gt;0,N138,IF(O138&gt;0,O138,IF(P138&gt;0,P138,415)))/(H138*1000))*100,0)</f>
      </c>
      <c r="CZ138" s="32">
        <f>IF(CY138&gt;70,"Upgrade","OK - No Upgrade")</f>
      </c>
      <c r="DA138" s="32">
        <f>IF(IF(AVERAGE(CS138:CU138)&gt;0,((CW138-AVERAGE(CS138:CU138))/AVERAGE(CS138:CU138))*100,0)&gt;10,"Need to Balance","OK - Balanced")</f>
      </c>
    </row>
    <row r="139" ht="15.75" customHeight="1">
      <c r="A139" s="25" t="str">
        <v>Hijermat</v>
      </c>
      <c r="B139" s="25" t="str">
        <v>MAQNYAT</v>
      </c>
      <c r="C139" s="25" t="str">
        <v>K_LN6</v>
      </c>
      <c r="D139" s="25" t="str">
        <v>23.393279, 56.717482</v>
      </c>
      <c r="E139" s="25" t="str">
        <v>4512</v>
      </c>
      <c r="F139" s="25" t="str">
        <v>Pole (PMT)</v>
      </c>
      <c r="G139" s="25" t="str">
        <v/>
      </c>
      <c r="H139" s="25">
        <v>100</v>
      </c>
      <c r="I139" s="25" t="str">
        <v>26/05/2026, 12:24</v>
      </c>
      <c r="J139" s="25">
        <v>1</v>
      </c>
      <c r="K139" s="25">
        <v>245</v>
      </c>
      <c r="L139" s="25">
        <v>246</v>
      </c>
      <c r="M139" s="25">
        <v>245</v>
      </c>
      <c r="N139" s="25">
        <v>425</v>
      </c>
      <c r="O139" s="25">
        <v>424</v>
      </c>
      <c r="P139" s="25">
        <v>425</v>
      </c>
      <c r="Q139" s="26" t="str">
        <v>185 mm²</v>
      </c>
      <c r="R139" s="27">
        <v>4</v>
      </c>
      <c r="S139" s="27">
        <v>6</v>
      </c>
      <c r="T139" s="27">
        <v>4</v>
      </c>
      <c r="U139" s="28">
        <v>3</v>
      </c>
      <c r="V139" s="29" t="str">
        <v>185 mm²</v>
      </c>
      <c r="W139" s="30">
        <v>0</v>
      </c>
      <c r="X139" s="30">
        <v>0</v>
      </c>
      <c r="Y139" s="30">
        <v>0</v>
      </c>
      <c r="Z139" s="31">
        <v>0</v>
      </c>
      <c r="AA139" s="26" t="str">
        <v/>
      </c>
      <c r="AB139" s="27" t="str">
        <v/>
      </c>
      <c r="AC139" s="27" t="str">
        <v/>
      </c>
      <c r="AD139" s="27" t="str">
        <v/>
      </c>
      <c r="AE139" s="28" t="str">
        <v/>
      </c>
      <c r="AF139" s="29" t="str">
        <v/>
      </c>
      <c r="AG139" s="30" t="str">
        <v/>
      </c>
      <c r="AH139" s="30" t="str">
        <v/>
      </c>
      <c r="AI139" s="30" t="str">
        <v/>
      </c>
      <c r="AJ139" s="31" t="str">
        <v/>
      </c>
      <c r="AK139" s="26" t="str">
        <v/>
      </c>
      <c r="AL139" s="27" t="str">
        <v/>
      </c>
      <c r="AM139" s="27" t="str">
        <v/>
      </c>
      <c r="AN139" s="27" t="str">
        <v/>
      </c>
      <c r="AO139" s="28" t="str">
        <v/>
      </c>
      <c r="AP139" s="29" t="str">
        <v/>
      </c>
      <c r="AQ139" s="30" t="str">
        <v/>
      </c>
      <c r="AR139" s="30" t="str">
        <v/>
      </c>
      <c r="AS139" s="30" t="str">
        <v/>
      </c>
      <c r="AT139" s="31" t="str">
        <v/>
      </c>
      <c r="AU139" s="26" t="str">
        <v/>
      </c>
      <c r="AV139" s="27" t="str">
        <v/>
      </c>
      <c r="AW139" s="27" t="str">
        <v/>
      </c>
      <c r="AX139" s="27" t="str">
        <v/>
      </c>
      <c r="AY139" s="28" t="str">
        <v/>
      </c>
      <c r="AZ139" s="29" t="str">
        <v/>
      </c>
      <c r="BA139" s="30" t="str">
        <v/>
      </c>
      <c r="BB139" s="30" t="str">
        <v/>
      </c>
      <c r="BC139" s="30" t="str">
        <v/>
      </c>
      <c r="BD139" s="31" t="str">
        <v/>
      </c>
      <c r="BE139" s="26" t="str">
        <v/>
      </c>
      <c r="BF139" s="27" t="str">
        <v/>
      </c>
      <c r="BG139" s="27" t="str">
        <v/>
      </c>
      <c r="BH139" s="27" t="str">
        <v/>
      </c>
      <c r="BI139" s="28" t="str">
        <v/>
      </c>
      <c r="BJ139" s="29" t="str">
        <v/>
      </c>
      <c r="BK139" s="30" t="str">
        <v/>
      </c>
      <c r="BL139" s="30" t="str">
        <v/>
      </c>
      <c r="BM139" s="30" t="str">
        <v/>
      </c>
      <c r="BN139" s="31" t="str">
        <v/>
      </c>
      <c r="BO139" s="26" t="str">
        <v/>
      </c>
      <c r="BP139" s="27" t="str">
        <v/>
      </c>
      <c r="BQ139" s="27" t="str">
        <v/>
      </c>
      <c r="BR139" s="27" t="str">
        <v/>
      </c>
      <c r="BS139" s="28" t="str">
        <v/>
      </c>
      <c r="BT139" s="29" t="str">
        <v/>
      </c>
      <c r="BU139" s="30" t="str">
        <v/>
      </c>
      <c r="BV139" s="30" t="str">
        <v/>
      </c>
      <c r="BW139" s="30" t="str">
        <v/>
      </c>
      <c r="BX139" s="31" t="str">
        <v/>
      </c>
      <c r="BY139" s="26" t="str">
        <v/>
      </c>
      <c r="BZ139" s="27" t="str">
        <v/>
      </c>
      <c r="CA139" s="27" t="str">
        <v/>
      </c>
      <c r="CB139" s="27" t="str">
        <v/>
      </c>
      <c r="CC139" s="28" t="str">
        <v/>
      </c>
      <c r="CD139" s="29" t="str">
        <v/>
      </c>
      <c r="CE139" s="30" t="str">
        <v/>
      </c>
      <c r="CF139" s="30" t="str">
        <v/>
      </c>
      <c r="CG139" s="30" t="str">
        <v/>
      </c>
      <c r="CH139" s="31" t="str">
        <v/>
      </c>
      <c r="CI139" s="26" t="str">
        <v/>
      </c>
      <c r="CJ139" s="27" t="str">
        <v/>
      </c>
      <c r="CK139" s="27" t="str">
        <v/>
      </c>
      <c r="CL139" s="27" t="str">
        <v/>
      </c>
      <c r="CM139" s="28" t="str">
        <v/>
      </c>
      <c r="CN139" s="29" t="str">
        <v/>
      </c>
      <c r="CO139" s="30" t="str">
        <v/>
      </c>
      <c r="CP139" s="30" t="str">
        <v/>
      </c>
      <c r="CQ139" s="30" t="str">
        <v/>
      </c>
      <c r="CR139" s="31" t="str">
        <v/>
      </c>
      <c r="CS139" s="25">
        <f>SUM(R139,W139,AB139,AG139,AL139,AQ139,AV139,BA139,BF139,BK139,BP139,BU139,BZ139,CE139,CJ139,CO139)</f>
      </c>
      <c r="CT139" s="25">
        <f>SUM(S139,X139,AC139,AH139,AM139,AR139,AW139,BB139,BG139,BL139,BQ139,BV139,CA139,CF139,CK139,CP139)</f>
      </c>
      <c r="CU139" s="25">
        <f>SUM(T139,Y139,AD139,AI139,AN139,AS139,AX139,BC139,BH139,BM139,BR139,BW139,CB139,CG139,CL139,CQ139)</f>
      </c>
      <c r="CV139" s="25">
        <f>SUM(U139,Z139,AE139,AJ139,AO139,AT139,AY139,BD139,BI139,BN139,BS139,BX139,CC139,CH139,CM139,CR139)</f>
      </c>
      <c r="CW139" s="25">
        <f>MAX(CS139:CU139)</f>
      </c>
      <c r="CX139" s="25">
        <f>MIN(CS139:CU139)</f>
      </c>
      <c r="CY139" s="32">
        <f>IF(H139&gt;0,(CW139*SQRT(3)*IF(N139&gt;0,N139,IF(O139&gt;0,O139,IF(P139&gt;0,P139,415)))/(H139*1000))*100,0)</f>
      </c>
      <c r="CZ139" s="32">
        <f>IF(CY139&gt;70,"Upgrade","OK - No Upgrade")</f>
      </c>
      <c r="DA139" s="32">
        <f>IF(IF(AVERAGE(CS139:CU139)&gt;0,((CW139-AVERAGE(CS139:CU139))/AVERAGE(CS139:CU139))*100,0)&gt;10,"Need to Balance","OK - Balanced")</f>
      </c>
    </row>
    <row r="140" ht="15.75" customHeight="1">
      <c r="A140" s="25" t="str">
        <v>Hijermat</v>
      </c>
      <c r="B140" s="25" t="str">
        <v>MAQNYAT</v>
      </c>
      <c r="C140" s="25" t="str">
        <v>K_LN6</v>
      </c>
      <c r="D140" s="25" t="str">
        <v>23.393279, 56.717482</v>
      </c>
      <c r="E140" s="25" t="str">
        <v>4391</v>
      </c>
      <c r="F140" s="25" t="str">
        <v>Pole (PMT)</v>
      </c>
      <c r="G140" s="25" t="str">
        <v/>
      </c>
      <c r="H140" s="25">
        <v>100</v>
      </c>
      <c r="I140" s="25" t="str">
        <v>26/05/2026, 12:21</v>
      </c>
      <c r="J140" s="25">
        <v>1</v>
      </c>
      <c r="K140" s="25">
        <v>246</v>
      </c>
      <c r="L140" s="25">
        <v>246</v>
      </c>
      <c r="M140" s="25">
        <v>245</v>
      </c>
      <c r="N140" s="25">
        <v>426</v>
      </c>
      <c r="O140" s="25">
        <v>125</v>
      </c>
      <c r="P140" s="25">
        <v>426</v>
      </c>
      <c r="Q140" s="26" t="str">
        <v>185 mm²</v>
      </c>
      <c r="R140" s="27">
        <v>8</v>
      </c>
      <c r="S140" s="27">
        <v>12</v>
      </c>
      <c r="T140" s="27">
        <v>10</v>
      </c>
      <c r="U140" s="28">
        <v>6</v>
      </c>
      <c r="V140" s="29" t="str">
        <v>185 mm²</v>
      </c>
      <c r="W140" s="30">
        <v>10</v>
      </c>
      <c r="X140" s="30">
        <v>8</v>
      </c>
      <c r="Y140" s="30">
        <v>5</v>
      </c>
      <c r="Z140" s="31">
        <v>3</v>
      </c>
      <c r="AA140" s="26" t="str">
        <v/>
      </c>
      <c r="AB140" s="27" t="str">
        <v/>
      </c>
      <c r="AC140" s="27" t="str">
        <v/>
      </c>
      <c r="AD140" s="27" t="str">
        <v/>
      </c>
      <c r="AE140" s="28" t="str">
        <v/>
      </c>
      <c r="AF140" s="29" t="str">
        <v/>
      </c>
      <c r="AG140" s="30" t="str">
        <v/>
      </c>
      <c r="AH140" s="30" t="str">
        <v/>
      </c>
      <c r="AI140" s="30" t="str">
        <v/>
      </c>
      <c r="AJ140" s="31" t="str">
        <v/>
      </c>
      <c r="AK140" s="26" t="str">
        <v/>
      </c>
      <c r="AL140" s="27" t="str">
        <v/>
      </c>
      <c r="AM140" s="27" t="str">
        <v/>
      </c>
      <c r="AN140" s="27" t="str">
        <v/>
      </c>
      <c r="AO140" s="28" t="str">
        <v/>
      </c>
      <c r="AP140" s="29" t="str">
        <v/>
      </c>
      <c r="AQ140" s="30" t="str">
        <v/>
      </c>
      <c r="AR140" s="30" t="str">
        <v/>
      </c>
      <c r="AS140" s="30" t="str">
        <v/>
      </c>
      <c r="AT140" s="31" t="str">
        <v/>
      </c>
      <c r="AU140" s="26" t="str">
        <v/>
      </c>
      <c r="AV140" s="27" t="str">
        <v/>
      </c>
      <c r="AW140" s="27" t="str">
        <v/>
      </c>
      <c r="AX140" s="27" t="str">
        <v/>
      </c>
      <c r="AY140" s="28" t="str">
        <v/>
      </c>
      <c r="AZ140" s="29" t="str">
        <v/>
      </c>
      <c r="BA140" s="30" t="str">
        <v/>
      </c>
      <c r="BB140" s="30" t="str">
        <v/>
      </c>
      <c r="BC140" s="30" t="str">
        <v/>
      </c>
      <c r="BD140" s="31" t="str">
        <v/>
      </c>
      <c r="BE140" s="26" t="str">
        <v/>
      </c>
      <c r="BF140" s="27" t="str">
        <v/>
      </c>
      <c r="BG140" s="27" t="str">
        <v/>
      </c>
      <c r="BH140" s="27" t="str">
        <v/>
      </c>
      <c r="BI140" s="28" t="str">
        <v/>
      </c>
      <c r="BJ140" s="29" t="str">
        <v/>
      </c>
      <c r="BK140" s="30" t="str">
        <v/>
      </c>
      <c r="BL140" s="30" t="str">
        <v/>
      </c>
      <c r="BM140" s="30" t="str">
        <v/>
      </c>
      <c r="BN140" s="31" t="str">
        <v/>
      </c>
      <c r="BO140" s="26" t="str">
        <v/>
      </c>
      <c r="BP140" s="27" t="str">
        <v/>
      </c>
      <c r="BQ140" s="27" t="str">
        <v/>
      </c>
      <c r="BR140" s="27" t="str">
        <v/>
      </c>
      <c r="BS140" s="28" t="str">
        <v/>
      </c>
      <c r="BT140" s="29" t="str">
        <v/>
      </c>
      <c r="BU140" s="30" t="str">
        <v/>
      </c>
      <c r="BV140" s="30" t="str">
        <v/>
      </c>
      <c r="BW140" s="30" t="str">
        <v/>
      </c>
      <c r="BX140" s="31" t="str">
        <v/>
      </c>
      <c r="BY140" s="26" t="str">
        <v/>
      </c>
      <c r="BZ140" s="27" t="str">
        <v/>
      </c>
      <c r="CA140" s="27" t="str">
        <v/>
      </c>
      <c r="CB140" s="27" t="str">
        <v/>
      </c>
      <c r="CC140" s="28" t="str">
        <v/>
      </c>
      <c r="CD140" s="29" t="str">
        <v/>
      </c>
      <c r="CE140" s="30" t="str">
        <v/>
      </c>
      <c r="CF140" s="30" t="str">
        <v/>
      </c>
      <c r="CG140" s="30" t="str">
        <v/>
      </c>
      <c r="CH140" s="31" t="str">
        <v/>
      </c>
      <c r="CI140" s="26" t="str">
        <v/>
      </c>
      <c r="CJ140" s="27" t="str">
        <v/>
      </c>
      <c r="CK140" s="27" t="str">
        <v/>
      </c>
      <c r="CL140" s="27" t="str">
        <v/>
      </c>
      <c r="CM140" s="28" t="str">
        <v/>
      </c>
      <c r="CN140" s="29" t="str">
        <v/>
      </c>
      <c r="CO140" s="30" t="str">
        <v/>
      </c>
      <c r="CP140" s="30" t="str">
        <v/>
      </c>
      <c r="CQ140" s="30" t="str">
        <v/>
      </c>
      <c r="CR140" s="31" t="str">
        <v/>
      </c>
      <c r="CS140" s="25">
        <f>SUM(R140,W140,AB140,AG140,AL140,AQ140,AV140,BA140,BF140,BK140,BP140,BU140,BZ140,CE140,CJ140,CO140)</f>
      </c>
      <c r="CT140" s="25">
        <f>SUM(S140,X140,AC140,AH140,AM140,AR140,AW140,BB140,BG140,BL140,BQ140,BV140,CA140,CF140,CK140,CP140)</f>
      </c>
      <c r="CU140" s="25">
        <f>SUM(T140,Y140,AD140,AI140,AN140,AS140,AX140,BC140,BH140,BM140,BR140,BW140,CB140,CG140,CL140,CQ140)</f>
      </c>
      <c r="CV140" s="25">
        <f>SUM(U140,Z140,AE140,AJ140,AO140,AT140,AY140,BD140,BI140,BN140,BS140,BX140,CC140,CH140,CM140,CR140)</f>
      </c>
      <c r="CW140" s="25">
        <f>MAX(CS140:CU140)</f>
      </c>
      <c r="CX140" s="25">
        <f>MIN(CS140:CU140)</f>
      </c>
      <c r="CY140" s="32">
        <f>IF(H140&gt;0,(CW140*SQRT(3)*IF(N140&gt;0,N140,IF(O140&gt;0,O140,IF(P140&gt;0,P140,415)))/(H140*1000))*100,0)</f>
      </c>
      <c r="CZ140" s="32">
        <f>IF(CY140&gt;70,"Upgrade","OK - No Upgrade")</f>
      </c>
      <c r="DA140" s="32">
        <f>IF(IF(AVERAGE(CS140:CU140)&gt;0,((CW140-AVERAGE(CS140:CU140))/AVERAGE(CS140:CU140))*100,0)&gt;10,"Need to Balance","OK - Balanced")</f>
      </c>
    </row>
    <row r="141" ht="15.75" customHeight="1">
      <c r="A141" s="25" t="str">
        <v>Hijermat</v>
      </c>
      <c r="B141" s="25" t="str">
        <v>MAQNYAT</v>
      </c>
      <c r="C141" s="25" t="str">
        <v>K_LN6</v>
      </c>
      <c r="D141" s="25" t="str">
        <v>23.393279, 56.717482</v>
      </c>
      <c r="E141" s="25" t="str">
        <v>4350</v>
      </c>
      <c r="F141" s="25" t="str">
        <v>Pole (PMT)</v>
      </c>
      <c r="G141" s="25" t="str">
        <v/>
      </c>
      <c r="H141" s="25">
        <v>100</v>
      </c>
      <c r="I141" s="25" t="str">
        <v>26/05/2026, 12:15</v>
      </c>
      <c r="J141" s="25">
        <v>1</v>
      </c>
      <c r="K141" s="25">
        <v>243</v>
      </c>
      <c r="L141" s="25">
        <v>244</v>
      </c>
      <c r="M141" s="25">
        <v>246</v>
      </c>
      <c r="N141" s="25">
        <v>426</v>
      </c>
      <c r="O141" s="25">
        <v>424</v>
      </c>
      <c r="P141" s="25">
        <v>427</v>
      </c>
      <c r="Q141" s="26" t="str">
        <v>185 mm²</v>
      </c>
      <c r="R141" s="27">
        <v>50</v>
      </c>
      <c r="S141" s="27">
        <v>31</v>
      </c>
      <c r="T141" s="27">
        <v>31</v>
      </c>
      <c r="U141" s="28">
        <v>8</v>
      </c>
      <c r="V141" s="29" t="str">
        <v>185 mm²</v>
      </c>
      <c r="W141" s="30">
        <v>11</v>
      </c>
      <c r="X141" s="30">
        <v>0</v>
      </c>
      <c r="Y141" s="30">
        <v>8</v>
      </c>
      <c r="Z141" s="31">
        <v>9</v>
      </c>
      <c r="AA141" s="26" t="str">
        <v/>
      </c>
      <c r="AB141" s="27" t="str">
        <v/>
      </c>
      <c r="AC141" s="27" t="str">
        <v/>
      </c>
      <c r="AD141" s="27" t="str">
        <v/>
      </c>
      <c r="AE141" s="28" t="str">
        <v/>
      </c>
      <c r="AF141" s="29" t="str">
        <v/>
      </c>
      <c r="AG141" s="30" t="str">
        <v/>
      </c>
      <c r="AH141" s="30" t="str">
        <v/>
      </c>
      <c r="AI141" s="30" t="str">
        <v/>
      </c>
      <c r="AJ141" s="31" t="str">
        <v/>
      </c>
      <c r="AK141" s="26" t="str">
        <v/>
      </c>
      <c r="AL141" s="27" t="str">
        <v/>
      </c>
      <c r="AM141" s="27" t="str">
        <v/>
      </c>
      <c r="AN141" s="27" t="str">
        <v/>
      </c>
      <c r="AO141" s="28" t="str">
        <v/>
      </c>
      <c r="AP141" s="29" t="str">
        <v/>
      </c>
      <c r="AQ141" s="30" t="str">
        <v/>
      </c>
      <c r="AR141" s="30" t="str">
        <v/>
      </c>
      <c r="AS141" s="30" t="str">
        <v/>
      </c>
      <c r="AT141" s="31" t="str">
        <v/>
      </c>
      <c r="AU141" s="26" t="str">
        <v/>
      </c>
      <c r="AV141" s="27" t="str">
        <v/>
      </c>
      <c r="AW141" s="27" t="str">
        <v/>
      </c>
      <c r="AX141" s="27" t="str">
        <v/>
      </c>
      <c r="AY141" s="28" t="str">
        <v/>
      </c>
      <c r="AZ141" s="29" t="str">
        <v/>
      </c>
      <c r="BA141" s="30" t="str">
        <v/>
      </c>
      <c r="BB141" s="30" t="str">
        <v/>
      </c>
      <c r="BC141" s="30" t="str">
        <v/>
      </c>
      <c r="BD141" s="31" t="str">
        <v/>
      </c>
      <c r="BE141" s="26" t="str">
        <v/>
      </c>
      <c r="BF141" s="27" t="str">
        <v/>
      </c>
      <c r="BG141" s="27" t="str">
        <v/>
      </c>
      <c r="BH141" s="27" t="str">
        <v/>
      </c>
      <c r="BI141" s="28" t="str">
        <v/>
      </c>
      <c r="BJ141" s="29" t="str">
        <v/>
      </c>
      <c r="BK141" s="30" t="str">
        <v/>
      </c>
      <c r="BL141" s="30" t="str">
        <v/>
      </c>
      <c r="BM141" s="30" t="str">
        <v/>
      </c>
      <c r="BN141" s="31" t="str">
        <v/>
      </c>
      <c r="BO141" s="26" t="str">
        <v/>
      </c>
      <c r="BP141" s="27" t="str">
        <v/>
      </c>
      <c r="BQ141" s="27" t="str">
        <v/>
      </c>
      <c r="BR141" s="27" t="str">
        <v/>
      </c>
      <c r="BS141" s="28" t="str">
        <v/>
      </c>
      <c r="BT141" s="29" t="str">
        <v/>
      </c>
      <c r="BU141" s="30" t="str">
        <v/>
      </c>
      <c r="BV141" s="30" t="str">
        <v/>
      </c>
      <c r="BW141" s="30" t="str">
        <v/>
      </c>
      <c r="BX141" s="31" t="str">
        <v/>
      </c>
      <c r="BY141" s="26" t="str">
        <v/>
      </c>
      <c r="BZ141" s="27" t="str">
        <v/>
      </c>
      <c r="CA141" s="27" t="str">
        <v/>
      </c>
      <c r="CB141" s="27" t="str">
        <v/>
      </c>
      <c r="CC141" s="28" t="str">
        <v/>
      </c>
      <c r="CD141" s="29" t="str">
        <v/>
      </c>
      <c r="CE141" s="30" t="str">
        <v/>
      </c>
      <c r="CF141" s="30" t="str">
        <v/>
      </c>
      <c r="CG141" s="30" t="str">
        <v/>
      </c>
      <c r="CH141" s="31" t="str">
        <v/>
      </c>
      <c r="CI141" s="26" t="str">
        <v/>
      </c>
      <c r="CJ141" s="27" t="str">
        <v/>
      </c>
      <c r="CK141" s="27" t="str">
        <v/>
      </c>
      <c r="CL141" s="27" t="str">
        <v/>
      </c>
      <c r="CM141" s="28" t="str">
        <v/>
      </c>
      <c r="CN141" s="29" t="str">
        <v/>
      </c>
      <c r="CO141" s="30" t="str">
        <v/>
      </c>
      <c r="CP141" s="30" t="str">
        <v/>
      </c>
      <c r="CQ141" s="30" t="str">
        <v/>
      </c>
      <c r="CR141" s="31" t="str">
        <v/>
      </c>
      <c r="CS141" s="25">
        <f>SUM(R141,W141,AB141,AG141,AL141,AQ141,AV141,BA141,BF141,BK141,BP141,BU141,BZ141,CE141,CJ141,CO141)</f>
      </c>
      <c r="CT141" s="25">
        <f>SUM(S141,X141,AC141,AH141,AM141,AR141,AW141,BB141,BG141,BL141,BQ141,BV141,CA141,CF141,CK141,CP141)</f>
      </c>
      <c r="CU141" s="25">
        <f>SUM(T141,Y141,AD141,AI141,AN141,AS141,AX141,BC141,BH141,BM141,BR141,BW141,CB141,CG141,CL141,CQ141)</f>
      </c>
      <c r="CV141" s="25">
        <f>SUM(U141,Z141,AE141,AJ141,AO141,AT141,AY141,BD141,BI141,BN141,BS141,BX141,CC141,CH141,CM141,CR141)</f>
      </c>
      <c r="CW141" s="25">
        <f>MAX(CS141:CU141)</f>
      </c>
      <c r="CX141" s="25">
        <f>MIN(CS141:CU141)</f>
      </c>
      <c r="CY141" s="32">
        <f>IF(H141&gt;0,(CW141*SQRT(3)*IF(N141&gt;0,N141,IF(O141&gt;0,O141,IF(P141&gt;0,P141,415)))/(H141*1000))*100,0)</f>
      </c>
      <c r="CZ141" s="32">
        <f>IF(CY141&gt;70,"Upgrade","OK - No Upgrade")</f>
      </c>
      <c r="DA141" s="32">
        <f>IF(IF(AVERAGE(CS141:CU141)&gt;0,((CW141-AVERAGE(CS141:CU141))/AVERAGE(CS141:CU141))*100,0)&gt;10,"Need to Balance","OK - Balanced")</f>
      </c>
    </row>
    <row r="142" ht="15.75" customHeight="1">
      <c r="A142" s="25" t="str">
        <v>Hijermat</v>
      </c>
      <c r="B142" s="25" t="str">
        <v>MAQNYAT</v>
      </c>
      <c r="C142" s="25" t="str">
        <v>K_LN5</v>
      </c>
      <c r="D142" s="25" t="str">
        <v>23.39375, 56.813382</v>
      </c>
      <c r="E142" s="25" t="str">
        <v>2275</v>
      </c>
      <c r="F142" s="25" t="str">
        <v>Pole (PMT)</v>
      </c>
      <c r="G142" s="25" t="str">
        <v/>
      </c>
      <c r="H142" s="25">
        <v>315</v>
      </c>
      <c r="I142" s="25" t="str">
        <v>21/05/2026, 15:46</v>
      </c>
      <c r="J142" s="25">
        <v>1</v>
      </c>
      <c r="K142" s="25">
        <v>241</v>
      </c>
      <c r="L142" s="25">
        <v>240</v>
      </c>
      <c r="M142" s="25">
        <v>240</v>
      </c>
      <c r="N142" s="25">
        <v>417</v>
      </c>
      <c r="O142" s="25">
        <v>415</v>
      </c>
      <c r="P142" s="25">
        <v>416</v>
      </c>
      <c r="Q142" s="26" t="str">
        <v>185 mm²</v>
      </c>
      <c r="R142" s="27">
        <v>5</v>
      </c>
      <c r="S142" s="27">
        <v>23</v>
      </c>
      <c r="T142" s="27">
        <v>6</v>
      </c>
      <c r="U142" s="28">
        <v>15</v>
      </c>
      <c r="V142" s="29" t="str">
        <v/>
      </c>
      <c r="W142" s="30" t="str">
        <v/>
      </c>
      <c r="X142" s="30" t="str">
        <v/>
      </c>
      <c r="Y142" s="30" t="str">
        <v/>
      </c>
      <c r="Z142" s="31" t="str">
        <v/>
      </c>
      <c r="AA142" s="26" t="str">
        <v/>
      </c>
      <c r="AB142" s="27" t="str">
        <v/>
      </c>
      <c r="AC142" s="27" t="str">
        <v/>
      </c>
      <c r="AD142" s="27" t="str">
        <v/>
      </c>
      <c r="AE142" s="28" t="str">
        <v/>
      </c>
      <c r="AF142" s="29" t="str">
        <v/>
      </c>
      <c r="AG142" s="30" t="str">
        <v/>
      </c>
      <c r="AH142" s="30" t="str">
        <v/>
      </c>
      <c r="AI142" s="30" t="str">
        <v/>
      </c>
      <c r="AJ142" s="31" t="str">
        <v/>
      </c>
      <c r="AK142" s="26" t="str">
        <v/>
      </c>
      <c r="AL142" s="27" t="str">
        <v/>
      </c>
      <c r="AM142" s="27" t="str">
        <v/>
      </c>
      <c r="AN142" s="27" t="str">
        <v/>
      </c>
      <c r="AO142" s="28" t="str">
        <v/>
      </c>
      <c r="AP142" s="29" t="str">
        <v/>
      </c>
      <c r="AQ142" s="30" t="str">
        <v/>
      </c>
      <c r="AR142" s="30" t="str">
        <v/>
      </c>
      <c r="AS142" s="30" t="str">
        <v/>
      </c>
      <c r="AT142" s="31" t="str">
        <v/>
      </c>
      <c r="AU142" s="26" t="str">
        <v/>
      </c>
      <c r="AV142" s="27" t="str">
        <v/>
      </c>
      <c r="AW142" s="27" t="str">
        <v/>
      </c>
      <c r="AX142" s="27" t="str">
        <v/>
      </c>
      <c r="AY142" s="28" t="str">
        <v/>
      </c>
      <c r="AZ142" s="29" t="str">
        <v/>
      </c>
      <c r="BA142" s="30" t="str">
        <v/>
      </c>
      <c r="BB142" s="30" t="str">
        <v/>
      </c>
      <c r="BC142" s="30" t="str">
        <v/>
      </c>
      <c r="BD142" s="31" t="str">
        <v/>
      </c>
      <c r="BE142" s="26" t="str">
        <v/>
      </c>
      <c r="BF142" s="27" t="str">
        <v/>
      </c>
      <c r="BG142" s="27" t="str">
        <v/>
      </c>
      <c r="BH142" s="27" t="str">
        <v/>
      </c>
      <c r="BI142" s="28" t="str">
        <v/>
      </c>
      <c r="BJ142" s="29" t="str">
        <v/>
      </c>
      <c r="BK142" s="30" t="str">
        <v/>
      </c>
      <c r="BL142" s="30" t="str">
        <v/>
      </c>
      <c r="BM142" s="30" t="str">
        <v/>
      </c>
      <c r="BN142" s="31" t="str">
        <v/>
      </c>
      <c r="BO142" s="26" t="str">
        <v/>
      </c>
      <c r="BP142" s="27" t="str">
        <v/>
      </c>
      <c r="BQ142" s="27" t="str">
        <v/>
      </c>
      <c r="BR142" s="27" t="str">
        <v/>
      </c>
      <c r="BS142" s="28" t="str">
        <v/>
      </c>
      <c r="BT142" s="29" t="str">
        <v/>
      </c>
      <c r="BU142" s="30" t="str">
        <v/>
      </c>
      <c r="BV142" s="30" t="str">
        <v/>
      </c>
      <c r="BW142" s="30" t="str">
        <v/>
      </c>
      <c r="BX142" s="31" t="str">
        <v/>
      </c>
      <c r="BY142" s="26" t="str">
        <v/>
      </c>
      <c r="BZ142" s="27" t="str">
        <v/>
      </c>
      <c r="CA142" s="27" t="str">
        <v/>
      </c>
      <c r="CB142" s="27" t="str">
        <v/>
      </c>
      <c r="CC142" s="28" t="str">
        <v/>
      </c>
      <c r="CD142" s="29" t="str">
        <v/>
      </c>
      <c r="CE142" s="30" t="str">
        <v/>
      </c>
      <c r="CF142" s="30" t="str">
        <v/>
      </c>
      <c r="CG142" s="30" t="str">
        <v/>
      </c>
      <c r="CH142" s="31" t="str">
        <v/>
      </c>
      <c r="CI142" s="26" t="str">
        <v/>
      </c>
      <c r="CJ142" s="27" t="str">
        <v/>
      </c>
      <c r="CK142" s="27" t="str">
        <v/>
      </c>
      <c r="CL142" s="27" t="str">
        <v/>
      </c>
      <c r="CM142" s="28" t="str">
        <v/>
      </c>
      <c r="CN142" s="29" t="str">
        <v/>
      </c>
      <c r="CO142" s="30" t="str">
        <v/>
      </c>
      <c r="CP142" s="30" t="str">
        <v/>
      </c>
      <c r="CQ142" s="30" t="str">
        <v/>
      </c>
      <c r="CR142" s="31" t="str">
        <v/>
      </c>
      <c r="CS142" s="25">
        <f>SUM(R142,W142,AB142,AG142,AL142,AQ142,AV142,BA142,BF142,BK142,BP142,BU142,BZ142,CE142,CJ142,CO142)</f>
      </c>
      <c r="CT142" s="25">
        <f>SUM(S142,X142,AC142,AH142,AM142,AR142,AW142,BB142,BG142,BL142,BQ142,BV142,CA142,CF142,CK142,CP142)</f>
      </c>
      <c r="CU142" s="25">
        <f>SUM(T142,Y142,AD142,AI142,AN142,AS142,AX142,BC142,BH142,BM142,BR142,BW142,CB142,CG142,CL142,CQ142)</f>
      </c>
      <c r="CV142" s="25">
        <f>SUM(U142,Z142,AE142,AJ142,AO142,AT142,AY142,BD142,BI142,BN142,BS142,BX142,CC142,CH142,CM142,CR142)</f>
      </c>
      <c r="CW142" s="25">
        <f>MAX(CS142:CU142)</f>
      </c>
      <c r="CX142" s="25">
        <f>MIN(CS142:CU142)</f>
      </c>
      <c r="CY142" s="32">
        <f>IF(H142&gt;0,(CW142*SQRT(3)*IF(N142&gt;0,N142,IF(O142&gt;0,O142,IF(P142&gt;0,P142,415)))/(H142*1000))*100,0)</f>
      </c>
      <c r="CZ142" s="32">
        <f>IF(CY142&gt;70,"Upgrade","OK - No Upgrade")</f>
      </c>
      <c r="DA142" s="32">
        <f>IF(IF(AVERAGE(CS142:CU142)&gt;0,((CW142-AVERAGE(CS142:CU142))/AVERAGE(CS142:CU142))*100,0)&gt;10,"Need to Balance","OK - Balanced")</f>
      </c>
    </row>
    <row r="143" ht="15.75" customHeight="1">
      <c r="A143" s="25" t="str">
        <v>Hijermat</v>
      </c>
      <c r="B143" s="25" t="str">
        <v>MAQNYAT</v>
      </c>
      <c r="C143" s="25" t="str">
        <v>K_LN5</v>
      </c>
      <c r="D143" s="25" t="str">
        <v>23.396848, 56.836497</v>
      </c>
      <c r="E143" s="25" t="str">
        <v>1772</v>
      </c>
      <c r="F143" s="25" t="str">
        <v>Ground (GMT)</v>
      </c>
      <c r="G143" s="25" t="str">
        <v/>
      </c>
      <c r="H143" s="25">
        <v>1000</v>
      </c>
      <c r="I143" s="25" t="str">
        <v>21/05/2026, 15:31</v>
      </c>
      <c r="J143" s="25">
        <v>1</v>
      </c>
      <c r="K143" s="25">
        <v>240</v>
      </c>
      <c r="L143" s="25">
        <v>240</v>
      </c>
      <c r="M143" s="25">
        <v>241</v>
      </c>
      <c r="N143" s="25">
        <v>417</v>
      </c>
      <c r="O143" s="25">
        <v>418</v>
      </c>
      <c r="P143" s="25">
        <v>416</v>
      </c>
      <c r="Q143" s="26" t="str">
        <v/>
      </c>
      <c r="R143" s="27" t="str">
        <v/>
      </c>
      <c r="S143" s="27" t="str">
        <v/>
      </c>
      <c r="T143" s="27" t="str">
        <v/>
      </c>
      <c r="U143" s="28" t="str">
        <v/>
      </c>
      <c r="V143" s="29" t="str">
        <v/>
      </c>
      <c r="W143" s="30" t="str">
        <v/>
      </c>
      <c r="X143" s="30" t="str">
        <v/>
      </c>
      <c r="Y143" s="30" t="str">
        <v/>
      </c>
      <c r="Z143" s="31" t="str">
        <v/>
      </c>
      <c r="AA143" s="26" t="str">
        <v>185 mm²</v>
      </c>
      <c r="AB143" s="27">
        <v>0</v>
      </c>
      <c r="AC143" s="27">
        <v>0</v>
      </c>
      <c r="AD143" s="27">
        <v>0</v>
      </c>
      <c r="AE143" s="28">
        <v>0</v>
      </c>
      <c r="AF143" s="29" t="str">
        <v>185 mm²</v>
      </c>
      <c r="AG143" s="30">
        <v>5</v>
      </c>
      <c r="AH143" s="30">
        <v>21</v>
      </c>
      <c r="AI143" s="30">
        <v>6</v>
      </c>
      <c r="AJ143" s="31">
        <v>16</v>
      </c>
      <c r="AK143" s="26" t="str">
        <v>185 mm²</v>
      </c>
      <c r="AL143" s="27">
        <v>12</v>
      </c>
      <c r="AM143" s="27">
        <v>9</v>
      </c>
      <c r="AN143" s="27">
        <v>9</v>
      </c>
      <c r="AO143" s="28">
        <v>4</v>
      </c>
      <c r="AP143" s="29" t="str">
        <v>185 mm²</v>
      </c>
      <c r="AQ143" s="30">
        <v>20</v>
      </c>
      <c r="AR143" s="30">
        <v>18</v>
      </c>
      <c r="AS143" s="30">
        <v>30</v>
      </c>
      <c r="AT143" s="31">
        <v>7</v>
      </c>
      <c r="AU143" s="26" t="str">
        <v>185 mm²</v>
      </c>
      <c r="AV143" s="27">
        <v>15</v>
      </c>
      <c r="AW143" s="27">
        <v>10</v>
      </c>
      <c r="AX143" s="27">
        <v>25</v>
      </c>
      <c r="AY143" s="28">
        <v>14</v>
      </c>
      <c r="AZ143" s="29" t="str">
        <v>185 mm²</v>
      </c>
      <c r="BA143" s="30">
        <v>2</v>
      </c>
      <c r="BB143" s="30">
        <v>0</v>
      </c>
      <c r="BC143" s="30">
        <v>0</v>
      </c>
      <c r="BD143" s="31">
        <v>9</v>
      </c>
      <c r="BE143" s="26" t="str">
        <v/>
      </c>
      <c r="BF143" s="27" t="str">
        <v/>
      </c>
      <c r="BG143" s="27" t="str">
        <v/>
      </c>
      <c r="BH143" s="27" t="str">
        <v/>
      </c>
      <c r="BI143" s="28" t="str">
        <v/>
      </c>
      <c r="BJ143" s="29" t="str">
        <v/>
      </c>
      <c r="BK143" s="30" t="str">
        <v/>
      </c>
      <c r="BL143" s="30" t="str">
        <v/>
      </c>
      <c r="BM143" s="30" t="str">
        <v/>
      </c>
      <c r="BN143" s="31" t="str">
        <v/>
      </c>
      <c r="BO143" s="26" t="str">
        <v/>
      </c>
      <c r="BP143" s="27" t="str">
        <v/>
      </c>
      <c r="BQ143" s="27" t="str">
        <v/>
      </c>
      <c r="BR143" s="27" t="str">
        <v/>
      </c>
      <c r="BS143" s="28" t="str">
        <v/>
      </c>
      <c r="BT143" s="29" t="str">
        <v/>
      </c>
      <c r="BU143" s="30" t="str">
        <v/>
      </c>
      <c r="BV143" s="30" t="str">
        <v/>
      </c>
      <c r="BW143" s="30" t="str">
        <v/>
      </c>
      <c r="BX143" s="31" t="str">
        <v/>
      </c>
      <c r="BY143" s="26" t="str">
        <v/>
      </c>
      <c r="BZ143" s="27" t="str">
        <v/>
      </c>
      <c r="CA143" s="27" t="str">
        <v/>
      </c>
      <c r="CB143" s="27" t="str">
        <v/>
      </c>
      <c r="CC143" s="28" t="str">
        <v/>
      </c>
      <c r="CD143" s="29" t="str">
        <v/>
      </c>
      <c r="CE143" s="30" t="str">
        <v/>
      </c>
      <c r="CF143" s="30" t="str">
        <v/>
      </c>
      <c r="CG143" s="30" t="str">
        <v/>
      </c>
      <c r="CH143" s="31" t="str">
        <v/>
      </c>
      <c r="CI143" s="26" t="str">
        <v/>
      </c>
      <c r="CJ143" s="27" t="str">
        <v/>
      </c>
      <c r="CK143" s="27" t="str">
        <v/>
      </c>
      <c r="CL143" s="27" t="str">
        <v/>
      </c>
      <c r="CM143" s="28" t="str">
        <v/>
      </c>
      <c r="CN143" s="29" t="str">
        <v/>
      </c>
      <c r="CO143" s="30" t="str">
        <v/>
      </c>
      <c r="CP143" s="30" t="str">
        <v/>
      </c>
      <c r="CQ143" s="30" t="str">
        <v/>
      </c>
      <c r="CR143" s="31" t="str">
        <v/>
      </c>
      <c r="CS143" s="25">
        <f>SUM(R143,W143,AB143,AG143,AL143,AQ143,AV143,BA143,BF143,BK143,BP143,BU143,BZ143,CE143,CJ143,CO143)</f>
      </c>
      <c r="CT143" s="25">
        <f>SUM(S143,X143,AC143,AH143,AM143,AR143,AW143,BB143,BG143,BL143,BQ143,BV143,CA143,CF143,CK143,CP143)</f>
      </c>
      <c r="CU143" s="25">
        <f>SUM(T143,Y143,AD143,AI143,AN143,AS143,AX143,BC143,BH143,BM143,BR143,BW143,CB143,CG143,CL143,CQ143)</f>
      </c>
      <c r="CV143" s="25">
        <f>SUM(U143,Z143,AE143,AJ143,AO143,AT143,AY143,BD143,BI143,BN143,BS143,BX143,CC143,CH143,CM143,CR143)</f>
      </c>
      <c r="CW143" s="25">
        <f>MAX(CS143:CU143)</f>
      </c>
      <c r="CX143" s="25">
        <f>MIN(CS143:CU143)</f>
      </c>
      <c r="CY143" s="32">
        <f>IF(H143&gt;0,(CW143*SQRT(3)*IF(N143&gt;0,N143,IF(O143&gt;0,O143,IF(P143&gt;0,P143,415)))/(H143*1000))*100,0)</f>
      </c>
      <c r="CZ143" s="32">
        <f>IF(CY143&gt;70,"Upgrade","OK - No Upgrade")</f>
      </c>
      <c r="DA143" s="32">
        <f>IF(IF(AVERAGE(CS143:CU143)&gt;0,((CW143-AVERAGE(CS143:CU143))/AVERAGE(CS143:CU143))*100,0)&gt;10,"Need to Balance","OK - Balanced")</f>
      </c>
    </row>
    <row r="144" ht="15.75" customHeight="1">
      <c r="A144" s="25" t="str">
        <v>Hijermat</v>
      </c>
      <c r="B144" s="25" t="str">
        <v>MAQNYAT</v>
      </c>
      <c r="C144" s="25" t="str">
        <v>K_LN5</v>
      </c>
      <c r="D144" s="25" t="str">
        <v>23.399308, 56.835504</v>
      </c>
      <c r="E144" s="25" t="str">
        <v>1952</v>
      </c>
      <c r="F144" s="25" t="str">
        <v>Ground (GMT)</v>
      </c>
      <c r="G144" s="25" t="str">
        <v/>
      </c>
      <c r="H144" s="25">
        <v>500</v>
      </c>
      <c r="I144" s="25" t="str">
        <v>21/05/2026, 15:18</v>
      </c>
      <c r="J144" s="25">
        <v>1</v>
      </c>
      <c r="K144" s="25">
        <v>240</v>
      </c>
      <c r="L144" s="25">
        <v>241</v>
      </c>
      <c r="M144" s="25">
        <v>241</v>
      </c>
      <c r="N144" s="25">
        <v>417</v>
      </c>
      <c r="O144" s="25">
        <v>417</v>
      </c>
      <c r="P144" s="25">
        <v>417</v>
      </c>
      <c r="Q144" s="26" t="str">
        <v/>
      </c>
      <c r="R144" s="27" t="str">
        <v/>
      </c>
      <c r="S144" s="27" t="str">
        <v/>
      </c>
      <c r="T144" s="27" t="str">
        <v/>
      </c>
      <c r="U144" s="28" t="str">
        <v/>
      </c>
      <c r="V144" s="29" t="str">
        <v/>
      </c>
      <c r="W144" s="30" t="str">
        <v/>
      </c>
      <c r="X144" s="30" t="str">
        <v/>
      </c>
      <c r="Y144" s="30" t="str">
        <v/>
      </c>
      <c r="Z144" s="31" t="str">
        <v/>
      </c>
      <c r="AA144" s="26" t="str">
        <v>185 mm²</v>
      </c>
      <c r="AB144" s="27">
        <v>0</v>
      </c>
      <c r="AC144" s="27">
        <v>0</v>
      </c>
      <c r="AD144" s="27">
        <v>0</v>
      </c>
      <c r="AE144" s="28">
        <v>0</v>
      </c>
      <c r="AF144" s="29" t="str">
        <v>185 mm²</v>
      </c>
      <c r="AG144" s="30">
        <v>21</v>
      </c>
      <c r="AH144" s="30">
        <v>10</v>
      </c>
      <c r="AI144" s="30">
        <v>13</v>
      </c>
      <c r="AJ144" s="31">
        <v>9</v>
      </c>
      <c r="AK144" s="26" t="str">
        <v>185 mm²</v>
      </c>
      <c r="AL144" s="27">
        <v>0</v>
      </c>
      <c r="AM144" s="27">
        <v>0</v>
      </c>
      <c r="AN144" s="27">
        <v>0</v>
      </c>
      <c r="AO144" s="28">
        <v>0</v>
      </c>
      <c r="AP144" s="29" t="str">
        <v>185 mm²</v>
      </c>
      <c r="AQ144" s="30">
        <v>0</v>
      </c>
      <c r="AR144" s="30">
        <v>0</v>
      </c>
      <c r="AS144" s="30">
        <v>0</v>
      </c>
      <c r="AT144" s="31">
        <v>0</v>
      </c>
      <c r="AU144" s="26" t="str">
        <v/>
      </c>
      <c r="AV144" s="27" t="str">
        <v/>
      </c>
      <c r="AW144" s="27" t="str">
        <v/>
      </c>
      <c r="AX144" s="27" t="str">
        <v/>
      </c>
      <c r="AY144" s="28" t="str">
        <v/>
      </c>
      <c r="AZ144" s="29" t="str">
        <v/>
      </c>
      <c r="BA144" s="30" t="str">
        <v/>
      </c>
      <c r="BB144" s="30" t="str">
        <v/>
      </c>
      <c r="BC144" s="30" t="str">
        <v/>
      </c>
      <c r="BD144" s="31" t="str">
        <v/>
      </c>
      <c r="BE144" s="26" t="str">
        <v/>
      </c>
      <c r="BF144" s="27" t="str">
        <v/>
      </c>
      <c r="BG144" s="27" t="str">
        <v/>
      </c>
      <c r="BH144" s="27" t="str">
        <v/>
      </c>
      <c r="BI144" s="28" t="str">
        <v/>
      </c>
      <c r="BJ144" s="29" t="str">
        <v/>
      </c>
      <c r="BK144" s="30" t="str">
        <v/>
      </c>
      <c r="BL144" s="30" t="str">
        <v/>
      </c>
      <c r="BM144" s="30" t="str">
        <v/>
      </c>
      <c r="BN144" s="31" t="str">
        <v/>
      </c>
      <c r="BO144" s="26" t="str">
        <v/>
      </c>
      <c r="BP144" s="27" t="str">
        <v/>
      </c>
      <c r="BQ144" s="27" t="str">
        <v/>
      </c>
      <c r="BR144" s="27" t="str">
        <v/>
      </c>
      <c r="BS144" s="28" t="str">
        <v/>
      </c>
      <c r="BT144" s="29" t="str">
        <v/>
      </c>
      <c r="BU144" s="30" t="str">
        <v/>
      </c>
      <c r="BV144" s="30" t="str">
        <v/>
      </c>
      <c r="BW144" s="30" t="str">
        <v/>
      </c>
      <c r="BX144" s="31" t="str">
        <v/>
      </c>
      <c r="BY144" s="26" t="str">
        <v/>
      </c>
      <c r="BZ144" s="27" t="str">
        <v/>
      </c>
      <c r="CA144" s="27" t="str">
        <v/>
      </c>
      <c r="CB144" s="27" t="str">
        <v/>
      </c>
      <c r="CC144" s="28" t="str">
        <v/>
      </c>
      <c r="CD144" s="29" t="str">
        <v/>
      </c>
      <c r="CE144" s="30" t="str">
        <v/>
      </c>
      <c r="CF144" s="30" t="str">
        <v/>
      </c>
      <c r="CG144" s="30" t="str">
        <v/>
      </c>
      <c r="CH144" s="31" t="str">
        <v/>
      </c>
      <c r="CI144" s="26" t="str">
        <v/>
      </c>
      <c r="CJ144" s="27" t="str">
        <v/>
      </c>
      <c r="CK144" s="27" t="str">
        <v/>
      </c>
      <c r="CL144" s="27" t="str">
        <v/>
      </c>
      <c r="CM144" s="28" t="str">
        <v/>
      </c>
      <c r="CN144" s="29" t="str">
        <v/>
      </c>
      <c r="CO144" s="30" t="str">
        <v/>
      </c>
      <c r="CP144" s="30" t="str">
        <v/>
      </c>
      <c r="CQ144" s="30" t="str">
        <v/>
      </c>
      <c r="CR144" s="31" t="str">
        <v/>
      </c>
      <c r="CS144" s="25">
        <f>SUM(R144,W144,AB144,AG144,AL144,AQ144,AV144,BA144,BF144,BK144,BP144,BU144,BZ144,CE144,CJ144,CO144)</f>
      </c>
      <c r="CT144" s="25">
        <f>SUM(S144,X144,AC144,AH144,AM144,AR144,AW144,BB144,BG144,BL144,BQ144,BV144,CA144,CF144,CK144,CP144)</f>
      </c>
      <c r="CU144" s="25">
        <f>SUM(T144,Y144,AD144,AI144,AN144,AS144,AX144,BC144,BH144,BM144,BR144,BW144,CB144,CG144,CL144,CQ144)</f>
      </c>
      <c r="CV144" s="25">
        <f>SUM(U144,Z144,AE144,AJ144,AO144,AT144,AY144,BD144,BI144,BN144,BS144,BX144,CC144,CH144,CM144,CR144)</f>
      </c>
      <c r="CW144" s="25">
        <f>MAX(CS144:CU144)</f>
      </c>
      <c r="CX144" s="25">
        <f>MIN(CS144:CU144)</f>
      </c>
      <c r="CY144" s="32">
        <f>IF(H144&gt;0,(CW144*SQRT(3)*IF(N144&gt;0,N144,IF(O144&gt;0,O144,IF(P144&gt;0,P144,415)))/(H144*1000))*100,0)</f>
      </c>
      <c r="CZ144" s="32">
        <f>IF(CY144&gt;70,"Upgrade","OK - No Upgrade")</f>
      </c>
      <c r="DA144" s="32">
        <f>IF(IF(AVERAGE(CS144:CU144)&gt;0,((CW144-AVERAGE(CS144:CU144))/AVERAGE(CS144:CU144))*100,0)&gt;10,"Need to Balance","OK - Balanced")</f>
      </c>
    </row>
    <row r="145" ht="15.75" customHeight="1">
      <c r="A145" s="25" t="str">
        <v>Hijermat</v>
      </c>
      <c r="B145" s="25" t="str">
        <v>MAQNYAT</v>
      </c>
      <c r="C145" s="25" t="str">
        <v>K_LN5</v>
      </c>
      <c r="D145" s="25" t="str">
        <v>23.39299, 56.828558</v>
      </c>
      <c r="E145" s="25" t="str">
        <v>2008</v>
      </c>
      <c r="F145" s="25" t="str">
        <v>Pole (PMT)</v>
      </c>
      <c r="G145" s="25" t="str">
        <v/>
      </c>
      <c r="H145" s="25">
        <v>315</v>
      </c>
      <c r="I145" s="25" t="str">
        <v>21/05/2026, 15:06</v>
      </c>
      <c r="J145" s="25">
        <v>1</v>
      </c>
      <c r="K145" s="25">
        <v>241</v>
      </c>
      <c r="L145" s="25">
        <v>241</v>
      </c>
      <c r="M145" s="25">
        <v>241</v>
      </c>
      <c r="N145" s="25">
        <v>418</v>
      </c>
      <c r="O145" s="25">
        <v>418</v>
      </c>
      <c r="P145" s="25">
        <v>417</v>
      </c>
      <c r="Q145" s="26" t="str">
        <v>185 mm²</v>
      </c>
      <c r="R145" s="27">
        <v>7</v>
      </c>
      <c r="S145" s="27">
        <v>14</v>
      </c>
      <c r="T145" s="27">
        <v>15</v>
      </c>
      <c r="U145" s="28">
        <v>7</v>
      </c>
      <c r="V145" s="29" t="str">
        <v>185 mm²</v>
      </c>
      <c r="W145" s="30">
        <v>5</v>
      </c>
      <c r="X145" s="30">
        <v>4</v>
      </c>
      <c r="Y145" s="30">
        <v>41</v>
      </c>
      <c r="Z145" s="31">
        <v>30</v>
      </c>
      <c r="AA145" s="26" t="str">
        <v/>
      </c>
      <c r="AB145" s="27" t="str">
        <v/>
      </c>
      <c r="AC145" s="27" t="str">
        <v/>
      </c>
      <c r="AD145" s="27" t="str">
        <v/>
      </c>
      <c r="AE145" s="28" t="str">
        <v/>
      </c>
      <c r="AF145" s="29" t="str">
        <v/>
      </c>
      <c r="AG145" s="30" t="str">
        <v/>
      </c>
      <c r="AH145" s="30" t="str">
        <v/>
      </c>
      <c r="AI145" s="30" t="str">
        <v/>
      </c>
      <c r="AJ145" s="31" t="str">
        <v/>
      </c>
      <c r="AK145" s="26" t="str">
        <v/>
      </c>
      <c r="AL145" s="27" t="str">
        <v/>
      </c>
      <c r="AM145" s="27" t="str">
        <v/>
      </c>
      <c r="AN145" s="27" t="str">
        <v/>
      </c>
      <c r="AO145" s="28" t="str">
        <v/>
      </c>
      <c r="AP145" s="29" t="str">
        <v/>
      </c>
      <c r="AQ145" s="30" t="str">
        <v/>
      </c>
      <c r="AR145" s="30" t="str">
        <v/>
      </c>
      <c r="AS145" s="30" t="str">
        <v/>
      </c>
      <c r="AT145" s="31" t="str">
        <v/>
      </c>
      <c r="AU145" s="26" t="str">
        <v/>
      </c>
      <c r="AV145" s="27" t="str">
        <v/>
      </c>
      <c r="AW145" s="27" t="str">
        <v/>
      </c>
      <c r="AX145" s="27" t="str">
        <v/>
      </c>
      <c r="AY145" s="28" t="str">
        <v/>
      </c>
      <c r="AZ145" s="29" t="str">
        <v/>
      </c>
      <c r="BA145" s="30" t="str">
        <v/>
      </c>
      <c r="BB145" s="30" t="str">
        <v/>
      </c>
      <c r="BC145" s="30" t="str">
        <v/>
      </c>
      <c r="BD145" s="31" t="str">
        <v/>
      </c>
      <c r="BE145" s="26" t="str">
        <v/>
      </c>
      <c r="BF145" s="27" t="str">
        <v/>
      </c>
      <c r="BG145" s="27" t="str">
        <v/>
      </c>
      <c r="BH145" s="27" t="str">
        <v/>
      </c>
      <c r="BI145" s="28" t="str">
        <v/>
      </c>
      <c r="BJ145" s="29" t="str">
        <v/>
      </c>
      <c r="BK145" s="30" t="str">
        <v/>
      </c>
      <c r="BL145" s="30" t="str">
        <v/>
      </c>
      <c r="BM145" s="30" t="str">
        <v/>
      </c>
      <c r="BN145" s="31" t="str">
        <v/>
      </c>
      <c r="BO145" s="26" t="str">
        <v/>
      </c>
      <c r="BP145" s="27" t="str">
        <v/>
      </c>
      <c r="BQ145" s="27" t="str">
        <v/>
      </c>
      <c r="BR145" s="27" t="str">
        <v/>
      </c>
      <c r="BS145" s="28" t="str">
        <v/>
      </c>
      <c r="BT145" s="29" t="str">
        <v/>
      </c>
      <c r="BU145" s="30" t="str">
        <v/>
      </c>
      <c r="BV145" s="30" t="str">
        <v/>
      </c>
      <c r="BW145" s="30" t="str">
        <v/>
      </c>
      <c r="BX145" s="31" t="str">
        <v/>
      </c>
      <c r="BY145" s="26" t="str">
        <v/>
      </c>
      <c r="BZ145" s="27" t="str">
        <v/>
      </c>
      <c r="CA145" s="27" t="str">
        <v/>
      </c>
      <c r="CB145" s="27" t="str">
        <v/>
      </c>
      <c r="CC145" s="28" t="str">
        <v/>
      </c>
      <c r="CD145" s="29" t="str">
        <v/>
      </c>
      <c r="CE145" s="30" t="str">
        <v/>
      </c>
      <c r="CF145" s="30" t="str">
        <v/>
      </c>
      <c r="CG145" s="30" t="str">
        <v/>
      </c>
      <c r="CH145" s="31" t="str">
        <v/>
      </c>
      <c r="CI145" s="26" t="str">
        <v/>
      </c>
      <c r="CJ145" s="27" t="str">
        <v/>
      </c>
      <c r="CK145" s="27" t="str">
        <v/>
      </c>
      <c r="CL145" s="27" t="str">
        <v/>
      </c>
      <c r="CM145" s="28" t="str">
        <v/>
      </c>
      <c r="CN145" s="29" t="str">
        <v/>
      </c>
      <c r="CO145" s="30" t="str">
        <v/>
      </c>
      <c r="CP145" s="30" t="str">
        <v/>
      </c>
      <c r="CQ145" s="30" t="str">
        <v/>
      </c>
      <c r="CR145" s="31" t="str">
        <v/>
      </c>
      <c r="CS145" s="25">
        <f>SUM(R145,W145,AB145,AG145,AL145,AQ145,AV145,BA145,BF145,BK145,BP145,BU145,BZ145,CE145,CJ145,CO145)</f>
      </c>
      <c r="CT145" s="25">
        <f>SUM(S145,X145,AC145,AH145,AM145,AR145,AW145,BB145,BG145,BL145,BQ145,BV145,CA145,CF145,CK145,CP145)</f>
      </c>
      <c r="CU145" s="25">
        <f>SUM(T145,Y145,AD145,AI145,AN145,AS145,AX145,BC145,BH145,BM145,BR145,BW145,CB145,CG145,CL145,CQ145)</f>
      </c>
      <c r="CV145" s="25">
        <f>SUM(U145,Z145,AE145,AJ145,AO145,AT145,AY145,BD145,BI145,BN145,BS145,BX145,CC145,CH145,CM145,CR145)</f>
      </c>
      <c r="CW145" s="25">
        <f>MAX(CS145:CU145)</f>
      </c>
      <c r="CX145" s="25">
        <f>MIN(CS145:CU145)</f>
      </c>
      <c r="CY145" s="32">
        <f>IF(H145&gt;0,(CW145*SQRT(3)*IF(N145&gt;0,N145,IF(O145&gt;0,O145,IF(P145&gt;0,P145,415)))/(H145*1000))*100,0)</f>
      </c>
      <c r="CZ145" s="32">
        <f>IF(CY145&gt;70,"Upgrade","OK - No Upgrade")</f>
      </c>
      <c r="DA145" s="32">
        <f>IF(IF(AVERAGE(CS145:CU145)&gt;0,((CW145-AVERAGE(CS145:CU145))/AVERAGE(CS145:CU145))*100,0)&gt;10,"Need to Balance","OK - Balanced")</f>
      </c>
    </row>
    <row r="146" ht="15.75" customHeight="1">
      <c r="A146" s="25" t="str">
        <v>Hijermat</v>
      </c>
      <c r="B146" s="25" t="str">
        <v>MAQNYAT</v>
      </c>
      <c r="C146" s="25" t="str">
        <v>K_LN5</v>
      </c>
      <c r="D146" s="25" t="str">
        <v>23.39299, 56.828558</v>
      </c>
      <c r="E146" s="25" t="str">
        <v>2137</v>
      </c>
      <c r="F146" s="25" t="str">
        <v>Ground (GMT)</v>
      </c>
      <c r="G146" s="25" t="str">
        <v/>
      </c>
      <c r="H146" s="25">
        <v>500</v>
      </c>
      <c r="I146" s="25" t="str">
        <v>21/05/2026, 14:57</v>
      </c>
      <c r="J146" s="25">
        <v>1</v>
      </c>
      <c r="K146" s="25">
        <v>241</v>
      </c>
      <c r="L146" s="25">
        <v>242</v>
      </c>
      <c r="M146" s="25">
        <v>243</v>
      </c>
      <c r="N146" s="25">
        <v>419</v>
      </c>
      <c r="O146" s="25">
        <v>421</v>
      </c>
      <c r="P146" s="25">
        <v>417</v>
      </c>
      <c r="Q146" s="26" t="str">
        <v/>
      </c>
      <c r="R146" s="27" t="str">
        <v/>
      </c>
      <c r="S146" s="27" t="str">
        <v/>
      </c>
      <c r="T146" s="27" t="str">
        <v/>
      </c>
      <c r="U146" s="28" t="str">
        <v/>
      </c>
      <c r="V146" s="29" t="str">
        <v/>
      </c>
      <c r="W146" s="30" t="str">
        <v/>
      </c>
      <c r="X146" s="30" t="str">
        <v/>
      </c>
      <c r="Y146" s="30" t="str">
        <v/>
      </c>
      <c r="Z146" s="31" t="str">
        <v/>
      </c>
      <c r="AA146" s="26" t="str">
        <v/>
      </c>
      <c r="AB146" s="27" t="str">
        <v/>
      </c>
      <c r="AC146" s="27" t="str">
        <v/>
      </c>
      <c r="AD146" s="27" t="str">
        <v/>
      </c>
      <c r="AE146" s="28" t="str">
        <v/>
      </c>
      <c r="AF146" s="29" t="str">
        <v>240 mm²</v>
      </c>
      <c r="AG146" s="30">
        <v>30</v>
      </c>
      <c r="AH146" s="30">
        <v>23</v>
      </c>
      <c r="AI146" s="30">
        <v>28</v>
      </c>
      <c r="AJ146" s="31">
        <v>4</v>
      </c>
      <c r="AK146" s="26" t="str">
        <v>185 mm²</v>
      </c>
      <c r="AL146" s="27">
        <v>0</v>
      </c>
      <c r="AM146" s="27">
        <v>0</v>
      </c>
      <c r="AN146" s="27">
        <v>8</v>
      </c>
      <c r="AO146" s="28">
        <v>6</v>
      </c>
      <c r="AP146" s="29" t="str">
        <v>185 mm²</v>
      </c>
      <c r="AQ146" s="30">
        <v>0</v>
      </c>
      <c r="AR146" s="30">
        <v>0</v>
      </c>
      <c r="AS146" s="30">
        <v>0</v>
      </c>
      <c r="AT146" s="31">
        <v>0</v>
      </c>
      <c r="AU146" s="26" t="str">
        <v/>
      </c>
      <c r="AV146" s="27" t="str">
        <v/>
      </c>
      <c r="AW146" s="27" t="str">
        <v/>
      </c>
      <c r="AX146" s="27" t="str">
        <v/>
      </c>
      <c r="AY146" s="28" t="str">
        <v/>
      </c>
      <c r="AZ146" s="29" t="str">
        <v/>
      </c>
      <c r="BA146" s="30" t="str">
        <v/>
      </c>
      <c r="BB146" s="30" t="str">
        <v/>
      </c>
      <c r="BC146" s="30" t="str">
        <v/>
      </c>
      <c r="BD146" s="31" t="str">
        <v/>
      </c>
      <c r="BE146" s="26" t="str">
        <v/>
      </c>
      <c r="BF146" s="27" t="str">
        <v/>
      </c>
      <c r="BG146" s="27" t="str">
        <v/>
      </c>
      <c r="BH146" s="27" t="str">
        <v/>
      </c>
      <c r="BI146" s="28" t="str">
        <v/>
      </c>
      <c r="BJ146" s="29" t="str">
        <v/>
      </c>
      <c r="BK146" s="30" t="str">
        <v/>
      </c>
      <c r="BL146" s="30" t="str">
        <v/>
      </c>
      <c r="BM146" s="30" t="str">
        <v/>
      </c>
      <c r="BN146" s="31" t="str">
        <v/>
      </c>
      <c r="BO146" s="26" t="str">
        <v/>
      </c>
      <c r="BP146" s="27" t="str">
        <v/>
      </c>
      <c r="BQ146" s="27" t="str">
        <v/>
      </c>
      <c r="BR146" s="27" t="str">
        <v/>
      </c>
      <c r="BS146" s="28" t="str">
        <v/>
      </c>
      <c r="BT146" s="29" t="str">
        <v/>
      </c>
      <c r="BU146" s="30" t="str">
        <v/>
      </c>
      <c r="BV146" s="30" t="str">
        <v/>
      </c>
      <c r="BW146" s="30" t="str">
        <v/>
      </c>
      <c r="BX146" s="31" t="str">
        <v/>
      </c>
      <c r="BY146" s="26" t="str">
        <v/>
      </c>
      <c r="BZ146" s="27" t="str">
        <v/>
      </c>
      <c r="CA146" s="27" t="str">
        <v/>
      </c>
      <c r="CB146" s="27" t="str">
        <v/>
      </c>
      <c r="CC146" s="28" t="str">
        <v/>
      </c>
      <c r="CD146" s="29" t="str">
        <v/>
      </c>
      <c r="CE146" s="30" t="str">
        <v/>
      </c>
      <c r="CF146" s="30" t="str">
        <v/>
      </c>
      <c r="CG146" s="30" t="str">
        <v/>
      </c>
      <c r="CH146" s="31" t="str">
        <v/>
      </c>
      <c r="CI146" s="26" t="str">
        <v/>
      </c>
      <c r="CJ146" s="27" t="str">
        <v/>
      </c>
      <c r="CK146" s="27" t="str">
        <v/>
      </c>
      <c r="CL146" s="27" t="str">
        <v/>
      </c>
      <c r="CM146" s="28" t="str">
        <v/>
      </c>
      <c r="CN146" s="29" t="str">
        <v/>
      </c>
      <c r="CO146" s="30" t="str">
        <v/>
      </c>
      <c r="CP146" s="30" t="str">
        <v/>
      </c>
      <c r="CQ146" s="30" t="str">
        <v/>
      </c>
      <c r="CR146" s="31" t="str">
        <v/>
      </c>
      <c r="CS146" s="25">
        <f>SUM(R146,W146,AB146,AG146,AL146,AQ146,AV146,BA146,BF146,BK146,BP146,BU146,BZ146,CE146,CJ146,CO146)</f>
      </c>
      <c r="CT146" s="25">
        <f>SUM(S146,X146,AC146,AH146,AM146,AR146,AW146,BB146,BG146,BL146,BQ146,BV146,CA146,CF146,CK146,CP146)</f>
      </c>
      <c r="CU146" s="25">
        <f>SUM(T146,Y146,AD146,AI146,AN146,AS146,AX146,BC146,BH146,BM146,BR146,BW146,CB146,CG146,CL146,CQ146)</f>
      </c>
      <c r="CV146" s="25">
        <f>SUM(U146,Z146,AE146,AJ146,AO146,AT146,AY146,BD146,BI146,BN146,BS146,BX146,CC146,CH146,CM146,CR146)</f>
      </c>
      <c r="CW146" s="25">
        <f>MAX(CS146:CU146)</f>
      </c>
      <c r="CX146" s="25">
        <f>MIN(CS146:CU146)</f>
      </c>
      <c r="CY146" s="32">
        <f>IF(H146&gt;0,(CW146*SQRT(3)*IF(N146&gt;0,N146,IF(O146&gt;0,O146,IF(P146&gt;0,P146,415)))/(H146*1000))*100,0)</f>
      </c>
      <c r="CZ146" s="32">
        <f>IF(CY146&gt;70,"Upgrade","OK - No Upgrade")</f>
      </c>
      <c r="DA146" s="32">
        <f>IF(IF(AVERAGE(CS146:CU146)&gt;0,((CW146-AVERAGE(CS146:CU146))/AVERAGE(CS146:CU146))*100,0)&gt;10,"Need to Balance","OK - Balanced")</f>
      </c>
    </row>
    <row r="147" ht="15.75" customHeight="1">
      <c r="A147" s="25" t="str">
        <v>Hijermat</v>
      </c>
      <c r="B147" s="25" t="str">
        <v>MAQNYAT</v>
      </c>
      <c r="C147" s="25" t="str">
        <v>K_LN5</v>
      </c>
      <c r="D147" s="25" t="str">
        <v>23.39299, 56.828558</v>
      </c>
      <c r="E147" s="25" t="str">
        <v>2226</v>
      </c>
      <c r="F147" s="25" t="str">
        <v>Pole (PMT)</v>
      </c>
      <c r="G147" s="25" t="str">
        <v/>
      </c>
      <c r="H147" s="25">
        <v>315</v>
      </c>
      <c r="I147" s="25" t="str">
        <v>21/05/2026, 14:47</v>
      </c>
      <c r="J147" s="25">
        <v>1</v>
      </c>
      <c r="K147" s="25">
        <v>240</v>
      </c>
      <c r="L147" s="25">
        <v>241</v>
      </c>
      <c r="M147" s="25">
        <v>240</v>
      </c>
      <c r="N147" s="25">
        <v>417</v>
      </c>
      <c r="O147" s="25">
        <v>417</v>
      </c>
      <c r="P147" s="25">
        <v>418</v>
      </c>
      <c r="Q147" s="26" t="str">
        <v>185 mm²</v>
      </c>
      <c r="R147" s="27">
        <v>11</v>
      </c>
      <c r="S147" s="27">
        <v>9</v>
      </c>
      <c r="T147" s="27">
        <v>20</v>
      </c>
      <c r="U147" s="28">
        <v>7</v>
      </c>
      <c r="V147" s="29" t="str">
        <v>185 mm²</v>
      </c>
      <c r="W147" s="30">
        <v>63</v>
      </c>
      <c r="X147" s="30">
        <v>22</v>
      </c>
      <c r="Y147" s="30">
        <v>32</v>
      </c>
      <c r="Z147" s="31">
        <v>26</v>
      </c>
      <c r="AA147" s="26" t="str">
        <v/>
      </c>
      <c r="AB147" s="27" t="str">
        <v/>
      </c>
      <c r="AC147" s="27" t="str">
        <v/>
      </c>
      <c r="AD147" s="27" t="str">
        <v/>
      </c>
      <c r="AE147" s="28" t="str">
        <v/>
      </c>
      <c r="AF147" s="29" t="str">
        <v/>
      </c>
      <c r="AG147" s="30" t="str">
        <v/>
      </c>
      <c r="AH147" s="30" t="str">
        <v/>
      </c>
      <c r="AI147" s="30" t="str">
        <v/>
      </c>
      <c r="AJ147" s="31" t="str">
        <v/>
      </c>
      <c r="AK147" s="26" t="str">
        <v/>
      </c>
      <c r="AL147" s="27" t="str">
        <v/>
      </c>
      <c r="AM147" s="27" t="str">
        <v/>
      </c>
      <c r="AN147" s="27" t="str">
        <v/>
      </c>
      <c r="AO147" s="28" t="str">
        <v/>
      </c>
      <c r="AP147" s="29" t="str">
        <v/>
      </c>
      <c r="AQ147" s="30" t="str">
        <v/>
      </c>
      <c r="AR147" s="30" t="str">
        <v/>
      </c>
      <c r="AS147" s="30" t="str">
        <v/>
      </c>
      <c r="AT147" s="31" t="str">
        <v/>
      </c>
      <c r="AU147" s="26" t="str">
        <v/>
      </c>
      <c r="AV147" s="27" t="str">
        <v/>
      </c>
      <c r="AW147" s="27" t="str">
        <v/>
      </c>
      <c r="AX147" s="27" t="str">
        <v/>
      </c>
      <c r="AY147" s="28" t="str">
        <v/>
      </c>
      <c r="AZ147" s="29" t="str">
        <v/>
      </c>
      <c r="BA147" s="30" t="str">
        <v/>
      </c>
      <c r="BB147" s="30" t="str">
        <v/>
      </c>
      <c r="BC147" s="30" t="str">
        <v/>
      </c>
      <c r="BD147" s="31" t="str">
        <v/>
      </c>
      <c r="BE147" s="26" t="str">
        <v/>
      </c>
      <c r="BF147" s="27" t="str">
        <v/>
      </c>
      <c r="BG147" s="27" t="str">
        <v/>
      </c>
      <c r="BH147" s="27" t="str">
        <v/>
      </c>
      <c r="BI147" s="28" t="str">
        <v/>
      </c>
      <c r="BJ147" s="29" t="str">
        <v/>
      </c>
      <c r="BK147" s="30" t="str">
        <v/>
      </c>
      <c r="BL147" s="30" t="str">
        <v/>
      </c>
      <c r="BM147" s="30" t="str">
        <v/>
      </c>
      <c r="BN147" s="31" t="str">
        <v/>
      </c>
      <c r="BO147" s="26" t="str">
        <v/>
      </c>
      <c r="BP147" s="27" t="str">
        <v/>
      </c>
      <c r="BQ147" s="27" t="str">
        <v/>
      </c>
      <c r="BR147" s="27" t="str">
        <v/>
      </c>
      <c r="BS147" s="28" t="str">
        <v/>
      </c>
      <c r="BT147" s="29" t="str">
        <v/>
      </c>
      <c r="BU147" s="30" t="str">
        <v/>
      </c>
      <c r="BV147" s="30" t="str">
        <v/>
      </c>
      <c r="BW147" s="30" t="str">
        <v/>
      </c>
      <c r="BX147" s="31" t="str">
        <v/>
      </c>
      <c r="BY147" s="26" t="str">
        <v/>
      </c>
      <c r="BZ147" s="27" t="str">
        <v/>
      </c>
      <c r="CA147" s="27" t="str">
        <v/>
      </c>
      <c r="CB147" s="27" t="str">
        <v/>
      </c>
      <c r="CC147" s="28" t="str">
        <v/>
      </c>
      <c r="CD147" s="29" t="str">
        <v/>
      </c>
      <c r="CE147" s="30" t="str">
        <v/>
      </c>
      <c r="CF147" s="30" t="str">
        <v/>
      </c>
      <c r="CG147" s="30" t="str">
        <v/>
      </c>
      <c r="CH147" s="31" t="str">
        <v/>
      </c>
      <c r="CI147" s="26" t="str">
        <v/>
      </c>
      <c r="CJ147" s="27" t="str">
        <v/>
      </c>
      <c r="CK147" s="27" t="str">
        <v/>
      </c>
      <c r="CL147" s="27" t="str">
        <v/>
      </c>
      <c r="CM147" s="28" t="str">
        <v/>
      </c>
      <c r="CN147" s="29" t="str">
        <v/>
      </c>
      <c r="CO147" s="30" t="str">
        <v/>
      </c>
      <c r="CP147" s="30" t="str">
        <v/>
      </c>
      <c r="CQ147" s="30" t="str">
        <v/>
      </c>
      <c r="CR147" s="31" t="str">
        <v/>
      </c>
      <c r="CS147" s="25">
        <f>SUM(R147,W147,AB147,AG147,AL147,AQ147,AV147,BA147,BF147,BK147,BP147,BU147,BZ147,CE147,CJ147,CO147)</f>
      </c>
      <c r="CT147" s="25">
        <f>SUM(S147,X147,AC147,AH147,AM147,AR147,AW147,BB147,BG147,BL147,BQ147,BV147,CA147,CF147,CK147,CP147)</f>
      </c>
      <c r="CU147" s="25">
        <f>SUM(T147,Y147,AD147,AI147,AN147,AS147,AX147,BC147,BH147,BM147,BR147,BW147,CB147,CG147,CL147,CQ147)</f>
      </c>
      <c r="CV147" s="25">
        <f>SUM(U147,Z147,AE147,AJ147,AO147,AT147,AY147,BD147,BI147,BN147,BS147,BX147,CC147,CH147,CM147,CR147)</f>
      </c>
      <c r="CW147" s="25">
        <f>MAX(CS147:CU147)</f>
      </c>
      <c r="CX147" s="25">
        <f>MIN(CS147:CU147)</f>
      </c>
      <c r="CY147" s="32">
        <f>IF(H147&gt;0,(CW147*SQRT(3)*IF(N147&gt;0,N147,IF(O147&gt;0,O147,IF(P147&gt;0,P147,415)))/(H147*1000))*100,0)</f>
      </c>
      <c r="CZ147" s="32">
        <f>IF(CY147&gt;70,"Upgrade","OK - No Upgrade")</f>
      </c>
      <c r="DA147" s="32">
        <f>IF(IF(AVERAGE(CS147:CU147)&gt;0,((CW147-AVERAGE(CS147:CU147))/AVERAGE(CS147:CU147))*100,0)&gt;10,"Need to Balance","OK - Balanced")</f>
      </c>
    </row>
    <row r="148" ht="15.75" customHeight="1">
      <c r="A148" s="25" t="str">
        <v>Hijermat</v>
      </c>
      <c r="B148" s="25" t="str">
        <v>MAQNYAT</v>
      </c>
      <c r="C148" s="25" t="str">
        <v>K_LN5</v>
      </c>
      <c r="D148" s="25" t="str">
        <v>23.39299, 56.828558</v>
      </c>
      <c r="E148" s="25" t="str">
        <v>2182</v>
      </c>
      <c r="F148" s="25" t="str">
        <v>Ground (GMT)</v>
      </c>
      <c r="G148" s="25" t="str">
        <v/>
      </c>
      <c r="H148" s="25">
        <v>1000</v>
      </c>
      <c r="I148" s="25" t="str">
        <v>21/05/2026, 14:41</v>
      </c>
      <c r="J148" s="25">
        <v>1</v>
      </c>
      <c r="K148" s="25">
        <v>241</v>
      </c>
      <c r="L148" s="25">
        <v>242</v>
      </c>
      <c r="M148" s="25">
        <v>242</v>
      </c>
      <c r="N148" s="25">
        <v>419</v>
      </c>
      <c r="O148" s="25">
        <v>419</v>
      </c>
      <c r="P148" s="25">
        <v>417</v>
      </c>
      <c r="Q148" s="26" t="str">
        <v/>
      </c>
      <c r="R148" s="27" t="str">
        <v/>
      </c>
      <c r="S148" s="27" t="str">
        <v/>
      </c>
      <c r="T148" s="27" t="str">
        <v/>
      </c>
      <c r="U148" s="28" t="str">
        <v/>
      </c>
      <c r="V148" s="29" t="str">
        <v/>
      </c>
      <c r="W148" s="30" t="str">
        <v/>
      </c>
      <c r="X148" s="30" t="str">
        <v/>
      </c>
      <c r="Y148" s="30" t="str">
        <v/>
      </c>
      <c r="Z148" s="31" t="str">
        <v/>
      </c>
      <c r="AA148" s="26" t="str">
        <v/>
      </c>
      <c r="AB148" s="27" t="str">
        <v/>
      </c>
      <c r="AC148" s="27" t="str">
        <v/>
      </c>
      <c r="AD148" s="27" t="str">
        <v/>
      </c>
      <c r="AE148" s="28" t="str">
        <v/>
      </c>
      <c r="AF148" s="29" t="str">
        <v/>
      </c>
      <c r="AG148" s="30" t="str">
        <v/>
      </c>
      <c r="AH148" s="30" t="str">
        <v/>
      </c>
      <c r="AI148" s="30" t="str">
        <v/>
      </c>
      <c r="AJ148" s="31" t="str">
        <v/>
      </c>
      <c r="AK148" s="26" t="str">
        <v/>
      </c>
      <c r="AL148" s="27" t="str">
        <v/>
      </c>
      <c r="AM148" s="27" t="str">
        <v/>
      </c>
      <c r="AN148" s="27" t="str">
        <v/>
      </c>
      <c r="AO148" s="28" t="str">
        <v/>
      </c>
      <c r="AP148" s="29" t="str">
        <v/>
      </c>
      <c r="AQ148" s="30" t="str">
        <v/>
      </c>
      <c r="AR148" s="30" t="str">
        <v/>
      </c>
      <c r="AS148" s="30" t="str">
        <v/>
      </c>
      <c r="AT148" s="31" t="str">
        <v/>
      </c>
      <c r="AU148" s="26" t="str">
        <v>240 mm²</v>
      </c>
      <c r="AV148" s="27">
        <v>2</v>
      </c>
      <c r="AW148" s="27">
        <v>0</v>
      </c>
      <c r="AX148" s="27">
        <v>9</v>
      </c>
      <c r="AY148" s="28">
        <v>5</v>
      </c>
      <c r="AZ148" s="29" t="str">
        <v>185 mm²</v>
      </c>
      <c r="BA148" s="30">
        <v>34</v>
      </c>
      <c r="BB148" s="30">
        <v>18</v>
      </c>
      <c r="BC148" s="30">
        <v>23</v>
      </c>
      <c r="BD148" s="31">
        <v>8</v>
      </c>
      <c r="BE148" s="26" t="str">
        <v/>
      </c>
      <c r="BF148" s="27" t="str">
        <v/>
      </c>
      <c r="BG148" s="27" t="str">
        <v/>
      </c>
      <c r="BH148" s="27" t="str">
        <v/>
      </c>
      <c r="BI148" s="28" t="str">
        <v/>
      </c>
      <c r="BJ148" s="29" t="str">
        <v/>
      </c>
      <c r="BK148" s="30" t="str">
        <v/>
      </c>
      <c r="BL148" s="30" t="str">
        <v/>
      </c>
      <c r="BM148" s="30" t="str">
        <v/>
      </c>
      <c r="BN148" s="31" t="str">
        <v/>
      </c>
      <c r="BO148" s="26" t="str">
        <v/>
      </c>
      <c r="BP148" s="27" t="str">
        <v/>
      </c>
      <c r="BQ148" s="27" t="str">
        <v/>
      </c>
      <c r="BR148" s="27" t="str">
        <v/>
      </c>
      <c r="BS148" s="28" t="str">
        <v/>
      </c>
      <c r="BT148" s="29" t="str">
        <v/>
      </c>
      <c r="BU148" s="30" t="str">
        <v/>
      </c>
      <c r="BV148" s="30" t="str">
        <v/>
      </c>
      <c r="BW148" s="30" t="str">
        <v/>
      </c>
      <c r="BX148" s="31" t="str">
        <v/>
      </c>
      <c r="BY148" s="26" t="str">
        <v/>
      </c>
      <c r="BZ148" s="27" t="str">
        <v/>
      </c>
      <c r="CA148" s="27" t="str">
        <v/>
      </c>
      <c r="CB148" s="27" t="str">
        <v/>
      </c>
      <c r="CC148" s="28" t="str">
        <v/>
      </c>
      <c r="CD148" s="29" t="str">
        <v/>
      </c>
      <c r="CE148" s="30" t="str">
        <v/>
      </c>
      <c r="CF148" s="30" t="str">
        <v/>
      </c>
      <c r="CG148" s="30" t="str">
        <v/>
      </c>
      <c r="CH148" s="31" t="str">
        <v/>
      </c>
      <c r="CI148" s="26" t="str">
        <v/>
      </c>
      <c r="CJ148" s="27" t="str">
        <v/>
      </c>
      <c r="CK148" s="27" t="str">
        <v/>
      </c>
      <c r="CL148" s="27" t="str">
        <v/>
      </c>
      <c r="CM148" s="28" t="str">
        <v/>
      </c>
      <c r="CN148" s="29" t="str">
        <v/>
      </c>
      <c r="CO148" s="30" t="str">
        <v/>
      </c>
      <c r="CP148" s="30" t="str">
        <v/>
      </c>
      <c r="CQ148" s="30" t="str">
        <v/>
      </c>
      <c r="CR148" s="31" t="str">
        <v/>
      </c>
      <c r="CS148" s="25">
        <f>SUM(R148,W148,AB148,AG148,AL148,AQ148,AV148,BA148,BF148,BK148,BP148,BU148,BZ148,CE148,CJ148,CO148)</f>
      </c>
      <c r="CT148" s="25">
        <f>SUM(S148,X148,AC148,AH148,AM148,AR148,AW148,BB148,BG148,BL148,BQ148,BV148,CA148,CF148,CK148,CP148)</f>
      </c>
      <c r="CU148" s="25">
        <f>SUM(T148,Y148,AD148,AI148,AN148,AS148,AX148,BC148,BH148,BM148,BR148,BW148,CB148,CG148,CL148,CQ148)</f>
      </c>
      <c r="CV148" s="25">
        <f>SUM(U148,Z148,AE148,AJ148,AO148,AT148,AY148,BD148,BI148,BN148,BS148,BX148,CC148,CH148,CM148,CR148)</f>
      </c>
      <c r="CW148" s="25">
        <f>MAX(CS148:CU148)</f>
      </c>
      <c r="CX148" s="25">
        <f>MIN(CS148:CU148)</f>
      </c>
      <c r="CY148" s="32">
        <f>IF(H148&gt;0,(CW148*SQRT(3)*IF(N148&gt;0,N148,IF(O148&gt;0,O148,IF(P148&gt;0,P148,415)))/(H148*1000))*100,0)</f>
      </c>
      <c r="CZ148" s="32">
        <f>IF(CY148&gt;70,"Upgrade","OK - No Upgrade")</f>
      </c>
      <c r="DA148" s="32">
        <f>IF(IF(AVERAGE(CS148:CU148)&gt;0,((CW148-AVERAGE(CS148:CU148))/AVERAGE(CS148:CU148))*100,0)&gt;10,"Need to Balance","OK - Balanced")</f>
      </c>
    </row>
    <row r="149" ht="15.75" customHeight="1">
      <c r="A149" s="25" t="str">
        <v>Hijermat</v>
      </c>
      <c r="B149" s="25" t="str">
        <v>MAQNYAT</v>
      </c>
      <c r="C149" s="25" t="str">
        <v>K_LN5</v>
      </c>
      <c r="D149" s="25" t="str">
        <v>23.399304, 56.819298</v>
      </c>
      <c r="E149" s="25" t="str">
        <v>2109</v>
      </c>
      <c r="F149" s="25" t="str">
        <v>Pole (PMT)</v>
      </c>
      <c r="G149" s="25" t="str">
        <v/>
      </c>
      <c r="H149" s="25">
        <v>315</v>
      </c>
      <c r="I149" s="25" t="str">
        <v>21/05/2026, 14:33</v>
      </c>
      <c r="J149" s="25">
        <v>1</v>
      </c>
      <c r="K149" s="25">
        <v>241</v>
      </c>
      <c r="L149" s="25">
        <v>241</v>
      </c>
      <c r="M149" s="25">
        <v>242</v>
      </c>
      <c r="N149" s="25">
        <v>420</v>
      </c>
      <c r="O149" s="25">
        <v>418</v>
      </c>
      <c r="P149" s="25">
        <v>418</v>
      </c>
      <c r="Q149" s="26" t="str">
        <v>185 mm²</v>
      </c>
      <c r="R149" s="27">
        <v>62</v>
      </c>
      <c r="S149" s="27">
        <v>58</v>
      </c>
      <c r="T149" s="27">
        <v>35</v>
      </c>
      <c r="U149" s="28">
        <v>22</v>
      </c>
      <c r="V149" s="29" t="str">
        <v>185 mm²</v>
      </c>
      <c r="W149" s="30">
        <v>20</v>
      </c>
      <c r="X149" s="30">
        <v>23</v>
      </c>
      <c r="Y149" s="30">
        <v>10</v>
      </c>
      <c r="Z149" s="31">
        <v>23</v>
      </c>
      <c r="AA149" s="26" t="str">
        <v/>
      </c>
      <c r="AB149" s="27" t="str">
        <v/>
      </c>
      <c r="AC149" s="27" t="str">
        <v/>
      </c>
      <c r="AD149" s="27" t="str">
        <v/>
      </c>
      <c r="AE149" s="28" t="str">
        <v/>
      </c>
      <c r="AF149" s="29" t="str">
        <v/>
      </c>
      <c r="AG149" s="30" t="str">
        <v/>
      </c>
      <c r="AH149" s="30" t="str">
        <v/>
      </c>
      <c r="AI149" s="30" t="str">
        <v/>
      </c>
      <c r="AJ149" s="31" t="str">
        <v/>
      </c>
      <c r="AK149" s="26" t="str">
        <v/>
      </c>
      <c r="AL149" s="27" t="str">
        <v/>
      </c>
      <c r="AM149" s="27" t="str">
        <v/>
      </c>
      <c r="AN149" s="27" t="str">
        <v/>
      </c>
      <c r="AO149" s="28" t="str">
        <v/>
      </c>
      <c r="AP149" s="29" t="str">
        <v/>
      </c>
      <c r="AQ149" s="30" t="str">
        <v/>
      </c>
      <c r="AR149" s="30" t="str">
        <v/>
      </c>
      <c r="AS149" s="30" t="str">
        <v/>
      </c>
      <c r="AT149" s="31" t="str">
        <v/>
      </c>
      <c r="AU149" s="26" t="str">
        <v/>
      </c>
      <c r="AV149" s="27" t="str">
        <v/>
      </c>
      <c r="AW149" s="27" t="str">
        <v/>
      </c>
      <c r="AX149" s="27" t="str">
        <v/>
      </c>
      <c r="AY149" s="28" t="str">
        <v/>
      </c>
      <c r="AZ149" s="29" t="str">
        <v/>
      </c>
      <c r="BA149" s="30" t="str">
        <v/>
      </c>
      <c r="BB149" s="30" t="str">
        <v/>
      </c>
      <c r="BC149" s="30" t="str">
        <v/>
      </c>
      <c r="BD149" s="31" t="str">
        <v/>
      </c>
      <c r="BE149" s="26" t="str">
        <v/>
      </c>
      <c r="BF149" s="27" t="str">
        <v/>
      </c>
      <c r="BG149" s="27" t="str">
        <v/>
      </c>
      <c r="BH149" s="27" t="str">
        <v/>
      </c>
      <c r="BI149" s="28" t="str">
        <v/>
      </c>
      <c r="BJ149" s="29" t="str">
        <v/>
      </c>
      <c r="BK149" s="30" t="str">
        <v/>
      </c>
      <c r="BL149" s="30" t="str">
        <v/>
      </c>
      <c r="BM149" s="30" t="str">
        <v/>
      </c>
      <c r="BN149" s="31" t="str">
        <v/>
      </c>
      <c r="BO149" s="26" t="str">
        <v/>
      </c>
      <c r="BP149" s="27" t="str">
        <v/>
      </c>
      <c r="BQ149" s="27" t="str">
        <v/>
      </c>
      <c r="BR149" s="27" t="str">
        <v/>
      </c>
      <c r="BS149" s="28" t="str">
        <v/>
      </c>
      <c r="BT149" s="29" t="str">
        <v/>
      </c>
      <c r="BU149" s="30" t="str">
        <v/>
      </c>
      <c r="BV149" s="30" t="str">
        <v/>
      </c>
      <c r="BW149" s="30" t="str">
        <v/>
      </c>
      <c r="BX149" s="31" t="str">
        <v/>
      </c>
      <c r="BY149" s="26" t="str">
        <v/>
      </c>
      <c r="BZ149" s="27" t="str">
        <v/>
      </c>
      <c r="CA149" s="27" t="str">
        <v/>
      </c>
      <c r="CB149" s="27" t="str">
        <v/>
      </c>
      <c r="CC149" s="28" t="str">
        <v/>
      </c>
      <c r="CD149" s="29" t="str">
        <v/>
      </c>
      <c r="CE149" s="30" t="str">
        <v/>
      </c>
      <c r="CF149" s="30" t="str">
        <v/>
      </c>
      <c r="CG149" s="30" t="str">
        <v/>
      </c>
      <c r="CH149" s="31" t="str">
        <v/>
      </c>
      <c r="CI149" s="26" t="str">
        <v/>
      </c>
      <c r="CJ149" s="27" t="str">
        <v/>
      </c>
      <c r="CK149" s="27" t="str">
        <v/>
      </c>
      <c r="CL149" s="27" t="str">
        <v/>
      </c>
      <c r="CM149" s="28" t="str">
        <v/>
      </c>
      <c r="CN149" s="29" t="str">
        <v/>
      </c>
      <c r="CO149" s="30" t="str">
        <v/>
      </c>
      <c r="CP149" s="30" t="str">
        <v/>
      </c>
      <c r="CQ149" s="30" t="str">
        <v/>
      </c>
      <c r="CR149" s="31" t="str">
        <v/>
      </c>
      <c r="CS149" s="25">
        <f>SUM(R149,W149,AB149,AG149,AL149,AQ149,AV149,BA149,BF149,BK149,BP149,BU149,BZ149,CE149,CJ149,CO149)</f>
      </c>
      <c r="CT149" s="25">
        <f>SUM(S149,X149,AC149,AH149,AM149,AR149,AW149,BB149,BG149,BL149,BQ149,BV149,CA149,CF149,CK149,CP149)</f>
      </c>
      <c r="CU149" s="25">
        <f>SUM(T149,Y149,AD149,AI149,AN149,AS149,AX149,BC149,BH149,BM149,BR149,BW149,CB149,CG149,CL149,CQ149)</f>
      </c>
      <c r="CV149" s="25">
        <f>SUM(U149,Z149,AE149,AJ149,AO149,AT149,AY149,BD149,BI149,BN149,BS149,BX149,CC149,CH149,CM149,CR149)</f>
      </c>
      <c r="CW149" s="25">
        <f>MAX(CS149:CU149)</f>
      </c>
      <c r="CX149" s="25">
        <f>MIN(CS149:CU149)</f>
      </c>
      <c r="CY149" s="32">
        <f>IF(H149&gt;0,(CW149*SQRT(3)*IF(N149&gt;0,N149,IF(O149&gt;0,O149,IF(P149&gt;0,P149,415)))/(H149*1000))*100,0)</f>
      </c>
      <c r="CZ149" s="32">
        <f>IF(CY149&gt;70,"Upgrade","OK - No Upgrade")</f>
      </c>
      <c r="DA149" s="32">
        <f>IF(IF(AVERAGE(CS149:CU149)&gt;0,((CW149-AVERAGE(CS149:CU149))/AVERAGE(CS149:CU149))*100,0)&gt;10,"Need to Balance","OK - Balanced")</f>
      </c>
    </row>
    <row r="150" ht="15.75" customHeight="1">
      <c r="A150" s="25" t="str">
        <v>Hijermat</v>
      </c>
      <c r="B150" s="25" t="str">
        <v>MAQNYAT</v>
      </c>
      <c r="C150" s="25" t="str">
        <v>K_LN5</v>
      </c>
      <c r="D150" s="25" t="str">
        <v>23.399304, 56.819298</v>
      </c>
      <c r="E150" s="25" t="str">
        <v>2012</v>
      </c>
      <c r="F150" s="25" t="str">
        <v>Ground (GMT)</v>
      </c>
      <c r="G150" s="25" t="str">
        <v/>
      </c>
      <c r="H150" s="25">
        <v>1000</v>
      </c>
      <c r="I150" s="25" t="str">
        <v>21/05/2026, 14:24</v>
      </c>
      <c r="J150" s="25">
        <v>1</v>
      </c>
      <c r="K150" s="25">
        <v>243</v>
      </c>
      <c r="L150" s="25">
        <v>242</v>
      </c>
      <c r="M150" s="25">
        <v>243</v>
      </c>
      <c r="N150" s="25">
        <v>420</v>
      </c>
      <c r="O150" s="25">
        <v>420</v>
      </c>
      <c r="P150" s="25">
        <v>421</v>
      </c>
      <c r="Q150" s="26" t="str">
        <v>185 mm²</v>
      </c>
      <c r="R150" s="27">
        <v>8</v>
      </c>
      <c r="S150" s="27">
        <v>31</v>
      </c>
      <c r="T150" s="27">
        <v>42</v>
      </c>
      <c r="U150" s="28">
        <v>24</v>
      </c>
      <c r="V150" s="29" t="str">
        <v>185 mm²</v>
      </c>
      <c r="W150" s="30">
        <v>32</v>
      </c>
      <c r="X150" s="30">
        <v>21</v>
      </c>
      <c r="Y150" s="30">
        <v>33</v>
      </c>
      <c r="Z150" s="31">
        <v>11</v>
      </c>
      <c r="AA150" s="26" t="str">
        <v>185 mm²</v>
      </c>
      <c r="AB150" s="27">
        <v>3</v>
      </c>
      <c r="AC150" s="27">
        <v>8</v>
      </c>
      <c r="AD150" s="27">
        <v>19</v>
      </c>
      <c r="AE150" s="28">
        <v>11</v>
      </c>
      <c r="AF150" s="29" t="str">
        <v>185 mm²</v>
      </c>
      <c r="AG150" s="30">
        <v>52</v>
      </c>
      <c r="AH150" s="30">
        <v>39</v>
      </c>
      <c r="AI150" s="30">
        <v>30</v>
      </c>
      <c r="AJ150" s="31">
        <v>15</v>
      </c>
      <c r="AK150" s="26" t="str">
        <v/>
      </c>
      <c r="AL150" s="27" t="str">
        <v/>
      </c>
      <c r="AM150" s="27" t="str">
        <v/>
      </c>
      <c r="AN150" s="27" t="str">
        <v/>
      </c>
      <c r="AO150" s="28" t="str">
        <v/>
      </c>
      <c r="AP150" s="29" t="str">
        <v/>
      </c>
      <c r="AQ150" s="30" t="str">
        <v/>
      </c>
      <c r="AR150" s="30" t="str">
        <v/>
      </c>
      <c r="AS150" s="30" t="str">
        <v/>
      </c>
      <c r="AT150" s="31" t="str">
        <v/>
      </c>
      <c r="AU150" s="26" t="str">
        <v/>
      </c>
      <c r="AV150" s="27" t="str">
        <v/>
      </c>
      <c r="AW150" s="27" t="str">
        <v/>
      </c>
      <c r="AX150" s="27" t="str">
        <v/>
      </c>
      <c r="AY150" s="28" t="str">
        <v/>
      </c>
      <c r="AZ150" s="29" t="str">
        <v/>
      </c>
      <c r="BA150" s="30" t="str">
        <v/>
      </c>
      <c r="BB150" s="30" t="str">
        <v/>
      </c>
      <c r="BC150" s="30" t="str">
        <v/>
      </c>
      <c r="BD150" s="31" t="str">
        <v/>
      </c>
      <c r="BE150" s="26" t="str">
        <v/>
      </c>
      <c r="BF150" s="27" t="str">
        <v/>
      </c>
      <c r="BG150" s="27" t="str">
        <v/>
      </c>
      <c r="BH150" s="27" t="str">
        <v/>
      </c>
      <c r="BI150" s="28" t="str">
        <v/>
      </c>
      <c r="BJ150" s="29" t="str">
        <v/>
      </c>
      <c r="BK150" s="30" t="str">
        <v/>
      </c>
      <c r="BL150" s="30" t="str">
        <v/>
      </c>
      <c r="BM150" s="30" t="str">
        <v/>
      </c>
      <c r="BN150" s="31" t="str">
        <v/>
      </c>
      <c r="BO150" s="26" t="str">
        <v/>
      </c>
      <c r="BP150" s="27" t="str">
        <v/>
      </c>
      <c r="BQ150" s="27" t="str">
        <v/>
      </c>
      <c r="BR150" s="27" t="str">
        <v/>
      </c>
      <c r="BS150" s="28" t="str">
        <v/>
      </c>
      <c r="BT150" s="29" t="str">
        <v/>
      </c>
      <c r="BU150" s="30" t="str">
        <v/>
      </c>
      <c r="BV150" s="30" t="str">
        <v/>
      </c>
      <c r="BW150" s="30" t="str">
        <v/>
      </c>
      <c r="BX150" s="31" t="str">
        <v/>
      </c>
      <c r="BY150" s="26" t="str">
        <v/>
      </c>
      <c r="BZ150" s="27" t="str">
        <v/>
      </c>
      <c r="CA150" s="27" t="str">
        <v/>
      </c>
      <c r="CB150" s="27" t="str">
        <v/>
      </c>
      <c r="CC150" s="28" t="str">
        <v/>
      </c>
      <c r="CD150" s="29" t="str">
        <v/>
      </c>
      <c r="CE150" s="30" t="str">
        <v/>
      </c>
      <c r="CF150" s="30" t="str">
        <v/>
      </c>
      <c r="CG150" s="30" t="str">
        <v/>
      </c>
      <c r="CH150" s="31" t="str">
        <v/>
      </c>
      <c r="CI150" s="26" t="str">
        <v/>
      </c>
      <c r="CJ150" s="27" t="str">
        <v/>
      </c>
      <c r="CK150" s="27" t="str">
        <v/>
      </c>
      <c r="CL150" s="27" t="str">
        <v/>
      </c>
      <c r="CM150" s="28" t="str">
        <v/>
      </c>
      <c r="CN150" s="29" t="str">
        <v/>
      </c>
      <c r="CO150" s="30" t="str">
        <v/>
      </c>
      <c r="CP150" s="30" t="str">
        <v/>
      </c>
      <c r="CQ150" s="30" t="str">
        <v/>
      </c>
      <c r="CR150" s="31" t="str">
        <v/>
      </c>
      <c r="CS150" s="25">
        <f>SUM(R150,W150,AB150,AG150,AL150,AQ150,AV150,BA150,BF150,BK150,BP150,BU150,BZ150,CE150,CJ150,CO150)</f>
      </c>
      <c r="CT150" s="25">
        <f>SUM(S150,X150,AC150,AH150,AM150,AR150,AW150,BB150,BG150,BL150,BQ150,BV150,CA150,CF150,CK150,CP150)</f>
      </c>
      <c r="CU150" s="25">
        <f>SUM(T150,Y150,AD150,AI150,AN150,AS150,AX150,BC150,BH150,BM150,BR150,BW150,CB150,CG150,CL150,CQ150)</f>
      </c>
      <c r="CV150" s="25">
        <f>SUM(U150,Z150,AE150,AJ150,AO150,AT150,AY150,BD150,BI150,BN150,BS150,BX150,CC150,CH150,CM150,CR150)</f>
      </c>
      <c r="CW150" s="25">
        <f>MAX(CS150:CU150)</f>
      </c>
      <c r="CX150" s="25">
        <f>MIN(CS150:CU150)</f>
      </c>
      <c r="CY150" s="32">
        <f>IF(H150&gt;0,(CW150*SQRT(3)*IF(N150&gt;0,N150,IF(O150&gt;0,O150,IF(P150&gt;0,P150,415)))/(H150*1000))*100,0)</f>
      </c>
      <c r="CZ150" s="32">
        <f>IF(CY150&gt;70,"Upgrade","OK - No Upgrade")</f>
      </c>
      <c r="DA150" s="32">
        <f>IF(IF(AVERAGE(CS150:CU150)&gt;0,((CW150-AVERAGE(CS150:CU150))/AVERAGE(CS150:CU150))*100,0)&gt;10,"Need to Balance","OK - Balanced")</f>
      </c>
    </row>
    <row r="151" ht="15.75" customHeight="1">
      <c r="A151" s="25" t="str">
        <v>Hijermat</v>
      </c>
      <c r="B151" s="25" t="str">
        <v>MAQNYAT</v>
      </c>
      <c r="C151" s="25" t="str">
        <v>K_LN5</v>
      </c>
      <c r="D151" s="25" t="str">
        <v>23.399315, 56.819307</v>
      </c>
      <c r="E151" s="25" t="str">
        <v>2181</v>
      </c>
      <c r="F151" s="25" t="str">
        <v>Ground (GMT)</v>
      </c>
      <c r="G151" s="25" t="str">
        <v/>
      </c>
      <c r="H151" s="25">
        <v>1000</v>
      </c>
      <c r="I151" s="25" t="str">
        <v>21/05/2026, 14:15</v>
      </c>
      <c r="J151" s="25">
        <v>1</v>
      </c>
      <c r="K151" s="25">
        <v>241</v>
      </c>
      <c r="L151" s="25">
        <v>242</v>
      </c>
      <c r="M151" s="25">
        <v>242</v>
      </c>
      <c r="N151" s="25">
        <v>420</v>
      </c>
      <c r="O151" s="25">
        <v>421</v>
      </c>
      <c r="P151" s="25">
        <v>420</v>
      </c>
      <c r="Q151" s="26" t="str">
        <v/>
      </c>
      <c r="R151" s="27" t="str">
        <v/>
      </c>
      <c r="S151" s="27" t="str">
        <v/>
      </c>
      <c r="T151" s="27" t="str">
        <v/>
      </c>
      <c r="U151" s="28" t="str">
        <v/>
      </c>
      <c r="V151" s="29" t="str">
        <v/>
      </c>
      <c r="W151" s="30" t="str">
        <v/>
      </c>
      <c r="X151" s="30" t="str">
        <v/>
      </c>
      <c r="Y151" s="30" t="str">
        <v/>
      </c>
      <c r="Z151" s="31" t="str">
        <v/>
      </c>
      <c r="AA151" s="26" t="str">
        <v/>
      </c>
      <c r="AB151" s="27" t="str">
        <v/>
      </c>
      <c r="AC151" s="27" t="str">
        <v/>
      </c>
      <c r="AD151" s="27" t="str">
        <v/>
      </c>
      <c r="AE151" s="28" t="str">
        <v/>
      </c>
      <c r="AF151" s="29" t="str">
        <v/>
      </c>
      <c r="AG151" s="30" t="str">
        <v/>
      </c>
      <c r="AH151" s="30" t="str">
        <v/>
      </c>
      <c r="AI151" s="30" t="str">
        <v/>
      </c>
      <c r="AJ151" s="31" t="str">
        <v/>
      </c>
      <c r="AK151" s="26" t="str">
        <v>185 mm²</v>
      </c>
      <c r="AL151" s="27">
        <v>24</v>
      </c>
      <c r="AM151" s="27">
        <v>17</v>
      </c>
      <c r="AN151" s="27">
        <v>30</v>
      </c>
      <c r="AO151" s="28">
        <v>6</v>
      </c>
      <c r="AP151" s="29" t="str">
        <v>185 mm²</v>
      </c>
      <c r="AQ151" s="30">
        <v>20</v>
      </c>
      <c r="AR151" s="30">
        <v>10</v>
      </c>
      <c r="AS151" s="30">
        <v>8</v>
      </c>
      <c r="AT151" s="31">
        <v>9</v>
      </c>
      <c r="AU151" s="26" t="str">
        <v>185 mm²</v>
      </c>
      <c r="AV151" s="27">
        <v>14</v>
      </c>
      <c r="AW151" s="27">
        <v>8</v>
      </c>
      <c r="AX151" s="27">
        <v>9</v>
      </c>
      <c r="AY151" s="28">
        <v>7</v>
      </c>
      <c r="AZ151" s="29" t="str">
        <v>185 mm²</v>
      </c>
      <c r="BA151" s="30">
        <v>10</v>
      </c>
      <c r="BB151" s="30">
        <v>5</v>
      </c>
      <c r="BC151" s="30">
        <v>3</v>
      </c>
      <c r="BD151" s="31">
        <v>6</v>
      </c>
      <c r="BE151" s="26" t="str">
        <v/>
      </c>
      <c r="BF151" s="27" t="str">
        <v/>
      </c>
      <c r="BG151" s="27" t="str">
        <v/>
      </c>
      <c r="BH151" s="27" t="str">
        <v/>
      </c>
      <c r="BI151" s="28" t="str">
        <v/>
      </c>
      <c r="BJ151" s="29" t="str">
        <v/>
      </c>
      <c r="BK151" s="30" t="str">
        <v/>
      </c>
      <c r="BL151" s="30" t="str">
        <v/>
      </c>
      <c r="BM151" s="30" t="str">
        <v/>
      </c>
      <c r="BN151" s="31" t="str">
        <v/>
      </c>
      <c r="BO151" s="26" t="str">
        <v/>
      </c>
      <c r="BP151" s="27" t="str">
        <v/>
      </c>
      <c r="BQ151" s="27" t="str">
        <v/>
      </c>
      <c r="BR151" s="27" t="str">
        <v/>
      </c>
      <c r="BS151" s="28" t="str">
        <v/>
      </c>
      <c r="BT151" s="29" t="str">
        <v/>
      </c>
      <c r="BU151" s="30" t="str">
        <v/>
      </c>
      <c r="BV151" s="30" t="str">
        <v/>
      </c>
      <c r="BW151" s="30" t="str">
        <v/>
      </c>
      <c r="BX151" s="31" t="str">
        <v/>
      </c>
      <c r="BY151" s="26" t="str">
        <v/>
      </c>
      <c r="BZ151" s="27" t="str">
        <v/>
      </c>
      <c r="CA151" s="27" t="str">
        <v/>
      </c>
      <c r="CB151" s="27" t="str">
        <v/>
      </c>
      <c r="CC151" s="28" t="str">
        <v/>
      </c>
      <c r="CD151" s="29" t="str">
        <v/>
      </c>
      <c r="CE151" s="30" t="str">
        <v/>
      </c>
      <c r="CF151" s="30" t="str">
        <v/>
      </c>
      <c r="CG151" s="30" t="str">
        <v/>
      </c>
      <c r="CH151" s="31" t="str">
        <v/>
      </c>
      <c r="CI151" s="26" t="str">
        <v/>
      </c>
      <c r="CJ151" s="27" t="str">
        <v/>
      </c>
      <c r="CK151" s="27" t="str">
        <v/>
      </c>
      <c r="CL151" s="27" t="str">
        <v/>
      </c>
      <c r="CM151" s="28" t="str">
        <v/>
      </c>
      <c r="CN151" s="29" t="str">
        <v/>
      </c>
      <c r="CO151" s="30" t="str">
        <v/>
      </c>
      <c r="CP151" s="30" t="str">
        <v/>
      </c>
      <c r="CQ151" s="30" t="str">
        <v/>
      </c>
      <c r="CR151" s="31" t="str">
        <v/>
      </c>
      <c r="CS151" s="25">
        <f>SUM(R151,W151,AB151,AG151,AL151,AQ151,AV151,BA151,BF151,BK151,BP151,BU151,BZ151,CE151,CJ151,CO151)</f>
      </c>
      <c r="CT151" s="25">
        <f>SUM(S151,X151,AC151,AH151,AM151,AR151,AW151,BB151,BG151,BL151,BQ151,BV151,CA151,CF151,CK151,CP151)</f>
      </c>
      <c r="CU151" s="25">
        <f>SUM(T151,Y151,AD151,AI151,AN151,AS151,AX151,BC151,BH151,BM151,BR151,BW151,CB151,CG151,CL151,CQ151)</f>
      </c>
      <c r="CV151" s="25">
        <f>SUM(U151,Z151,AE151,AJ151,AO151,AT151,AY151,BD151,BI151,BN151,BS151,BX151,CC151,CH151,CM151,CR151)</f>
      </c>
      <c r="CW151" s="25">
        <f>MAX(CS151:CU151)</f>
      </c>
      <c r="CX151" s="25">
        <f>MIN(CS151:CU151)</f>
      </c>
      <c r="CY151" s="32">
        <f>IF(H151&gt;0,(CW151*SQRT(3)*IF(N151&gt;0,N151,IF(O151&gt;0,O151,IF(P151&gt;0,P151,415)))/(H151*1000))*100,0)</f>
      </c>
      <c r="CZ151" s="32">
        <f>IF(CY151&gt;70,"Upgrade","OK - No Upgrade")</f>
      </c>
      <c r="DA151" s="32">
        <f>IF(IF(AVERAGE(CS151:CU151)&gt;0,((CW151-AVERAGE(CS151:CU151))/AVERAGE(CS151:CU151))*100,0)&gt;10,"Need to Balance","OK - Balanced")</f>
      </c>
    </row>
    <row r="152" ht="15.75" customHeight="1">
      <c r="A152" s="25" t="str">
        <v>Hijermat</v>
      </c>
      <c r="B152" s="25" t="str">
        <v>MAQNYAT</v>
      </c>
      <c r="C152" s="25" t="str">
        <v>K_LN5</v>
      </c>
      <c r="D152" s="25" t="str">
        <v>23.414432, 56.821717</v>
      </c>
      <c r="E152" s="25" t="str">
        <v>4347</v>
      </c>
      <c r="F152" s="25" t="str">
        <v>Pole (PMT)</v>
      </c>
      <c r="G152" s="25" t="str">
        <v/>
      </c>
      <c r="H152" s="25">
        <v>100</v>
      </c>
      <c r="I152" s="25" t="str">
        <v>21/05/2026, 14:04</v>
      </c>
      <c r="J152" s="25">
        <v>1</v>
      </c>
      <c r="K152" s="25">
        <v>243</v>
      </c>
      <c r="L152" s="25">
        <v>243</v>
      </c>
      <c r="M152" s="25">
        <v>244</v>
      </c>
      <c r="N152" s="25">
        <v>424</v>
      </c>
      <c r="O152" s="25">
        <v>422</v>
      </c>
      <c r="P152" s="25">
        <v>422</v>
      </c>
      <c r="Q152" s="26" t="str">
        <v>185 mm²</v>
      </c>
      <c r="R152" s="27">
        <v>11</v>
      </c>
      <c r="S152" s="27">
        <v>0</v>
      </c>
      <c r="T152" s="27">
        <v>2</v>
      </c>
      <c r="U152" s="28">
        <v>10</v>
      </c>
      <c r="V152" s="29" t="str">
        <v/>
      </c>
      <c r="W152" s="30" t="str">
        <v/>
      </c>
      <c r="X152" s="30" t="str">
        <v/>
      </c>
      <c r="Y152" s="30" t="str">
        <v/>
      </c>
      <c r="Z152" s="31" t="str">
        <v/>
      </c>
      <c r="AA152" s="26" t="str">
        <v/>
      </c>
      <c r="AB152" s="27" t="str">
        <v/>
      </c>
      <c r="AC152" s="27" t="str">
        <v/>
      </c>
      <c r="AD152" s="27" t="str">
        <v/>
      </c>
      <c r="AE152" s="28" t="str">
        <v/>
      </c>
      <c r="AF152" s="29" t="str">
        <v/>
      </c>
      <c r="AG152" s="30" t="str">
        <v/>
      </c>
      <c r="AH152" s="30" t="str">
        <v/>
      </c>
      <c r="AI152" s="30" t="str">
        <v/>
      </c>
      <c r="AJ152" s="31" t="str">
        <v/>
      </c>
      <c r="AK152" s="26" t="str">
        <v/>
      </c>
      <c r="AL152" s="27" t="str">
        <v/>
      </c>
      <c r="AM152" s="27" t="str">
        <v/>
      </c>
      <c r="AN152" s="27" t="str">
        <v/>
      </c>
      <c r="AO152" s="28" t="str">
        <v/>
      </c>
      <c r="AP152" s="29" t="str">
        <v/>
      </c>
      <c r="AQ152" s="30" t="str">
        <v/>
      </c>
      <c r="AR152" s="30" t="str">
        <v/>
      </c>
      <c r="AS152" s="30" t="str">
        <v/>
      </c>
      <c r="AT152" s="31" t="str">
        <v/>
      </c>
      <c r="AU152" s="26" t="str">
        <v/>
      </c>
      <c r="AV152" s="27" t="str">
        <v/>
      </c>
      <c r="AW152" s="27" t="str">
        <v/>
      </c>
      <c r="AX152" s="27" t="str">
        <v/>
      </c>
      <c r="AY152" s="28" t="str">
        <v/>
      </c>
      <c r="AZ152" s="29" t="str">
        <v/>
      </c>
      <c r="BA152" s="30" t="str">
        <v/>
      </c>
      <c r="BB152" s="30" t="str">
        <v/>
      </c>
      <c r="BC152" s="30" t="str">
        <v/>
      </c>
      <c r="BD152" s="31" t="str">
        <v/>
      </c>
      <c r="BE152" s="26" t="str">
        <v/>
      </c>
      <c r="BF152" s="27" t="str">
        <v/>
      </c>
      <c r="BG152" s="27" t="str">
        <v/>
      </c>
      <c r="BH152" s="27" t="str">
        <v/>
      </c>
      <c r="BI152" s="28" t="str">
        <v/>
      </c>
      <c r="BJ152" s="29" t="str">
        <v/>
      </c>
      <c r="BK152" s="30" t="str">
        <v/>
      </c>
      <c r="BL152" s="30" t="str">
        <v/>
      </c>
      <c r="BM152" s="30" t="str">
        <v/>
      </c>
      <c r="BN152" s="31" t="str">
        <v/>
      </c>
      <c r="BO152" s="26" t="str">
        <v/>
      </c>
      <c r="BP152" s="27" t="str">
        <v/>
      </c>
      <c r="BQ152" s="27" t="str">
        <v/>
      </c>
      <c r="BR152" s="27" t="str">
        <v/>
      </c>
      <c r="BS152" s="28" t="str">
        <v/>
      </c>
      <c r="BT152" s="29" t="str">
        <v/>
      </c>
      <c r="BU152" s="30" t="str">
        <v/>
      </c>
      <c r="BV152" s="30" t="str">
        <v/>
      </c>
      <c r="BW152" s="30" t="str">
        <v/>
      </c>
      <c r="BX152" s="31" t="str">
        <v/>
      </c>
      <c r="BY152" s="26" t="str">
        <v/>
      </c>
      <c r="BZ152" s="27" t="str">
        <v/>
      </c>
      <c r="CA152" s="27" t="str">
        <v/>
      </c>
      <c r="CB152" s="27" t="str">
        <v/>
      </c>
      <c r="CC152" s="28" t="str">
        <v/>
      </c>
      <c r="CD152" s="29" t="str">
        <v/>
      </c>
      <c r="CE152" s="30" t="str">
        <v/>
      </c>
      <c r="CF152" s="30" t="str">
        <v/>
      </c>
      <c r="CG152" s="30" t="str">
        <v/>
      </c>
      <c r="CH152" s="31" t="str">
        <v/>
      </c>
      <c r="CI152" s="26" t="str">
        <v/>
      </c>
      <c r="CJ152" s="27" t="str">
        <v/>
      </c>
      <c r="CK152" s="27" t="str">
        <v/>
      </c>
      <c r="CL152" s="27" t="str">
        <v/>
      </c>
      <c r="CM152" s="28" t="str">
        <v/>
      </c>
      <c r="CN152" s="29" t="str">
        <v/>
      </c>
      <c r="CO152" s="30" t="str">
        <v/>
      </c>
      <c r="CP152" s="30" t="str">
        <v/>
      </c>
      <c r="CQ152" s="30" t="str">
        <v/>
      </c>
      <c r="CR152" s="31" t="str">
        <v/>
      </c>
      <c r="CS152" s="25">
        <f>SUM(R152,W152,AB152,AG152,AL152,AQ152,AV152,BA152,BF152,BK152,BP152,BU152,BZ152,CE152,CJ152,CO152)</f>
      </c>
      <c r="CT152" s="25">
        <f>SUM(S152,X152,AC152,AH152,AM152,AR152,AW152,BB152,BG152,BL152,BQ152,BV152,CA152,CF152,CK152,CP152)</f>
      </c>
      <c r="CU152" s="25">
        <f>SUM(T152,Y152,AD152,AI152,AN152,AS152,AX152,BC152,BH152,BM152,BR152,BW152,CB152,CG152,CL152,CQ152)</f>
      </c>
      <c r="CV152" s="25">
        <f>SUM(U152,Z152,AE152,AJ152,AO152,AT152,AY152,BD152,BI152,BN152,BS152,BX152,CC152,CH152,CM152,CR152)</f>
      </c>
      <c r="CW152" s="25">
        <f>MAX(CS152:CU152)</f>
      </c>
      <c r="CX152" s="25">
        <f>MIN(CS152:CU152)</f>
      </c>
      <c r="CY152" s="32">
        <f>IF(H152&gt;0,(CW152*SQRT(3)*IF(N152&gt;0,N152,IF(O152&gt;0,O152,IF(P152&gt;0,P152,415)))/(H152*1000))*100,0)</f>
      </c>
      <c r="CZ152" s="32">
        <f>IF(CY152&gt;70,"Upgrade","OK - No Upgrade")</f>
      </c>
      <c r="DA152" s="32">
        <f>IF(IF(AVERAGE(CS152:CU152)&gt;0,((CW152-AVERAGE(CS152:CU152))/AVERAGE(CS152:CU152))*100,0)&gt;10,"Need to Balance","OK - Balanced")</f>
      </c>
    </row>
    <row r="153" ht="15.75" customHeight="1">
      <c r="A153" s="25" t="str">
        <v>Hijermat</v>
      </c>
      <c r="B153" s="25" t="str">
        <v>MAQNYAT</v>
      </c>
      <c r="C153" s="25" t="str">
        <v>K_LN5</v>
      </c>
      <c r="D153" s="25" t="str">
        <v>23.415584, 56.812301</v>
      </c>
      <c r="E153" s="25" t="str">
        <v>1298</v>
      </c>
      <c r="F153" s="25" t="str">
        <v>Pole (PMT)</v>
      </c>
      <c r="G153" s="25" t="str">
        <v/>
      </c>
      <c r="H153" s="25">
        <v>100</v>
      </c>
      <c r="I153" s="25" t="str">
        <v>21/05/2026, 13:58</v>
      </c>
      <c r="J153" s="25">
        <v>1</v>
      </c>
      <c r="K153" s="25">
        <v>240</v>
      </c>
      <c r="L153" s="25">
        <v>244</v>
      </c>
      <c r="M153" s="25">
        <v>242</v>
      </c>
      <c r="N153" s="25">
        <v>417</v>
      </c>
      <c r="O153" s="25">
        <v>422</v>
      </c>
      <c r="P153" s="25">
        <v>417</v>
      </c>
      <c r="Q153" s="26" t="str">
        <v>120 mm²</v>
      </c>
      <c r="R153" s="27">
        <v>57</v>
      </c>
      <c r="S153" s="27">
        <v>22</v>
      </c>
      <c r="T153" s="27">
        <v>36</v>
      </c>
      <c r="U153" s="28">
        <v>28</v>
      </c>
      <c r="V153" s="29" t="str">
        <v/>
      </c>
      <c r="W153" s="30" t="str">
        <v/>
      </c>
      <c r="X153" s="30" t="str">
        <v/>
      </c>
      <c r="Y153" s="30" t="str">
        <v/>
      </c>
      <c r="Z153" s="31" t="str">
        <v/>
      </c>
      <c r="AA153" s="26" t="str">
        <v/>
      </c>
      <c r="AB153" s="27" t="str">
        <v/>
      </c>
      <c r="AC153" s="27" t="str">
        <v/>
      </c>
      <c r="AD153" s="27" t="str">
        <v/>
      </c>
      <c r="AE153" s="28" t="str">
        <v/>
      </c>
      <c r="AF153" s="29" t="str">
        <v/>
      </c>
      <c r="AG153" s="30" t="str">
        <v/>
      </c>
      <c r="AH153" s="30" t="str">
        <v/>
      </c>
      <c r="AI153" s="30" t="str">
        <v/>
      </c>
      <c r="AJ153" s="31" t="str">
        <v/>
      </c>
      <c r="AK153" s="26" t="str">
        <v/>
      </c>
      <c r="AL153" s="27" t="str">
        <v/>
      </c>
      <c r="AM153" s="27" t="str">
        <v/>
      </c>
      <c r="AN153" s="27" t="str">
        <v/>
      </c>
      <c r="AO153" s="28" t="str">
        <v/>
      </c>
      <c r="AP153" s="29" t="str">
        <v/>
      </c>
      <c r="AQ153" s="30" t="str">
        <v/>
      </c>
      <c r="AR153" s="30" t="str">
        <v/>
      </c>
      <c r="AS153" s="30" t="str">
        <v/>
      </c>
      <c r="AT153" s="31" t="str">
        <v/>
      </c>
      <c r="AU153" s="26" t="str">
        <v/>
      </c>
      <c r="AV153" s="27" t="str">
        <v/>
      </c>
      <c r="AW153" s="27" t="str">
        <v/>
      </c>
      <c r="AX153" s="27" t="str">
        <v/>
      </c>
      <c r="AY153" s="28" t="str">
        <v/>
      </c>
      <c r="AZ153" s="29" t="str">
        <v/>
      </c>
      <c r="BA153" s="30" t="str">
        <v/>
      </c>
      <c r="BB153" s="30" t="str">
        <v/>
      </c>
      <c r="BC153" s="30" t="str">
        <v/>
      </c>
      <c r="BD153" s="31" t="str">
        <v/>
      </c>
      <c r="BE153" s="26" t="str">
        <v/>
      </c>
      <c r="BF153" s="27" t="str">
        <v/>
      </c>
      <c r="BG153" s="27" t="str">
        <v/>
      </c>
      <c r="BH153" s="27" t="str">
        <v/>
      </c>
      <c r="BI153" s="28" t="str">
        <v/>
      </c>
      <c r="BJ153" s="29" t="str">
        <v/>
      </c>
      <c r="BK153" s="30" t="str">
        <v/>
      </c>
      <c r="BL153" s="30" t="str">
        <v/>
      </c>
      <c r="BM153" s="30" t="str">
        <v/>
      </c>
      <c r="BN153" s="31" t="str">
        <v/>
      </c>
      <c r="BO153" s="26" t="str">
        <v/>
      </c>
      <c r="BP153" s="27" t="str">
        <v/>
      </c>
      <c r="BQ153" s="27" t="str">
        <v/>
      </c>
      <c r="BR153" s="27" t="str">
        <v/>
      </c>
      <c r="BS153" s="28" t="str">
        <v/>
      </c>
      <c r="BT153" s="29" t="str">
        <v/>
      </c>
      <c r="BU153" s="30" t="str">
        <v/>
      </c>
      <c r="BV153" s="30" t="str">
        <v/>
      </c>
      <c r="BW153" s="30" t="str">
        <v/>
      </c>
      <c r="BX153" s="31" t="str">
        <v/>
      </c>
      <c r="BY153" s="26" t="str">
        <v/>
      </c>
      <c r="BZ153" s="27" t="str">
        <v/>
      </c>
      <c r="CA153" s="27" t="str">
        <v/>
      </c>
      <c r="CB153" s="27" t="str">
        <v/>
      </c>
      <c r="CC153" s="28" t="str">
        <v/>
      </c>
      <c r="CD153" s="29" t="str">
        <v/>
      </c>
      <c r="CE153" s="30" t="str">
        <v/>
      </c>
      <c r="CF153" s="30" t="str">
        <v/>
      </c>
      <c r="CG153" s="30" t="str">
        <v/>
      </c>
      <c r="CH153" s="31" t="str">
        <v/>
      </c>
      <c r="CI153" s="26" t="str">
        <v/>
      </c>
      <c r="CJ153" s="27" t="str">
        <v/>
      </c>
      <c r="CK153" s="27" t="str">
        <v/>
      </c>
      <c r="CL153" s="27" t="str">
        <v/>
      </c>
      <c r="CM153" s="28" t="str">
        <v/>
      </c>
      <c r="CN153" s="29" t="str">
        <v/>
      </c>
      <c r="CO153" s="30" t="str">
        <v/>
      </c>
      <c r="CP153" s="30" t="str">
        <v/>
      </c>
      <c r="CQ153" s="30" t="str">
        <v/>
      </c>
      <c r="CR153" s="31" t="str">
        <v/>
      </c>
      <c r="CS153" s="25">
        <f>SUM(R153,W153,AB153,AG153,AL153,AQ153,AV153,BA153,BF153,BK153,BP153,BU153,BZ153,CE153,CJ153,CO153)</f>
      </c>
      <c r="CT153" s="25">
        <f>SUM(S153,X153,AC153,AH153,AM153,AR153,AW153,BB153,BG153,BL153,BQ153,BV153,CA153,CF153,CK153,CP153)</f>
      </c>
      <c r="CU153" s="25">
        <f>SUM(T153,Y153,AD153,AI153,AN153,AS153,AX153,BC153,BH153,BM153,BR153,BW153,CB153,CG153,CL153,CQ153)</f>
      </c>
      <c r="CV153" s="25">
        <f>SUM(U153,Z153,AE153,AJ153,AO153,AT153,AY153,BD153,BI153,BN153,BS153,BX153,CC153,CH153,CM153,CR153)</f>
      </c>
      <c r="CW153" s="25">
        <f>MAX(CS153:CU153)</f>
      </c>
      <c r="CX153" s="25">
        <f>MIN(CS153:CU153)</f>
      </c>
      <c r="CY153" s="32">
        <f>IF(H153&gt;0,(CW153*SQRT(3)*IF(N153&gt;0,N153,IF(O153&gt;0,O153,IF(P153&gt;0,P153,415)))/(H153*1000))*100,0)</f>
      </c>
      <c r="CZ153" s="32">
        <f>IF(CY153&gt;70,"Upgrade","OK - No Upgrade")</f>
      </c>
      <c r="DA153" s="32">
        <f>IF(IF(AVERAGE(CS153:CU153)&gt;0,((CW153-AVERAGE(CS153:CU153))/AVERAGE(CS153:CU153))*100,0)&gt;10,"Need to Balance","OK - Balanced")</f>
      </c>
    </row>
    <row r="154" ht="15.75" customHeight="1">
      <c r="A154" s="25" t="str">
        <v>Hijermat</v>
      </c>
      <c r="B154" s="25" t="str">
        <v>MAQNYAT</v>
      </c>
      <c r="C154" s="25" t="str">
        <v>K_LN5</v>
      </c>
      <c r="D154" s="25" t="str">
        <v>23.426131, 56.828301</v>
      </c>
      <c r="E154" s="25" t="str">
        <v>1299</v>
      </c>
      <c r="F154" s="25" t="str">
        <v>Pole (PMT)</v>
      </c>
      <c r="G154" s="25" t="str">
        <v/>
      </c>
      <c r="H154" s="25">
        <v>200</v>
      </c>
      <c r="I154" s="25" t="str">
        <v>21/05/2026, 13:51</v>
      </c>
      <c r="J154" s="25">
        <v>1</v>
      </c>
      <c r="K154" s="25">
        <v>238</v>
      </c>
      <c r="L154" s="25">
        <v>240</v>
      </c>
      <c r="M154" s="25">
        <v>238</v>
      </c>
      <c r="N154" s="25">
        <v>411</v>
      </c>
      <c r="O154" s="25">
        <v>415</v>
      </c>
      <c r="P154" s="25">
        <v>412</v>
      </c>
      <c r="Q154" s="26" t="str">
        <v>120 mm²</v>
      </c>
      <c r="R154" s="27">
        <v>32</v>
      </c>
      <c r="S154" s="27">
        <v>11</v>
      </c>
      <c r="T154" s="27">
        <v>51</v>
      </c>
      <c r="U154" s="28">
        <v>35</v>
      </c>
      <c r="V154" s="29" t="str">
        <v>120 mm²</v>
      </c>
      <c r="W154" s="30">
        <v>0</v>
      </c>
      <c r="X154" s="30">
        <v>0</v>
      </c>
      <c r="Y154" s="30">
        <v>0</v>
      </c>
      <c r="Z154" s="31">
        <v>0</v>
      </c>
      <c r="AA154" s="26" t="str">
        <v/>
      </c>
      <c r="AB154" s="27" t="str">
        <v/>
      </c>
      <c r="AC154" s="27" t="str">
        <v/>
      </c>
      <c r="AD154" s="27" t="str">
        <v/>
      </c>
      <c r="AE154" s="28" t="str">
        <v/>
      </c>
      <c r="AF154" s="29" t="str">
        <v/>
      </c>
      <c r="AG154" s="30" t="str">
        <v/>
      </c>
      <c r="AH154" s="30" t="str">
        <v/>
      </c>
      <c r="AI154" s="30" t="str">
        <v/>
      </c>
      <c r="AJ154" s="31" t="str">
        <v/>
      </c>
      <c r="AK154" s="26" t="str">
        <v/>
      </c>
      <c r="AL154" s="27" t="str">
        <v/>
      </c>
      <c r="AM154" s="27" t="str">
        <v/>
      </c>
      <c r="AN154" s="27" t="str">
        <v/>
      </c>
      <c r="AO154" s="28" t="str">
        <v/>
      </c>
      <c r="AP154" s="29" t="str">
        <v/>
      </c>
      <c r="AQ154" s="30" t="str">
        <v/>
      </c>
      <c r="AR154" s="30" t="str">
        <v/>
      </c>
      <c r="AS154" s="30" t="str">
        <v/>
      </c>
      <c r="AT154" s="31" t="str">
        <v/>
      </c>
      <c r="AU154" s="26" t="str">
        <v/>
      </c>
      <c r="AV154" s="27" t="str">
        <v/>
      </c>
      <c r="AW154" s="27" t="str">
        <v/>
      </c>
      <c r="AX154" s="27" t="str">
        <v/>
      </c>
      <c r="AY154" s="28" t="str">
        <v/>
      </c>
      <c r="AZ154" s="29" t="str">
        <v/>
      </c>
      <c r="BA154" s="30" t="str">
        <v/>
      </c>
      <c r="BB154" s="30" t="str">
        <v/>
      </c>
      <c r="BC154" s="30" t="str">
        <v/>
      </c>
      <c r="BD154" s="31" t="str">
        <v/>
      </c>
      <c r="BE154" s="26" t="str">
        <v/>
      </c>
      <c r="BF154" s="27" t="str">
        <v/>
      </c>
      <c r="BG154" s="27" t="str">
        <v/>
      </c>
      <c r="BH154" s="27" t="str">
        <v/>
      </c>
      <c r="BI154" s="28" t="str">
        <v/>
      </c>
      <c r="BJ154" s="29" t="str">
        <v/>
      </c>
      <c r="BK154" s="30" t="str">
        <v/>
      </c>
      <c r="BL154" s="30" t="str">
        <v/>
      </c>
      <c r="BM154" s="30" t="str">
        <v/>
      </c>
      <c r="BN154" s="31" t="str">
        <v/>
      </c>
      <c r="BO154" s="26" t="str">
        <v/>
      </c>
      <c r="BP154" s="27" t="str">
        <v/>
      </c>
      <c r="BQ154" s="27" t="str">
        <v/>
      </c>
      <c r="BR154" s="27" t="str">
        <v/>
      </c>
      <c r="BS154" s="28" t="str">
        <v/>
      </c>
      <c r="BT154" s="29" t="str">
        <v/>
      </c>
      <c r="BU154" s="30" t="str">
        <v/>
      </c>
      <c r="BV154" s="30" t="str">
        <v/>
      </c>
      <c r="BW154" s="30" t="str">
        <v/>
      </c>
      <c r="BX154" s="31" t="str">
        <v/>
      </c>
      <c r="BY154" s="26" t="str">
        <v/>
      </c>
      <c r="BZ154" s="27" t="str">
        <v/>
      </c>
      <c r="CA154" s="27" t="str">
        <v/>
      </c>
      <c r="CB154" s="27" t="str">
        <v/>
      </c>
      <c r="CC154" s="28" t="str">
        <v/>
      </c>
      <c r="CD154" s="29" t="str">
        <v/>
      </c>
      <c r="CE154" s="30" t="str">
        <v/>
      </c>
      <c r="CF154" s="30" t="str">
        <v/>
      </c>
      <c r="CG154" s="30" t="str">
        <v/>
      </c>
      <c r="CH154" s="31" t="str">
        <v/>
      </c>
      <c r="CI154" s="26" t="str">
        <v/>
      </c>
      <c r="CJ154" s="27" t="str">
        <v/>
      </c>
      <c r="CK154" s="27" t="str">
        <v/>
      </c>
      <c r="CL154" s="27" t="str">
        <v/>
      </c>
      <c r="CM154" s="28" t="str">
        <v/>
      </c>
      <c r="CN154" s="29" t="str">
        <v/>
      </c>
      <c r="CO154" s="30" t="str">
        <v/>
      </c>
      <c r="CP154" s="30" t="str">
        <v/>
      </c>
      <c r="CQ154" s="30" t="str">
        <v/>
      </c>
      <c r="CR154" s="31" t="str">
        <v/>
      </c>
      <c r="CS154" s="25">
        <f>SUM(R154,W154,AB154,AG154,AL154,AQ154,AV154,BA154,BF154,BK154,BP154,BU154,BZ154,CE154,CJ154,CO154)</f>
      </c>
      <c r="CT154" s="25">
        <f>SUM(S154,X154,AC154,AH154,AM154,AR154,AW154,BB154,BG154,BL154,BQ154,BV154,CA154,CF154,CK154,CP154)</f>
      </c>
      <c r="CU154" s="25">
        <f>SUM(T154,Y154,AD154,AI154,AN154,AS154,AX154,BC154,BH154,BM154,BR154,BW154,CB154,CG154,CL154,CQ154)</f>
      </c>
      <c r="CV154" s="25">
        <f>SUM(U154,Z154,AE154,AJ154,AO154,AT154,AY154,BD154,BI154,BN154,BS154,BX154,CC154,CH154,CM154,CR154)</f>
      </c>
      <c r="CW154" s="25">
        <f>MAX(CS154:CU154)</f>
      </c>
      <c r="CX154" s="25">
        <f>MIN(CS154:CU154)</f>
      </c>
      <c r="CY154" s="32">
        <f>IF(H154&gt;0,(CW154*SQRT(3)*IF(N154&gt;0,N154,IF(O154&gt;0,O154,IF(P154&gt;0,P154,415)))/(H154*1000))*100,0)</f>
      </c>
      <c r="CZ154" s="32">
        <f>IF(CY154&gt;70,"Upgrade","OK - No Upgrade")</f>
      </c>
      <c r="DA154" s="32">
        <f>IF(IF(AVERAGE(CS154:CU154)&gt;0,((CW154-AVERAGE(CS154:CU154))/AVERAGE(CS154:CU154))*100,0)&gt;10,"Need to Balance","OK - Balanced")</f>
      </c>
    </row>
    <row r="155" ht="15.75" customHeight="1">
      <c r="A155" s="25" t="str">
        <v>Hijermat</v>
      </c>
      <c r="B155" s="25" t="str">
        <v>MAQNYAT</v>
      </c>
      <c r="C155" s="25" t="str">
        <v>K_LN5</v>
      </c>
      <c r="D155" s="25" t="str">
        <v>23.426131, 56.828301</v>
      </c>
      <c r="E155" s="25" t="str">
        <v>1300</v>
      </c>
      <c r="F155" s="25" t="str">
        <v>Pole (PMT)</v>
      </c>
      <c r="G155" s="25" t="str">
        <v/>
      </c>
      <c r="H155" s="25">
        <v>315</v>
      </c>
      <c r="I155" s="25" t="str">
        <v>21/05/2026, 13:42</v>
      </c>
      <c r="J155" s="25">
        <v>1</v>
      </c>
      <c r="K155" s="25">
        <v>245</v>
      </c>
      <c r="L155" s="25">
        <v>246</v>
      </c>
      <c r="M155" s="25">
        <v>247</v>
      </c>
      <c r="N155" s="25">
        <v>425</v>
      </c>
      <c r="O155" s="25">
        <v>427</v>
      </c>
      <c r="P155" s="25">
        <v>424</v>
      </c>
      <c r="Q155" s="26" t="str">
        <v/>
      </c>
      <c r="R155" s="27">
        <v>70</v>
      </c>
      <c r="S155" s="27">
        <v>130</v>
      </c>
      <c r="T155" s="27">
        <v>60</v>
      </c>
      <c r="U155" s="28">
        <v>56</v>
      </c>
      <c r="V155" s="29" t="str">
        <v>185 mm²</v>
      </c>
      <c r="W155" s="30">
        <v>82</v>
      </c>
      <c r="X155" s="30">
        <v>45</v>
      </c>
      <c r="Y155" s="30">
        <v>20</v>
      </c>
      <c r="Z155" s="31">
        <v>47</v>
      </c>
      <c r="AA155" s="26" t="str">
        <v/>
      </c>
      <c r="AB155" s="27" t="str">
        <v/>
      </c>
      <c r="AC155" s="27" t="str">
        <v/>
      </c>
      <c r="AD155" s="27" t="str">
        <v/>
      </c>
      <c r="AE155" s="28" t="str">
        <v/>
      </c>
      <c r="AF155" s="29" t="str">
        <v/>
      </c>
      <c r="AG155" s="30" t="str">
        <v/>
      </c>
      <c r="AH155" s="30" t="str">
        <v/>
      </c>
      <c r="AI155" s="30" t="str">
        <v/>
      </c>
      <c r="AJ155" s="31" t="str">
        <v/>
      </c>
      <c r="AK155" s="26" t="str">
        <v/>
      </c>
      <c r="AL155" s="27" t="str">
        <v/>
      </c>
      <c r="AM155" s="27" t="str">
        <v/>
      </c>
      <c r="AN155" s="27" t="str">
        <v/>
      </c>
      <c r="AO155" s="28" t="str">
        <v/>
      </c>
      <c r="AP155" s="29" t="str">
        <v/>
      </c>
      <c r="AQ155" s="30" t="str">
        <v/>
      </c>
      <c r="AR155" s="30" t="str">
        <v/>
      </c>
      <c r="AS155" s="30" t="str">
        <v/>
      </c>
      <c r="AT155" s="31" t="str">
        <v/>
      </c>
      <c r="AU155" s="26" t="str">
        <v/>
      </c>
      <c r="AV155" s="27" t="str">
        <v/>
      </c>
      <c r="AW155" s="27" t="str">
        <v/>
      </c>
      <c r="AX155" s="27" t="str">
        <v/>
      </c>
      <c r="AY155" s="28" t="str">
        <v/>
      </c>
      <c r="AZ155" s="29" t="str">
        <v/>
      </c>
      <c r="BA155" s="30" t="str">
        <v/>
      </c>
      <c r="BB155" s="30" t="str">
        <v/>
      </c>
      <c r="BC155" s="30" t="str">
        <v/>
      </c>
      <c r="BD155" s="31" t="str">
        <v/>
      </c>
      <c r="BE155" s="26" t="str">
        <v/>
      </c>
      <c r="BF155" s="27" t="str">
        <v/>
      </c>
      <c r="BG155" s="27" t="str">
        <v/>
      </c>
      <c r="BH155" s="27" t="str">
        <v/>
      </c>
      <c r="BI155" s="28" t="str">
        <v/>
      </c>
      <c r="BJ155" s="29" t="str">
        <v/>
      </c>
      <c r="BK155" s="30" t="str">
        <v/>
      </c>
      <c r="BL155" s="30" t="str">
        <v/>
      </c>
      <c r="BM155" s="30" t="str">
        <v/>
      </c>
      <c r="BN155" s="31" t="str">
        <v/>
      </c>
      <c r="BO155" s="26" t="str">
        <v/>
      </c>
      <c r="BP155" s="27" t="str">
        <v/>
      </c>
      <c r="BQ155" s="27" t="str">
        <v/>
      </c>
      <c r="BR155" s="27" t="str">
        <v/>
      </c>
      <c r="BS155" s="28" t="str">
        <v/>
      </c>
      <c r="BT155" s="29" t="str">
        <v/>
      </c>
      <c r="BU155" s="30" t="str">
        <v/>
      </c>
      <c r="BV155" s="30" t="str">
        <v/>
      </c>
      <c r="BW155" s="30" t="str">
        <v/>
      </c>
      <c r="BX155" s="31" t="str">
        <v/>
      </c>
      <c r="BY155" s="26" t="str">
        <v/>
      </c>
      <c r="BZ155" s="27" t="str">
        <v/>
      </c>
      <c r="CA155" s="27" t="str">
        <v/>
      </c>
      <c r="CB155" s="27" t="str">
        <v/>
      </c>
      <c r="CC155" s="28" t="str">
        <v/>
      </c>
      <c r="CD155" s="29" t="str">
        <v/>
      </c>
      <c r="CE155" s="30" t="str">
        <v/>
      </c>
      <c r="CF155" s="30" t="str">
        <v/>
      </c>
      <c r="CG155" s="30" t="str">
        <v/>
      </c>
      <c r="CH155" s="31" t="str">
        <v/>
      </c>
      <c r="CI155" s="26" t="str">
        <v/>
      </c>
      <c r="CJ155" s="27" t="str">
        <v/>
      </c>
      <c r="CK155" s="27" t="str">
        <v/>
      </c>
      <c r="CL155" s="27" t="str">
        <v/>
      </c>
      <c r="CM155" s="28" t="str">
        <v/>
      </c>
      <c r="CN155" s="29" t="str">
        <v/>
      </c>
      <c r="CO155" s="30" t="str">
        <v/>
      </c>
      <c r="CP155" s="30" t="str">
        <v/>
      </c>
      <c r="CQ155" s="30" t="str">
        <v/>
      </c>
      <c r="CR155" s="31" t="str">
        <v/>
      </c>
      <c r="CS155" s="25">
        <f>SUM(R155,W155,AB155,AG155,AL155,AQ155,AV155,BA155,BF155,BK155,BP155,BU155,BZ155,CE155,CJ155,CO155)</f>
      </c>
      <c r="CT155" s="25">
        <f>SUM(S155,X155,AC155,AH155,AM155,AR155,AW155,BB155,BG155,BL155,BQ155,BV155,CA155,CF155,CK155,CP155)</f>
      </c>
      <c r="CU155" s="25">
        <f>SUM(T155,Y155,AD155,AI155,AN155,AS155,AX155,BC155,BH155,BM155,BR155,BW155,CB155,CG155,CL155,CQ155)</f>
      </c>
      <c r="CV155" s="25">
        <f>SUM(U155,Z155,AE155,AJ155,AO155,AT155,AY155,BD155,BI155,BN155,BS155,BX155,CC155,CH155,CM155,CR155)</f>
      </c>
      <c r="CW155" s="25">
        <f>MAX(CS155:CU155)</f>
      </c>
      <c r="CX155" s="25">
        <f>MIN(CS155:CU155)</f>
      </c>
      <c r="CY155" s="32">
        <f>IF(H155&gt;0,(CW155*SQRT(3)*IF(N155&gt;0,N155,IF(O155&gt;0,O155,IF(P155&gt;0,P155,415)))/(H155*1000))*100,0)</f>
      </c>
      <c r="CZ155" s="32">
        <f>IF(CY155&gt;70,"Upgrade","OK - No Upgrade")</f>
      </c>
      <c r="DA155" s="32">
        <f>IF(IF(AVERAGE(CS155:CU155)&gt;0,((CW155-AVERAGE(CS155:CU155))/AVERAGE(CS155:CU155))*100,0)&gt;10,"Need to Balance","OK - Balanced")</f>
      </c>
    </row>
    <row r="156" ht="15.75" customHeight="1">
      <c r="A156" s="25" t="str">
        <v>Hijermat</v>
      </c>
      <c r="B156" s="25" t="str">
        <v>MAQNYAT</v>
      </c>
      <c r="C156" s="25" t="str">
        <v>K_LN5</v>
      </c>
      <c r="D156" s="25" t="str">
        <v>23.426131, 56.828301</v>
      </c>
      <c r="E156" s="25" t="str">
        <v>4383</v>
      </c>
      <c r="F156" s="25" t="str">
        <v>Pole (PMT)</v>
      </c>
      <c r="G156" s="25" t="str">
        <v/>
      </c>
      <c r="H156" s="25">
        <v>100</v>
      </c>
      <c r="I156" s="25" t="str">
        <v>21/05/2026, 13:31</v>
      </c>
      <c r="J156" s="25">
        <v>1</v>
      </c>
      <c r="K156" s="25">
        <v>242</v>
      </c>
      <c r="L156" s="25">
        <v>244</v>
      </c>
      <c r="M156" s="25">
        <v>243</v>
      </c>
      <c r="N156" s="25">
        <v>420</v>
      </c>
      <c r="O156" s="25">
        <v>423</v>
      </c>
      <c r="P156" s="25">
        <v>420</v>
      </c>
      <c r="Q156" s="26" t="str">
        <v>185 mm²</v>
      </c>
      <c r="R156" s="27">
        <v>4</v>
      </c>
      <c r="S156" s="27">
        <v>3</v>
      </c>
      <c r="T156" s="27">
        <v>5</v>
      </c>
      <c r="U156" s="28">
        <v>4</v>
      </c>
      <c r="V156" s="29" t="str">
        <v/>
      </c>
      <c r="W156" s="30" t="str">
        <v/>
      </c>
      <c r="X156" s="30" t="str">
        <v/>
      </c>
      <c r="Y156" s="30" t="str">
        <v/>
      </c>
      <c r="Z156" s="31" t="str">
        <v/>
      </c>
      <c r="AA156" s="26" t="str">
        <v/>
      </c>
      <c r="AB156" s="27" t="str">
        <v/>
      </c>
      <c r="AC156" s="27" t="str">
        <v/>
      </c>
      <c r="AD156" s="27" t="str">
        <v/>
      </c>
      <c r="AE156" s="28" t="str">
        <v/>
      </c>
      <c r="AF156" s="29" t="str">
        <v/>
      </c>
      <c r="AG156" s="30" t="str">
        <v/>
      </c>
      <c r="AH156" s="30" t="str">
        <v/>
      </c>
      <c r="AI156" s="30" t="str">
        <v/>
      </c>
      <c r="AJ156" s="31" t="str">
        <v/>
      </c>
      <c r="AK156" s="26" t="str">
        <v/>
      </c>
      <c r="AL156" s="27" t="str">
        <v/>
      </c>
      <c r="AM156" s="27" t="str">
        <v/>
      </c>
      <c r="AN156" s="27" t="str">
        <v/>
      </c>
      <c r="AO156" s="28" t="str">
        <v/>
      </c>
      <c r="AP156" s="29" t="str">
        <v/>
      </c>
      <c r="AQ156" s="30" t="str">
        <v/>
      </c>
      <c r="AR156" s="30" t="str">
        <v/>
      </c>
      <c r="AS156" s="30" t="str">
        <v/>
      </c>
      <c r="AT156" s="31" t="str">
        <v/>
      </c>
      <c r="AU156" s="26" t="str">
        <v/>
      </c>
      <c r="AV156" s="27" t="str">
        <v/>
      </c>
      <c r="AW156" s="27" t="str">
        <v/>
      </c>
      <c r="AX156" s="27" t="str">
        <v/>
      </c>
      <c r="AY156" s="28" t="str">
        <v/>
      </c>
      <c r="AZ156" s="29" t="str">
        <v/>
      </c>
      <c r="BA156" s="30" t="str">
        <v/>
      </c>
      <c r="BB156" s="30" t="str">
        <v/>
      </c>
      <c r="BC156" s="30" t="str">
        <v/>
      </c>
      <c r="BD156" s="31" t="str">
        <v/>
      </c>
      <c r="BE156" s="26" t="str">
        <v/>
      </c>
      <c r="BF156" s="27" t="str">
        <v/>
      </c>
      <c r="BG156" s="27" t="str">
        <v/>
      </c>
      <c r="BH156" s="27" t="str">
        <v/>
      </c>
      <c r="BI156" s="28" t="str">
        <v/>
      </c>
      <c r="BJ156" s="29" t="str">
        <v/>
      </c>
      <c r="BK156" s="30" t="str">
        <v/>
      </c>
      <c r="BL156" s="30" t="str">
        <v/>
      </c>
      <c r="BM156" s="30" t="str">
        <v/>
      </c>
      <c r="BN156" s="31" t="str">
        <v/>
      </c>
      <c r="BO156" s="26" t="str">
        <v/>
      </c>
      <c r="BP156" s="27" t="str">
        <v/>
      </c>
      <c r="BQ156" s="27" t="str">
        <v/>
      </c>
      <c r="BR156" s="27" t="str">
        <v/>
      </c>
      <c r="BS156" s="28" t="str">
        <v/>
      </c>
      <c r="BT156" s="29" t="str">
        <v/>
      </c>
      <c r="BU156" s="30" t="str">
        <v/>
      </c>
      <c r="BV156" s="30" t="str">
        <v/>
      </c>
      <c r="BW156" s="30" t="str">
        <v/>
      </c>
      <c r="BX156" s="31" t="str">
        <v/>
      </c>
      <c r="BY156" s="26" t="str">
        <v/>
      </c>
      <c r="BZ156" s="27" t="str">
        <v/>
      </c>
      <c r="CA156" s="27" t="str">
        <v/>
      </c>
      <c r="CB156" s="27" t="str">
        <v/>
      </c>
      <c r="CC156" s="28" t="str">
        <v/>
      </c>
      <c r="CD156" s="29" t="str">
        <v/>
      </c>
      <c r="CE156" s="30" t="str">
        <v/>
      </c>
      <c r="CF156" s="30" t="str">
        <v/>
      </c>
      <c r="CG156" s="30" t="str">
        <v/>
      </c>
      <c r="CH156" s="31" t="str">
        <v/>
      </c>
      <c r="CI156" s="26" t="str">
        <v/>
      </c>
      <c r="CJ156" s="27" t="str">
        <v/>
      </c>
      <c r="CK156" s="27" t="str">
        <v/>
      </c>
      <c r="CL156" s="27" t="str">
        <v/>
      </c>
      <c r="CM156" s="28" t="str">
        <v/>
      </c>
      <c r="CN156" s="29" t="str">
        <v/>
      </c>
      <c r="CO156" s="30" t="str">
        <v/>
      </c>
      <c r="CP156" s="30" t="str">
        <v/>
      </c>
      <c r="CQ156" s="30" t="str">
        <v/>
      </c>
      <c r="CR156" s="31" t="str">
        <v/>
      </c>
      <c r="CS156" s="25">
        <f>SUM(R156,W156,AB156,AG156,AL156,AQ156,AV156,BA156,BF156,BK156,BP156,BU156,BZ156,CE156,CJ156,CO156)</f>
      </c>
      <c r="CT156" s="25">
        <f>SUM(S156,X156,AC156,AH156,AM156,AR156,AW156,BB156,BG156,BL156,BQ156,BV156,CA156,CF156,CK156,CP156)</f>
      </c>
      <c r="CU156" s="25">
        <f>SUM(T156,Y156,AD156,AI156,AN156,AS156,AX156,BC156,BH156,BM156,BR156,BW156,CB156,CG156,CL156,CQ156)</f>
      </c>
      <c r="CV156" s="25">
        <f>SUM(U156,Z156,AE156,AJ156,AO156,AT156,AY156,BD156,BI156,BN156,BS156,BX156,CC156,CH156,CM156,CR156)</f>
      </c>
      <c r="CW156" s="25">
        <f>MAX(CS156:CU156)</f>
      </c>
      <c r="CX156" s="25">
        <f>MIN(CS156:CU156)</f>
      </c>
      <c r="CY156" s="32">
        <f>IF(H156&gt;0,(CW156*SQRT(3)*IF(N156&gt;0,N156,IF(O156&gt;0,O156,IF(P156&gt;0,P156,415)))/(H156*1000))*100,0)</f>
      </c>
      <c r="CZ156" s="32">
        <f>IF(CY156&gt;70,"Upgrade","OK - No Upgrade")</f>
      </c>
      <c r="DA156" s="32">
        <f>IF(IF(AVERAGE(CS156:CU156)&gt;0,((CW156-AVERAGE(CS156:CU156))/AVERAGE(CS156:CU156))*100,0)&gt;10,"Need to Balance","OK - Balanced")</f>
      </c>
    </row>
    <row r="157" ht="15.75" customHeight="1">
      <c r="A157" s="25" t="str">
        <v>Hijermat</v>
      </c>
      <c r="B157" s="25" t="str">
        <v>MAQNYAT</v>
      </c>
      <c r="C157" s="25" t="str">
        <v>K_LN5</v>
      </c>
      <c r="D157" s="25" t="str">
        <v>23.426216, 56.82685</v>
      </c>
      <c r="E157" s="25" t="str">
        <v>1383</v>
      </c>
      <c r="F157" s="25" t="str">
        <v>Pole (PMT)</v>
      </c>
      <c r="G157" s="25" t="str">
        <v/>
      </c>
      <c r="H157" s="25">
        <v>100</v>
      </c>
      <c r="I157" s="25" t="str">
        <v>21/05/2026, 13:16</v>
      </c>
      <c r="J157" s="25">
        <v>1</v>
      </c>
      <c r="K157" s="25">
        <v>244</v>
      </c>
      <c r="L157" s="25">
        <v>246</v>
      </c>
      <c r="M157" s="25">
        <v>244</v>
      </c>
      <c r="N157" s="25">
        <v>422</v>
      </c>
      <c r="O157" s="25">
        <v>425</v>
      </c>
      <c r="P157" s="25">
        <v>423</v>
      </c>
      <c r="Q157" s="26" t="str">
        <v>120 mm²</v>
      </c>
      <c r="R157" s="27">
        <v>45</v>
      </c>
      <c r="S157" s="27">
        <v>20</v>
      </c>
      <c r="T157" s="27">
        <v>40</v>
      </c>
      <c r="U157" s="28">
        <v>30</v>
      </c>
      <c r="V157" s="29" t="str">
        <v>185 mm²</v>
      </c>
      <c r="W157" s="30">
        <v>57</v>
      </c>
      <c r="X157" s="30">
        <v>40</v>
      </c>
      <c r="Y157" s="30">
        <v>45</v>
      </c>
      <c r="Z157" s="31">
        <v>22</v>
      </c>
      <c r="AA157" s="26" t="str">
        <v/>
      </c>
      <c r="AB157" s="27" t="str">
        <v/>
      </c>
      <c r="AC157" s="27" t="str">
        <v/>
      </c>
      <c r="AD157" s="27" t="str">
        <v/>
      </c>
      <c r="AE157" s="28" t="str">
        <v/>
      </c>
      <c r="AF157" s="29" t="str">
        <v/>
      </c>
      <c r="AG157" s="30" t="str">
        <v/>
      </c>
      <c r="AH157" s="30" t="str">
        <v/>
      </c>
      <c r="AI157" s="30" t="str">
        <v/>
      </c>
      <c r="AJ157" s="31" t="str">
        <v/>
      </c>
      <c r="AK157" s="26" t="str">
        <v/>
      </c>
      <c r="AL157" s="27" t="str">
        <v/>
      </c>
      <c r="AM157" s="27" t="str">
        <v/>
      </c>
      <c r="AN157" s="27" t="str">
        <v/>
      </c>
      <c r="AO157" s="28" t="str">
        <v/>
      </c>
      <c r="AP157" s="29" t="str">
        <v/>
      </c>
      <c r="AQ157" s="30" t="str">
        <v/>
      </c>
      <c r="AR157" s="30" t="str">
        <v/>
      </c>
      <c r="AS157" s="30" t="str">
        <v/>
      </c>
      <c r="AT157" s="31" t="str">
        <v/>
      </c>
      <c r="AU157" s="26" t="str">
        <v/>
      </c>
      <c r="AV157" s="27" t="str">
        <v/>
      </c>
      <c r="AW157" s="27" t="str">
        <v/>
      </c>
      <c r="AX157" s="27" t="str">
        <v/>
      </c>
      <c r="AY157" s="28" t="str">
        <v/>
      </c>
      <c r="AZ157" s="29" t="str">
        <v/>
      </c>
      <c r="BA157" s="30" t="str">
        <v/>
      </c>
      <c r="BB157" s="30" t="str">
        <v/>
      </c>
      <c r="BC157" s="30" t="str">
        <v/>
      </c>
      <c r="BD157" s="31" t="str">
        <v/>
      </c>
      <c r="BE157" s="26" t="str">
        <v/>
      </c>
      <c r="BF157" s="27" t="str">
        <v/>
      </c>
      <c r="BG157" s="27" t="str">
        <v/>
      </c>
      <c r="BH157" s="27" t="str">
        <v/>
      </c>
      <c r="BI157" s="28" t="str">
        <v/>
      </c>
      <c r="BJ157" s="29" t="str">
        <v/>
      </c>
      <c r="BK157" s="30" t="str">
        <v/>
      </c>
      <c r="BL157" s="30" t="str">
        <v/>
      </c>
      <c r="BM157" s="30" t="str">
        <v/>
      </c>
      <c r="BN157" s="31" t="str">
        <v/>
      </c>
      <c r="BO157" s="26" t="str">
        <v/>
      </c>
      <c r="BP157" s="27" t="str">
        <v/>
      </c>
      <c r="BQ157" s="27" t="str">
        <v/>
      </c>
      <c r="BR157" s="27" t="str">
        <v/>
      </c>
      <c r="BS157" s="28" t="str">
        <v/>
      </c>
      <c r="BT157" s="29" t="str">
        <v/>
      </c>
      <c r="BU157" s="30" t="str">
        <v/>
      </c>
      <c r="BV157" s="30" t="str">
        <v/>
      </c>
      <c r="BW157" s="30" t="str">
        <v/>
      </c>
      <c r="BX157" s="31" t="str">
        <v/>
      </c>
      <c r="BY157" s="26" t="str">
        <v/>
      </c>
      <c r="BZ157" s="27" t="str">
        <v/>
      </c>
      <c r="CA157" s="27" t="str">
        <v/>
      </c>
      <c r="CB157" s="27" t="str">
        <v/>
      </c>
      <c r="CC157" s="28" t="str">
        <v/>
      </c>
      <c r="CD157" s="29" t="str">
        <v/>
      </c>
      <c r="CE157" s="30" t="str">
        <v/>
      </c>
      <c r="CF157" s="30" t="str">
        <v/>
      </c>
      <c r="CG157" s="30" t="str">
        <v/>
      </c>
      <c r="CH157" s="31" t="str">
        <v/>
      </c>
      <c r="CI157" s="26" t="str">
        <v/>
      </c>
      <c r="CJ157" s="27" t="str">
        <v/>
      </c>
      <c r="CK157" s="27" t="str">
        <v/>
      </c>
      <c r="CL157" s="27" t="str">
        <v/>
      </c>
      <c r="CM157" s="28" t="str">
        <v/>
      </c>
      <c r="CN157" s="29" t="str">
        <v/>
      </c>
      <c r="CO157" s="30" t="str">
        <v/>
      </c>
      <c r="CP157" s="30" t="str">
        <v/>
      </c>
      <c r="CQ157" s="30" t="str">
        <v/>
      </c>
      <c r="CR157" s="31" t="str">
        <v/>
      </c>
      <c r="CS157" s="25">
        <f>SUM(R157,W157,AB157,AG157,AL157,AQ157,AV157,BA157,BF157,BK157,BP157,BU157,BZ157,CE157,CJ157,CO157)</f>
      </c>
      <c r="CT157" s="25">
        <f>SUM(S157,X157,AC157,AH157,AM157,AR157,AW157,BB157,BG157,BL157,BQ157,BV157,CA157,CF157,CK157,CP157)</f>
      </c>
      <c r="CU157" s="25">
        <f>SUM(T157,Y157,AD157,AI157,AN157,AS157,AX157,BC157,BH157,BM157,BR157,BW157,CB157,CG157,CL157,CQ157)</f>
      </c>
      <c r="CV157" s="25">
        <f>SUM(U157,Z157,AE157,AJ157,AO157,AT157,AY157,BD157,BI157,BN157,BS157,BX157,CC157,CH157,CM157,CR157)</f>
      </c>
      <c r="CW157" s="25">
        <f>MAX(CS157:CU157)</f>
      </c>
      <c r="CX157" s="25">
        <f>MIN(CS157:CU157)</f>
      </c>
      <c r="CY157" s="32">
        <f>IF(H157&gt;0,(CW157*SQRT(3)*IF(N157&gt;0,N157,IF(O157&gt;0,O157,IF(P157&gt;0,P157,415)))/(H157*1000))*100,0)</f>
      </c>
      <c r="CZ157" s="32">
        <f>IF(CY157&gt;70,"Upgrade","OK - No Upgrade")</f>
      </c>
      <c r="DA157" s="32">
        <f>IF(IF(AVERAGE(CS157:CU157)&gt;0,((CW157-AVERAGE(CS157:CU157))/AVERAGE(CS157:CU157))*100,0)&gt;10,"Need to Balance","OK - Balanced")</f>
      </c>
    </row>
    <row r="158" ht="15.75" customHeight="1">
      <c r="A158" s="25" t="str">
        <v>Hijermat</v>
      </c>
      <c r="B158" s="25" t="str">
        <v>MAQNYAT</v>
      </c>
      <c r="C158" s="25" t="str">
        <v>K_LN2</v>
      </c>
      <c r="D158" s="25" t="str">
        <v>23.393331, 56.717019</v>
      </c>
      <c r="E158" s="25" t="str">
        <v>1093</v>
      </c>
      <c r="F158" s="25" t="str">
        <v>Ground (GMT)</v>
      </c>
      <c r="G158" s="25" t="str">
        <v/>
      </c>
      <c r="H158" s="25">
        <v>500</v>
      </c>
      <c r="I158" s="25" t="str">
        <v/>
      </c>
      <c r="J158" s="25">
        <v>1</v>
      </c>
      <c r="K158" s="25" t="str">
        <v/>
      </c>
      <c r="L158" s="25" t="str">
        <v/>
      </c>
      <c r="M158" s="25" t="str">
        <v/>
      </c>
      <c r="N158" s="25" t="str">
        <v/>
      </c>
      <c r="O158" s="25" t="str">
        <v/>
      </c>
      <c r="P158" s="25" t="str">
        <v/>
      </c>
      <c r="Q158" s="26" t="str">
        <v/>
      </c>
      <c r="R158" s="27" t="str">
        <v/>
      </c>
      <c r="S158" s="27" t="str">
        <v/>
      </c>
      <c r="T158" s="27" t="str">
        <v/>
      </c>
      <c r="U158" s="28" t="str">
        <v/>
      </c>
      <c r="V158" s="29" t="str">
        <v/>
      </c>
      <c r="W158" s="30" t="str">
        <v/>
      </c>
      <c r="X158" s="30" t="str">
        <v/>
      </c>
      <c r="Y158" s="30" t="str">
        <v/>
      </c>
      <c r="Z158" s="31" t="str">
        <v/>
      </c>
      <c r="AA158" s="26" t="str">
        <v/>
      </c>
      <c r="AB158" s="27" t="str">
        <v/>
      </c>
      <c r="AC158" s="27" t="str">
        <v/>
      </c>
      <c r="AD158" s="27" t="str">
        <v/>
      </c>
      <c r="AE158" s="28" t="str">
        <v/>
      </c>
      <c r="AF158" s="29" t="str">
        <v/>
      </c>
      <c r="AG158" s="30" t="str">
        <v/>
      </c>
      <c r="AH158" s="30" t="str">
        <v/>
      </c>
      <c r="AI158" s="30" t="str">
        <v/>
      </c>
      <c r="AJ158" s="31" t="str">
        <v/>
      </c>
      <c r="AK158" s="26" t="str">
        <v/>
      </c>
      <c r="AL158" s="27" t="str">
        <v/>
      </c>
      <c r="AM158" s="27" t="str">
        <v/>
      </c>
      <c r="AN158" s="27" t="str">
        <v/>
      </c>
      <c r="AO158" s="28" t="str">
        <v/>
      </c>
      <c r="AP158" s="29" t="str">
        <v/>
      </c>
      <c r="AQ158" s="30" t="str">
        <v/>
      </c>
      <c r="AR158" s="30" t="str">
        <v/>
      </c>
      <c r="AS158" s="30" t="str">
        <v/>
      </c>
      <c r="AT158" s="31" t="str">
        <v/>
      </c>
      <c r="AU158" s="26" t="str">
        <v/>
      </c>
      <c r="AV158" s="27" t="str">
        <v/>
      </c>
      <c r="AW158" s="27" t="str">
        <v/>
      </c>
      <c r="AX158" s="27" t="str">
        <v/>
      </c>
      <c r="AY158" s="28" t="str">
        <v/>
      </c>
      <c r="AZ158" s="29" t="str">
        <v/>
      </c>
      <c r="BA158" s="30" t="str">
        <v/>
      </c>
      <c r="BB158" s="30" t="str">
        <v/>
      </c>
      <c r="BC158" s="30" t="str">
        <v/>
      </c>
      <c r="BD158" s="31" t="str">
        <v/>
      </c>
      <c r="BE158" s="26" t="str">
        <v/>
      </c>
      <c r="BF158" s="27" t="str">
        <v/>
      </c>
      <c r="BG158" s="27" t="str">
        <v/>
      </c>
      <c r="BH158" s="27" t="str">
        <v/>
      </c>
      <c r="BI158" s="28" t="str">
        <v/>
      </c>
      <c r="BJ158" s="29" t="str">
        <v/>
      </c>
      <c r="BK158" s="30" t="str">
        <v/>
      </c>
      <c r="BL158" s="30" t="str">
        <v/>
      </c>
      <c r="BM158" s="30" t="str">
        <v/>
      </c>
      <c r="BN158" s="31" t="str">
        <v/>
      </c>
      <c r="BO158" s="26" t="str">
        <v/>
      </c>
      <c r="BP158" s="27" t="str">
        <v/>
      </c>
      <c r="BQ158" s="27" t="str">
        <v/>
      </c>
      <c r="BR158" s="27" t="str">
        <v/>
      </c>
      <c r="BS158" s="28" t="str">
        <v/>
      </c>
      <c r="BT158" s="29" t="str">
        <v/>
      </c>
      <c r="BU158" s="30" t="str">
        <v/>
      </c>
      <c r="BV158" s="30" t="str">
        <v/>
      </c>
      <c r="BW158" s="30" t="str">
        <v/>
      </c>
      <c r="BX158" s="31" t="str">
        <v/>
      </c>
      <c r="BY158" s="26" t="str">
        <v/>
      </c>
      <c r="BZ158" s="27" t="str">
        <v/>
      </c>
      <c r="CA158" s="27" t="str">
        <v/>
      </c>
      <c r="CB158" s="27" t="str">
        <v/>
      </c>
      <c r="CC158" s="28" t="str">
        <v/>
      </c>
      <c r="CD158" s="29" t="str">
        <v/>
      </c>
      <c r="CE158" s="30" t="str">
        <v/>
      </c>
      <c r="CF158" s="30" t="str">
        <v/>
      </c>
      <c r="CG158" s="30" t="str">
        <v/>
      </c>
      <c r="CH158" s="31" t="str">
        <v/>
      </c>
      <c r="CI158" s="26" t="str">
        <v/>
      </c>
      <c r="CJ158" s="27" t="str">
        <v/>
      </c>
      <c r="CK158" s="27" t="str">
        <v/>
      </c>
      <c r="CL158" s="27" t="str">
        <v/>
      </c>
      <c r="CM158" s="28" t="str">
        <v/>
      </c>
      <c r="CN158" s="29" t="str">
        <v/>
      </c>
      <c r="CO158" s="30" t="str">
        <v/>
      </c>
      <c r="CP158" s="30" t="str">
        <v/>
      </c>
      <c r="CQ158" s="30" t="str">
        <v/>
      </c>
      <c r="CR158" s="31" t="str">
        <v/>
      </c>
      <c r="CS158" s="25">
        <f>SUM(R158,W158,AB158,AG158,AL158,AQ158,AV158,BA158,BF158,BK158,BP158,BU158,BZ158,CE158,CJ158,CO158)</f>
      </c>
      <c r="CT158" s="25">
        <f>SUM(S158,X158,AC158,AH158,AM158,AR158,AW158,BB158,BG158,BL158,BQ158,BV158,CA158,CF158,CK158,CP158)</f>
      </c>
      <c r="CU158" s="25">
        <f>SUM(T158,Y158,AD158,AI158,AN158,AS158,AX158,BC158,BH158,BM158,BR158,BW158,CB158,CG158,CL158,CQ158)</f>
      </c>
      <c r="CV158" s="25">
        <f>SUM(U158,Z158,AE158,AJ158,AO158,AT158,AY158,BD158,BI158,BN158,BS158,BX158,CC158,CH158,CM158,CR158)</f>
      </c>
      <c r="CW158" s="25">
        <f>MAX(CS158:CU158)</f>
      </c>
      <c r="CX158" s="25">
        <f>MIN(CS158:CU158)</f>
      </c>
      <c r="CY158" s="32">
        <f>IF(H158&gt;0,(CW158*SQRT(3)*IF(N158&gt;0,N158,IF(O158&gt;0,O158,IF(P158&gt;0,P158,415)))/(H158*1000))*100,0)</f>
      </c>
      <c r="CZ158" s="32">
        <f>IF(CY158&gt;70,"Upgrade","OK - No Upgrade")</f>
      </c>
      <c r="DA158" s="32">
        <f>IF(IF(AVERAGE(CS158:CU158)&gt;0,((CW158-AVERAGE(CS158:CU158))/AVERAGE(CS158:CU158))*100,0)&gt;10,"Need to Balance","OK - Balanced")</f>
      </c>
    </row>
    <row r="159" ht="15.75" customHeight="1">
      <c r="A159" s="25" t="str">
        <v>Hijermat</v>
      </c>
      <c r="B159" s="25" t="str">
        <v>MAQNYAT</v>
      </c>
      <c r="C159" s="25" t="str">
        <v>K_LN4</v>
      </c>
      <c r="D159" s="25" t="str">
        <v>23.393452, 56.717699</v>
      </c>
      <c r="E159" s="25" t="str">
        <v>1150</v>
      </c>
      <c r="F159" s="25" t="str">
        <v>Ground (GMT)</v>
      </c>
      <c r="G159" s="25" t="str">
        <v/>
      </c>
      <c r="H159" s="25">
        <v>500</v>
      </c>
      <c r="I159" s="25" t="str">
        <v>21/05/2026, 08:55</v>
      </c>
      <c r="J159" s="25">
        <v>1</v>
      </c>
      <c r="K159" s="25">
        <v>237</v>
      </c>
      <c r="L159" s="25">
        <v>237</v>
      </c>
      <c r="M159" s="25">
        <v>235</v>
      </c>
      <c r="N159" s="25">
        <v>410</v>
      </c>
      <c r="O159" s="25">
        <v>411</v>
      </c>
      <c r="P159" s="25">
        <v>409</v>
      </c>
      <c r="Q159" s="26" t="str">
        <v>185 mm²</v>
      </c>
      <c r="R159" s="27">
        <v>75</v>
      </c>
      <c r="S159" s="27">
        <v>72</v>
      </c>
      <c r="T159" s="27">
        <v>116</v>
      </c>
      <c r="U159" s="28">
        <v>36</v>
      </c>
      <c r="V159" s="29" t="str">
        <v>185 mm²</v>
      </c>
      <c r="W159" s="30">
        <v>115</v>
      </c>
      <c r="X159" s="30">
        <v>47</v>
      </c>
      <c r="Y159" s="30">
        <v>35</v>
      </c>
      <c r="Z159" s="31">
        <v>38</v>
      </c>
      <c r="AA159" s="26" t="str">
        <v/>
      </c>
      <c r="AB159" s="27" t="str">
        <v/>
      </c>
      <c r="AC159" s="27" t="str">
        <v/>
      </c>
      <c r="AD159" s="27" t="str">
        <v/>
      </c>
      <c r="AE159" s="28" t="str">
        <v/>
      </c>
      <c r="AF159" s="29" t="str">
        <v/>
      </c>
      <c r="AG159" s="30" t="str">
        <v/>
      </c>
      <c r="AH159" s="30" t="str">
        <v/>
      </c>
      <c r="AI159" s="30" t="str">
        <v/>
      </c>
      <c r="AJ159" s="31" t="str">
        <v/>
      </c>
      <c r="AK159" s="26" t="str">
        <v/>
      </c>
      <c r="AL159" s="27" t="str">
        <v/>
      </c>
      <c r="AM159" s="27" t="str">
        <v/>
      </c>
      <c r="AN159" s="27" t="str">
        <v/>
      </c>
      <c r="AO159" s="28" t="str">
        <v/>
      </c>
      <c r="AP159" s="29" t="str">
        <v/>
      </c>
      <c r="AQ159" s="30" t="str">
        <v/>
      </c>
      <c r="AR159" s="30" t="str">
        <v/>
      </c>
      <c r="AS159" s="30" t="str">
        <v/>
      </c>
      <c r="AT159" s="31" t="str">
        <v/>
      </c>
      <c r="AU159" s="26" t="str">
        <v/>
      </c>
      <c r="AV159" s="27" t="str">
        <v/>
      </c>
      <c r="AW159" s="27" t="str">
        <v/>
      </c>
      <c r="AX159" s="27" t="str">
        <v/>
      </c>
      <c r="AY159" s="28" t="str">
        <v/>
      </c>
      <c r="AZ159" s="29" t="str">
        <v/>
      </c>
      <c r="BA159" s="30" t="str">
        <v/>
      </c>
      <c r="BB159" s="30" t="str">
        <v/>
      </c>
      <c r="BC159" s="30" t="str">
        <v/>
      </c>
      <c r="BD159" s="31" t="str">
        <v/>
      </c>
      <c r="BE159" s="26" t="str">
        <v/>
      </c>
      <c r="BF159" s="27" t="str">
        <v/>
      </c>
      <c r="BG159" s="27" t="str">
        <v/>
      </c>
      <c r="BH159" s="27" t="str">
        <v/>
      </c>
      <c r="BI159" s="28" t="str">
        <v/>
      </c>
      <c r="BJ159" s="29" t="str">
        <v/>
      </c>
      <c r="BK159" s="30" t="str">
        <v/>
      </c>
      <c r="BL159" s="30" t="str">
        <v/>
      </c>
      <c r="BM159" s="30" t="str">
        <v/>
      </c>
      <c r="BN159" s="31" t="str">
        <v/>
      </c>
      <c r="BO159" s="26" t="str">
        <v/>
      </c>
      <c r="BP159" s="27" t="str">
        <v/>
      </c>
      <c r="BQ159" s="27" t="str">
        <v/>
      </c>
      <c r="BR159" s="27" t="str">
        <v/>
      </c>
      <c r="BS159" s="28" t="str">
        <v/>
      </c>
      <c r="BT159" s="29" t="str">
        <v/>
      </c>
      <c r="BU159" s="30" t="str">
        <v/>
      </c>
      <c r="BV159" s="30" t="str">
        <v/>
      </c>
      <c r="BW159" s="30" t="str">
        <v/>
      </c>
      <c r="BX159" s="31" t="str">
        <v/>
      </c>
      <c r="BY159" s="26" t="str">
        <v/>
      </c>
      <c r="BZ159" s="27" t="str">
        <v/>
      </c>
      <c r="CA159" s="27" t="str">
        <v/>
      </c>
      <c r="CB159" s="27" t="str">
        <v/>
      </c>
      <c r="CC159" s="28" t="str">
        <v/>
      </c>
      <c r="CD159" s="29" t="str">
        <v/>
      </c>
      <c r="CE159" s="30" t="str">
        <v/>
      </c>
      <c r="CF159" s="30" t="str">
        <v/>
      </c>
      <c r="CG159" s="30" t="str">
        <v/>
      </c>
      <c r="CH159" s="31" t="str">
        <v/>
      </c>
      <c r="CI159" s="26" t="str">
        <v/>
      </c>
      <c r="CJ159" s="27" t="str">
        <v/>
      </c>
      <c r="CK159" s="27" t="str">
        <v/>
      </c>
      <c r="CL159" s="27" t="str">
        <v/>
      </c>
      <c r="CM159" s="28" t="str">
        <v/>
      </c>
      <c r="CN159" s="29" t="str">
        <v/>
      </c>
      <c r="CO159" s="30" t="str">
        <v/>
      </c>
      <c r="CP159" s="30" t="str">
        <v/>
      </c>
      <c r="CQ159" s="30" t="str">
        <v/>
      </c>
      <c r="CR159" s="31" t="str">
        <v/>
      </c>
      <c r="CS159" s="25">
        <f>SUM(R159,W159,AB159,AG159,AL159,AQ159,AV159,BA159,BF159,BK159,BP159,BU159,BZ159,CE159,CJ159,CO159)</f>
      </c>
      <c r="CT159" s="25">
        <f>SUM(S159,X159,AC159,AH159,AM159,AR159,AW159,BB159,BG159,BL159,BQ159,BV159,CA159,CF159,CK159,CP159)</f>
      </c>
      <c r="CU159" s="25">
        <f>SUM(T159,Y159,AD159,AI159,AN159,AS159,AX159,BC159,BH159,BM159,BR159,BW159,CB159,CG159,CL159,CQ159)</f>
      </c>
      <c r="CV159" s="25">
        <f>SUM(U159,Z159,AE159,AJ159,AO159,AT159,AY159,BD159,BI159,BN159,BS159,BX159,CC159,CH159,CM159,CR159)</f>
      </c>
      <c r="CW159" s="25">
        <f>MAX(CS159:CU159)</f>
      </c>
      <c r="CX159" s="25">
        <f>MIN(CS159:CU159)</f>
      </c>
      <c r="CY159" s="32">
        <f>IF(H159&gt;0,(CW159*SQRT(3)*IF(N159&gt;0,N159,IF(O159&gt;0,O159,IF(P159&gt;0,P159,415)))/(H159*1000))*100,0)</f>
      </c>
      <c r="CZ159" s="32">
        <f>IF(CY159&gt;70,"Upgrade","OK - No Upgrade")</f>
      </c>
      <c r="DA159" s="32">
        <f>IF(IF(AVERAGE(CS159:CU159)&gt;0,((CW159-AVERAGE(CS159:CU159))/AVERAGE(CS159:CU159))*100,0)&gt;10,"Need to Balance","OK - Balanced")</f>
      </c>
    </row>
    <row r="160" ht="15.75" customHeight="1">
      <c r="A160" s="25" t="str">
        <v>Hijermat</v>
      </c>
      <c r="B160" s="25" t="str">
        <v>MAQNYAT</v>
      </c>
      <c r="C160" s="25" t="str">
        <v>K_LN4</v>
      </c>
      <c r="D160" s="25" t="str">
        <v>23.394923, 56.994066</v>
      </c>
      <c r="E160" s="25" t="str">
        <v>1148</v>
      </c>
      <c r="F160" s="25" t="str">
        <v>Ground (GMT)</v>
      </c>
      <c r="G160" s="25" t="str">
        <v/>
      </c>
      <c r="H160" s="25">
        <v>1000</v>
      </c>
      <c r="I160" s="25" t="str">
        <v>21/05/2026, 08:52</v>
      </c>
      <c r="J160" s="25">
        <v>1</v>
      </c>
      <c r="K160" s="25">
        <v>242</v>
      </c>
      <c r="L160" s="25">
        <v>243</v>
      </c>
      <c r="M160" s="25">
        <v>241</v>
      </c>
      <c r="N160" s="25">
        <v>419</v>
      </c>
      <c r="O160" s="25">
        <v>422</v>
      </c>
      <c r="P160" s="25">
        <v>420</v>
      </c>
      <c r="Q160" s="26" t="str">
        <v>240 mm²</v>
      </c>
      <c r="R160" s="27">
        <v>70</v>
      </c>
      <c r="S160" s="27">
        <v>50</v>
      </c>
      <c r="T160" s="27">
        <v>60</v>
      </c>
      <c r="U160" s="28">
        <v>17</v>
      </c>
      <c r="V160" s="29" t="str">
        <v>240 mm²</v>
      </c>
      <c r="W160" s="30">
        <v>137</v>
      </c>
      <c r="X160" s="30">
        <v>118</v>
      </c>
      <c r="Y160" s="30">
        <v>63</v>
      </c>
      <c r="Z160" s="31">
        <v>58</v>
      </c>
      <c r="AA160" s="26" t="str">
        <v>240 mm²</v>
      </c>
      <c r="AB160" s="27">
        <v>78</v>
      </c>
      <c r="AC160" s="27">
        <v>72</v>
      </c>
      <c r="AD160" s="27">
        <v>92</v>
      </c>
      <c r="AE160" s="28">
        <v>25</v>
      </c>
      <c r="AF160" s="29" t="str">
        <v/>
      </c>
      <c r="AG160" s="30" t="str">
        <v/>
      </c>
      <c r="AH160" s="30" t="str">
        <v/>
      </c>
      <c r="AI160" s="30" t="str">
        <v/>
      </c>
      <c r="AJ160" s="31" t="str">
        <v/>
      </c>
      <c r="AK160" s="26" t="str">
        <v/>
      </c>
      <c r="AL160" s="27" t="str">
        <v/>
      </c>
      <c r="AM160" s="27" t="str">
        <v/>
      </c>
      <c r="AN160" s="27" t="str">
        <v/>
      </c>
      <c r="AO160" s="28" t="str">
        <v/>
      </c>
      <c r="AP160" s="29" t="str">
        <v/>
      </c>
      <c r="AQ160" s="30" t="str">
        <v/>
      </c>
      <c r="AR160" s="30" t="str">
        <v/>
      </c>
      <c r="AS160" s="30" t="str">
        <v/>
      </c>
      <c r="AT160" s="31" t="str">
        <v/>
      </c>
      <c r="AU160" s="26" t="str">
        <v/>
      </c>
      <c r="AV160" s="27" t="str">
        <v/>
      </c>
      <c r="AW160" s="27" t="str">
        <v/>
      </c>
      <c r="AX160" s="27" t="str">
        <v/>
      </c>
      <c r="AY160" s="28" t="str">
        <v/>
      </c>
      <c r="AZ160" s="29" t="str">
        <v/>
      </c>
      <c r="BA160" s="30" t="str">
        <v/>
      </c>
      <c r="BB160" s="30" t="str">
        <v/>
      </c>
      <c r="BC160" s="30" t="str">
        <v/>
      </c>
      <c r="BD160" s="31" t="str">
        <v/>
      </c>
      <c r="BE160" s="26" t="str">
        <v/>
      </c>
      <c r="BF160" s="27" t="str">
        <v/>
      </c>
      <c r="BG160" s="27" t="str">
        <v/>
      </c>
      <c r="BH160" s="27" t="str">
        <v/>
      </c>
      <c r="BI160" s="28" t="str">
        <v/>
      </c>
      <c r="BJ160" s="29" t="str">
        <v/>
      </c>
      <c r="BK160" s="30" t="str">
        <v/>
      </c>
      <c r="BL160" s="30" t="str">
        <v/>
      </c>
      <c r="BM160" s="30" t="str">
        <v/>
      </c>
      <c r="BN160" s="31" t="str">
        <v/>
      </c>
      <c r="BO160" s="26" t="str">
        <v/>
      </c>
      <c r="BP160" s="27" t="str">
        <v/>
      </c>
      <c r="BQ160" s="27" t="str">
        <v/>
      </c>
      <c r="BR160" s="27" t="str">
        <v/>
      </c>
      <c r="BS160" s="28" t="str">
        <v/>
      </c>
      <c r="BT160" s="29" t="str">
        <v/>
      </c>
      <c r="BU160" s="30" t="str">
        <v/>
      </c>
      <c r="BV160" s="30" t="str">
        <v/>
      </c>
      <c r="BW160" s="30" t="str">
        <v/>
      </c>
      <c r="BX160" s="31" t="str">
        <v/>
      </c>
      <c r="BY160" s="26" t="str">
        <v/>
      </c>
      <c r="BZ160" s="27" t="str">
        <v/>
      </c>
      <c r="CA160" s="27" t="str">
        <v/>
      </c>
      <c r="CB160" s="27" t="str">
        <v/>
      </c>
      <c r="CC160" s="28" t="str">
        <v/>
      </c>
      <c r="CD160" s="29" t="str">
        <v/>
      </c>
      <c r="CE160" s="30" t="str">
        <v/>
      </c>
      <c r="CF160" s="30" t="str">
        <v/>
      </c>
      <c r="CG160" s="30" t="str">
        <v/>
      </c>
      <c r="CH160" s="31" t="str">
        <v/>
      </c>
      <c r="CI160" s="26" t="str">
        <v/>
      </c>
      <c r="CJ160" s="27" t="str">
        <v/>
      </c>
      <c r="CK160" s="27" t="str">
        <v/>
      </c>
      <c r="CL160" s="27" t="str">
        <v/>
      </c>
      <c r="CM160" s="28" t="str">
        <v/>
      </c>
      <c r="CN160" s="29" t="str">
        <v/>
      </c>
      <c r="CO160" s="30" t="str">
        <v/>
      </c>
      <c r="CP160" s="30" t="str">
        <v/>
      </c>
      <c r="CQ160" s="30" t="str">
        <v/>
      </c>
      <c r="CR160" s="31" t="str">
        <v/>
      </c>
      <c r="CS160" s="25">
        <f>SUM(R160,W160,AB160,AG160,AL160,AQ160,AV160,BA160,BF160,BK160,BP160,BU160,BZ160,CE160,CJ160,CO160)</f>
      </c>
      <c r="CT160" s="25">
        <f>SUM(S160,X160,AC160,AH160,AM160,AR160,AW160,BB160,BG160,BL160,BQ160,BV160,CA160,CF160,CK160,CP160)</f>
      </c>
      <c r="CU160" s="25">
        <f>SUM(T160,Y160,AD160,AI160,AN160,AS160,AX160,BC160,BH160,BM160,BR160,BW160,CB160,CG160,CL160,CQ160)</f>
      </c>
      <c r="CV160" s="25">
        <f>SUM(U160,Z160,AE160,AJ160,AO160,AT160,AY160,BD160,BI160,BN160,BS160,BX160,CC160,CH160,CM160,CR160)</f>
      </c>
      <c r="CW160" s="25">
        <f>MAX(CS160:CU160)</f>
      </c>
      <c r="CX160" s="25">
        <f>MIN(CS160:CU160)</f>
      </c>
      <c r="CY160" s="32">
        <f>IF(H160&gt;0,(CW160*SQRT(3)*IF(N160&gt;0,N160,IF(O160&gt;0,O160,IF(P160&gt;0,P160,415)))/(H160*1000))*100,0)</f>
      </c>
      <c r="CZ160" s="32">
        <f>IF(CY160&gt;70,"Upgrade","OK - No Upgrade")</f>
      </c>
      <c r="DA160" s="32">
        <f>IF(IF(AVERAGE(CS160:CU160)&gt;0,((CW160-AVERAGE(CS160:CU160))/AVERAGE(CS160:CU160))*100,0)&gt;10,"Need to Balance","OK - Balanced")</f>
      </c>
    </row>
    <row r="161" ht="15.75" customHeight="1">
      <c r="A161" s="25" t="str">
        <v>Hijermat</v>
      </c>
      <c r="B161" s="25" t="str">
        <v>MAQNYAT</v>
      </c>
      <c r="C161" s="25" t="str">
        <v>K_LN7</v>
      </c>
      <c r="D161" s="25" t="str">
        <v>23.412368, 56.928075</v>
      </c>
      <c r="E161" s="25" t="str">
        <v>2200</v>
      </c>
      <c r="F161" s="25" t="str">
        <v>Pole (PMT)</v>
      </c>
      <c r="G161" s="25" t="str">
        <v/>
      </c>
      <c r="H161" s="25">
        <v>100</v>
      </c>
      <c r="I161" s="25" t="str">
        <v/>
      </c>
      <c r="J161" s="25">
        <v>1</v>
      </c>
      <c r="K161" s="25">
        <v>230</v>
      </c>
      <c r="L161" s="25">
        <v>233</v>
      </c>
      <c r="M161" s="25">
        <v>232</v>
      </c>
      <c r="N161" s="25">
        <v>401</v>
      </c>
      <c r="O161" s="25">
        <v>401</v>
      </c>
      <c r="P161" s="25">
        <v>402</v>
      </c>
      <c r="Q161" s="26" t="str">
        <v/>
      </c>
      <c r="R161" s="27" t="str">
        <v/>
      </c>
      <c r="S161" s="27" t="str">
        <v/>
      </c>
      <c r="T161" s="27" t="str">
        <v/>
      </c>
      <c r="U161" s="28" t="str">
        <v/>
      </c>
      <c r="V161" s="29" t="str">
        <v/>
      </c>
      <c r="W161" s="30" t="str">
        <v/>
      </c>
      <c r="X161" s="30" t="str">
        <v/>
      </c>
      <c r="Y161" s="30" t="str">
        <v/>
      </c>
      <c r="Z161" s="31" t="str">
        <v/>
      </c>
      <c r="AA161" s="26" t="str">
        <v/>
      </c>
      <c r="AB161" s="27" t="str">
        <v/>
      </c>
      <c r="AC161" s="27" t="str">
        <v/>
      </c>
      <c r="AD161" s="27" t="str">
        <v/>
      </c>
      <c r="AE161" s="28" t="str">
        <v/>
      </c>
      <c r="AF161" s="29" t="str">
        <v/>
      </c>
      <c r="AG161" s="30" t="str">
        <v/>
      </c>
      <c r="AH161" s="30" t="str">
        <v/>
      </c>
      <c r="AI161" s="30" t="str">
        <v/>
      </c>
      <c r="AJ161" s="31" t="str">
        <v/>
      </c>
      <c r="AK161" s="26" t="str">
        <v/>
      </c>
      <c r="AL161" s="27" t="str">
        <v/>
      </c>
      <c r="AM161" s="27" t="str">
        <v/>
      </c>
      <c r="AN161" s="27" t="str">
        <v/>
      </c>
      <c r="AO161" s="28" t="str">
        <v/>
      </c>
      <c r="AP161" s="29" t="str">
        <v/>
      </c>
      <c r="AQ161" s="30" t="str">
        <v/>
      </c>
      <c r="AR161" s="30" t="str">
        <v/>
      </c>
      <c r="AS161" s="30" t="str">
        <v/>
      </c>
      <c r="AT161" s="31" t="str">
        <v/>
      </c>
      <c r="AU161" s="26" t="str">
        <v/>
      </c>
      <c r="AV161" s="27" t="str">
        <v/>
      </c>
      <c r="AW161" s="27" t="str">
        <v/>
      </c>
      <c r="AX161" s="27" t="str">
        <v/>
      </c>
      <c r="AY161" s="28" t="str">
        <v/>
      </c>
      <c r="AZ161" s="29" t="str">
        <v/>
      </c>
      <c r="BA161" s="30" t="str">
        <v/>
      </c>
      <c r="BB161" s="30" t="str">
        <v/>
      </c>
      <c r="BC161" s="30" t="str">
        <v/>
      </c>
      <c r="BD161" s="31" t="str">
        <v/>
      </c>
      <c r="BE161" s="26" t="str">
        <v/>
      </c>
      <c r="BF161" s="27" t="str">
        <v/>
      </c>
      <c r="BG161" s="27" t="str">
        <v/>
      </c>
      <c r="BH161" s="27" t="str">
        <v/>
      </c>
      <c r="BI161" s="28" t="str">
        <v/>
      </c>
      <c r="BJ161" s="29" t="str">
        <v/>
      </c>
      <c r="BK161" s="30" t="str">
        <v/>
      </c>
      <c r="BL161" s="30" t="str">
        <v/>
      </c>
      <c r="BM161" s="30" t="str">
        <v/>
      </c>
      <c r="BN161" s="31" t="str">
        <v/>
      </c>
      <c r="BO161" s="26" t="str">
        <v/>
      </c>
      <c r="BP161" s="27" t="str">
        <v/>
      </c>
      <c r="BQ161" s="27" t="str">
        <v/>
      </c>
      <c r="BR161" s="27" t="str">
        <v/>
      </c>
      <c r="BS161" s="28" t="str">
        <v/>
      </c>
      <c r="BT161" s="29" t="str">
        <v/>
      </c>
      <c r="BU161" s="30" t="str">
        <v/>
      </c>
      <c r="BV161" s="30" t="str">
        <v/>
      </c>
      <c r="BW161" s="30" t="str">
        <v/>
      </c>
      <c r="BX161" s="31" t="str">
        <v/>
      </c>
      <c r="BY161" s="26" t="str">
        <v/>
      </c>
      <c r="BZ161" s="27" t="str">
        <v/>
      </c>
      <c r="CA161" s="27" t="str">
        <v/>
      </c>
      <c r="CB161" s="27" t="str">
        <v/>
      </c>
      <c r="CC161" s="28" t="str">
        <v/>
      </c>
      <c r="CD161" s="29" t="str">
        <v/>
      </c>
      <c r="CE161" s="30" t="str">
        <v/>
      </c>
      <c r="CF161" s="30" t="str">
        <v/>
      </c>
      <c r="CG161" s="30" t="str">
        <v/>
      </c>
      <c r="CH161" s="31" t="str">
        <v/>
      </c>
      <c r="CI161" s="26" t="str">
        <v/>
      </c>
      <c r="CJ161" s="27" t="str">
        <v/>
      </c>
      <c r="CK161" s="27" t="str">
        <v/>
      </c>
      <c r="CL161" s="27" t="str">
        <v/>
      </c>
      <c r="CM161" s="28" t="str">
        <v/>
      </c>
      <c r="CN161" s="29" t="str">
        <v/>
      </c>
      <c r="CO161" s="30" t="str">
        <v/>
      </c>
      <c r="CP161" s="30" t="str">
        <v/>
      </c>
      <c r="CQ161" s="30" t="str">
        <v/>
      </c>
      <c r="CR161" s="31" t="str">
        <v/>
      </c>
      <c r="CS161" s="25">
        <f>SUM(R161,W161,AB161,AG161,AL161,AQ161,AV161,BA161,BF161,BK161,BP161,BU161,BZ161,CE161,CJ161,CO161)</f>
      </c>
      <c r="CT161" s="25">
        <f>SUM(S161,X161,AC161,AH161,AM161,AR161,AW161,BB161,BG161,BL161,BQ161,BV161,CA161,CF161,CK161,CP161)</f>
      </c>
      <c r="CU161" s="25">
        <f>SUM(T161,Y161,AD161,AI161,AN161,AS161,AX161,BC161,BH161,BM161,BR161,BW161,CB161,CG161,CL161,CQ161)</f>
      </c>
      <c r="CV161" s="25">
        <f>SUM(U161,Z161,AE161,AJ161,AO161,AT161,AY161,BD161,BI161,BN161,BS161,BX161,CC161,CH161,CM161,CR161)</f>
      </c>
      <c r="CW161" s="25">
        <f>MAX(CS161:CU161)</f>
      </c>
      <c r="CX161" s="25">
        <f>MIN(CS161:CU161)</f>
      </c>
      <c r="CY161" s="32">
        <f>IF(H161&gt;0,(CW161*SQRT(3)*IF(N161&gt;0,N161,IF(O161&gt;0,O161,IF(P161&gt;0,P161,415)))/(H161*1000))*100,0)</f>
      </c>
      <c r="CZ161" s="32">
        <f>IF(CY161&gt;70,"Upgrade","OK - No Upgrade")</f>
      </c>
      <c r="DA161" s="32">
        <f>IF(IF(AVERAGE(CS161:CU161)&gt;0,((CW161-AVERAGE(CS161:CU161))/AVERAGE(CS161:CU161))*100,0)&gt;10,"Need to Balance","OK - Balanced")</f>
      </c>
    </row>
    <row r="162" ht="15.75" customHeight="1">
      <c r="A162" s="25" t="str">
        <v>Hijermat</v>
      </c>
      <c r="B162" s="25" t="str">
        <v>MAQNYAT</v>
      </c>
      <c r="C162" s="25" t="str">
        <v>K_LN7</v>
      </c>
      <c r="D162" s="25" t="str">
        <v>23.396078, 56.917475</v>
      </c>
      <c r="E162" s="25" t="str">
        <v>1466</v>
      </c>
      <c r="F162" s="25" t="str">
        <v>Pole (PMT)</v>
      </c>
      <c r="G162" s="25" t="str">
        <v/>
      </c>
      <c r="H162" s="25">
        <v>100</v>
      </c>
      <c r="I162" s="25" t="str">
        <v>20/05/2026, 15:41</v>
      </c>
      <c r="J162" s="25">
        <v>1</v>
      </c>
      <c r="K162" s="25">
        <v>228</v>
      </c>
      <c r="L162" s="25">
        <v>229</v>
      </c>
      <c r="M162" s="25">
        <v>229</v>
      </c>
      <c r="N162" s="25">
        <v>397</v>
      </c>
      <c r="O162" s="25">
        <v>398</v>
      </c>
      <c r="P162" s="25">
        <v>398</v>
      </c>
      <c r="Q162" s="26" t="str">
        <v>120 mm²</v>
      </c>
      <c r="R162" s="27">
        <v>40</v>
      </c>
      <c r="S162" s="27">
        <v>56</v>
      </c>
      <c r="T162" s="27">
        <v>20</v>
      </c>
      <c r="U162" s="28">
        <v>32</v>
      </c>
      <c r="V162" s="29" t="str">
        <v/>
      </c>
      <c r="W162" s="30" t="str">
        <v/>
      </c>
      <c r="X162" s="30" t="str">
        <v/>
      </c>
      <c r="Y162" s="30" t="str">
        <v/>
      </c>
      <c r="Z162" s="31" t="str">
        <v/>
      </c>
      <c r="AA162" s="26" t="str">
        <v/>
      </c>
      <c r="AB162" s="27" t="str">
        <v/>
      </c>
      <c r="AC162" s="27" t="str">
        <v/>
      </c>
      <c r="AD162" s="27" t="str">
        <v/>
      </c>
      <c r="AE162" s="28" t="str">
        <v/>
      </c>
      <c r="AF162" s="29" t="str">
        <v/>
      </c>
      <c r="AG162" s="30" t="str">
        <v/>
      </c>
      <c r="AH162" s="30" t="str">
        <v/>
      </c>
      <c r="AI162" s="30" t="str">
        <v/>
      </c>
      <c r="AJ162" s="31" t="str">
        <v/>
      </c>
      <c r="AK162" s="26" t="str">
        <v/>
      </c>
      <c r="AL162" s="27" t="str">
        <v/>
      </c>
      <c r="AM162" s="27" t="str">
        <v/>
      </c>
      <c r="AN162" s="27" t="str">
        <v/>
      </c>
      <c r="AO162" s="28" t="str">
        <v/>
      </c>
      <c r="AP162" s="29" t="str">
        <v/>
      </c>
      <c r="AQ162" s="30" t="str">
        <v/>
      </c>
      <c r="AR162" s="30" t="str">
        <v/>
      </c>
      <c r="AS162" s="30" t="str">
        <v/>
      </c>
      <c r="AT162" s="31" t="str">
        <v/>
      </c>
      <c r="AU162" s="26" t="str">
        <v/>
      </c>
      <c r="AV162" s="27" t="str">
        <v/>
      </c>
      <c r="AW162" s="27" t="str">
        <v/>
      </c>
      <c r="AX162" s="27" t="str">
        <v/>
      </c>
      <c r="AY162" s="28" t="str">
        <v/>
      </c>
      <c r="AZ162" s="29" t="str">
        <v/>
      </c>
      <c r="BA162" s="30" t="str">
        <v/>
      </c>
      <c r="BB162" s="30" t="str">
        <v/>
      </c>
      <c r="BC162" s="30" t="str">
        <v/>
      </c>
      <c r="BD162" s="31" t="str">
        <v/>
      </c>
      <c r="BE162" s="26" t="str">
        <v/>
      </c>
      <c r="BF162" s="27" t="str">
        <v/>
      </c>
      <c r="BG162" s="27" t="str">
        <v/>
      </c>
      <c r="BH162" s="27" t="str">
        <v/>
      </c>
      <c r="BI162" s="28" t="str">
        <v/>
      </c>
      <c r="BJ162" s="29" t="str">
        <v/>
      </c>
      <c r="BK162" s="30" t="str">
        <v/>
      </c>
      <c r="BL162" s="30" t="str">
        <v/>
      </c>
      <c r="BM162" s="30" t="str">
        <v/>
      </c>
      <c r="BN162" s="31" t="str">
        <v/>
      </c>
      <c r="BO162" s="26" t="str">
        <v/>
      </c>
      <c r="BP162" s="27" t="str">
        <v/>
      </c>
      <c r="BQ162" s="27" t="str">
        <v/>
      </c>
      <c r="BR162" s="27" t="str">
        <v/>
      </c>
      <c r="BS162" s="28" t="str">
        <v/>
      </c>
      <c r="BT162" s="29" t="str">
        <v/>
      </c>
      <c r="BU162" s="30" t="str">
        <v/>
      </c>
      <c r="BV162" s="30" t="str">
        <v/>
      </c>
      <c r="BW162" s="30" t="str">
        <v/>
      </c>
      <c r="BX162" s="31" t="str">
        <v/>
      </c>
      <c r="BY162" s="26" t="str">
        <v/>
      </c>
      <c r="BZ162" s="27" t="str">
        <v/>
      </c>
      <c r="CA162" s="27" t="str">
        <v/>
      </c>
      <c r="CB162" s="27" t="str">
        <v/>
      </c>
      <c r="CC162" s="28" t="str">
        <v/>
      </c>
      <c r="CD162" s="29" t="str">
        <v/>
      </c>
      <c r="CE162" s="30" t="str">
        <v/>
      </c>
      <c r="CF162" s="30" t="str">
        <v/>
      </c>
      <c r="CG162" s="30" t="str">
        <v/>
      </c>
      <c r="CH162" s="31" t="str">
        <v/>
      </c>
      <c r="CI162" s="26" t="str">
        <v/>
      </c>
      <c r="CJ162" s="27" t="str">
        <v/>
      </c>
      <c r="CK162" s="27" t="str">
        <v/>
      </c>
      <c r="CL162" s="27" t="str">
        <v/>
      </c>
      <c r="CM162" s="28" t="str">
        <v/>
      </c>
      <c r="CN162" s="29" t="str">
        <v/>
      </c>
      <c r="CO162" s="30" t="str">
        <v/>
      </c>
      <c r="CP162" s="30" t="str">
        <v/>
      </c>
      <c r="CQ162" s="30" t="str">
        <v/>
      </c>
      <c r="CR162" s="31" t="str">
        <v/>
      </c>
      <c r="CS162" s="25">
        <f>SUM(R162,W162,AB162,AG162,AL162,AQ162,AV162,BA162,BF162,BK162,BP162,BU162,BZ162,CE162,CJ162,CO162)</f>
      </c>
      <c r="CT162" s="25">
        <f>SUM(S162,X162,AC162,AH162,AM162,AR162,AW162,BB162,BG162,BL162,BQ162,BV162,CA162,CF162,CK162,CP162)</f>
      </c>
      <c r="CU162" s="25">
        <f>SUM(T162,Y162,AD162,AI162,AN162,AS162,AX162,BC162,BH162,BM162,BR162,BW162,CB162,CG162,CL162,CQ162)</f>
      </c>
      <c r="CV162" s="25">
        <f>SUM(U162,Z162,AE162,AJ162,AO162,AT162,AY162,BD162,BI162,BN162,BS162,BX162,CC162,CH162,CM162,CR162)</f>
      </c>
      <c r="CW162" s="25">
        <f>MAX(CS162:CU162)</f>
      </c>
      <c r="CX162" s="25">
        <f>MIN(CS162:CU162)</f>
      </c>
      <c r="CY162" s="32">
        <f>IF(H162&gt;0,(CW162*SQRT(3)*IF(N162&gt;0,N162,IF(O162&gt;0,O162,IF(P162&gt;0,P162,415)))/(H162*1000))*100,0)</f>
      </c>
      <c r="CZ162" s="32">
        <f>IF(CY162&gt;70,"Upgrade","OK - No Upgrade")</f>
      </c>
      <c r="DA162" s="32">
        <f>IF(IF(AVERAGE(CS162:CU162)&gt;0,((CW162-AVERAGE(CS162:CU162))/AVERAGE(CS162:CU162))*100,0)&gt;10,"Need to Balance","OK - Balanced")</f>
      </c>
    </row>
    <row r="163" ht="15.75" customHeight="1">
      <c r="A163" s="25" t="str">
        <v>Hijermat</v>
      </c>
      <c r="B163" s="25" t="str">
        <v>MAQNYAT</v>
      </c>
      <c r="C163" s="25" t="str">
        <v>K_LN7</v>
      </c>
      <c r="D163" s="25" t="str">
        <v>23.390728, 56.916822</v>
      </c>
      <c r="E163" s="25" t="str">
        <v>1123</v>
      </c>
      <c r="F163" s="25" t="str">
        <v>Ground (GMT)</v>
      </c>
      <c r="G163" s="25" t="str">
        <v/>
      </c>
      <c r="H163" s="25">
        <v>500</v>
      </c>
      <c r="I163" s="25" t="str">
        <v>20/05/2026, 15:31</v>
      </c>
      <c r="J163" s="25">
        <v>1</v>
      </c>
      <c r="K163" s="25">
        <v>228</v>
      </c>
      <c r="L163" s="25">
        <v>231</v>
      </c>
      <c r="M163" s="25">
        <v>228</v>
      </c>
      <c r="N163" s="25">
        <v>392</v>
      </c>
      <c r="O163" s="25">
        <v>400</v>
      </c>
      <c r="P163" s="25">
        <v>395</v>
      </c>
      <c r="Q163" s="26" t="str">
        <v/>
      </c>
      <c r="R163" s="27" t="str">
        <v/>
      </c>
      <c r="S163" s="27" t="str">
        <v/>
      </c>
      <c r="T163" s="27" t="str">
        <v/>
      </c>
      <c r="U163" s="28" t="str">
        <v/>
      </c>
      <c r="V163" s="29" t="str">
        <v>120 mm²</v>
      </c>
      <c r="W163" s="30">
        <v>94</v>
      </c>
      <c r="X163" s="30">
        <v>55</v>
      </c>
      <c r="Y163" s="30">
        <v>159</v>
      </c>
      <c r="Z163" s="31">
        <v>87</v>
      </c>
      <c r="AA163" s="26" t="str">
        <v>120 mm²</v>
      </c>
      <c r="AB163" s="27">
        <v>85</v>
      </c>
      <c r="AC163" s="27">
        <v>66</v>
      </c>
      <c r="AD163" s="27">
        <v>142</v>
      </c>
      <c r="AE163" s="28">
        <v>40</v>
      </c>
      <c r="AF163" s="29" t="str">
        <v>185 mm²</v>
      </c>
      <c r="AG163" s="30">
        <v>77</v>
      </c>
      <c r="AH163" s="30">
        <v>55</v>
      </c>
      <c r="AI163" s="30">
        <v>129</v>
      </c>
      <c r="AJ163" s="31">
        <v>57</v>
      </c>
      <c r="AK163" s="26" t="str">
        <v/>
      </c>
      <c r="AL163" s="27" t="str">
        <v/>
      </c>
      <c r="AM163" s="27" t="str">
        <v/>
      </c>
      <c r="AN163" s="27" t="str">
        <v/>
      </c>
      <c r="AO163" s="28" t="str">
        <v/>
      </c>
      <c r="AP163" s="29" t="str">
        <v/>
      </c>
      <c r="AQ163" s="30" t="str">
        <v/>
      </c>
      <c r="AR163" s="30" t="str">
        <v/>
      </c>
      <c r="AS163" s="30" t="str">
        <v/>
      </c>
      <c r="AT163" s="31" t="str">
        <v/>
      </c>
      <c r="AU163" s="26" t="str">
        <v/>
      </c>
      <c r="AV163" s="27" t="str">
        <v/>
      </c>
      <c r="AW163" s="27" t="str">
        <v/>
      </c>
      <c r="AX163" s="27" t="str">
        <v/>
      </c>
      <c r="AY163" s="28" t="str">
        <v/>
      </c>
      <c r="AZ163" s="29" t="str">
        <v/>
      </c>
      <c r="BA163" s="30" t="str">
        <v/>
      </c>
      <c r="BB163" s="30" t="str">
        <v/>
      </c>
      <c r="BC163" s="30" t="str">
        <v/>
      </c>
      <c r="BD163" s="31" t="str">
        <v/>
      </c>
      <c r="BE163" s="26" t="str">
        <v/>
      </c>
      <c r="BF163" s="27" t="str">
        <v/>
      </c>
      <c r="BG163" s="27" t="str">
        <v/>
      </c>
      <c r="BH163" s="27" t="str">
        <v/>
      </c>
      <c r="BI163" s="28" t="str">
        <v/>
      </c>
      <c r="BJ163" s="29" t="str">
        <v/>
      </c>
      <c r="BK163" s="30" t="str">
        <v/>
      </c>
      <c r="BL163" s="30" t="str">
        <v/>
      </c>
      <c r="BM163" s="30" t="str">
        <v/>
      </c>
      <c r="BN163" s="31" t="str">
        <v/>
      </c>
      <c r="BO163" s="26" t="str">
        <v/>
      </c>
      <c r="BP163" s="27" t="str">
        <v/>
      </c>
      <c r="BQ163" s="27" t="str">
        <v/>
      </c>
      <c r="BR163" s="27" t="str">
        <v/>
      </c>
      <c r="BS163" s="28" t="str">
        <v/>
      </c>
      <c r="BT163" s="29" t="str">
        <v/>
      </c>
      <c r="BU163" s="30" t="str">
        <v/>
      </c>
      <c r="BV163" s="30" t="str">
        <v/>
      </c>
      <c r="BW163" s="30" t="str">
        <v/>
      </c>
      <c r="BX163" s="31" t="str">
        <v/>
      </c>
      <c r="BY163" s="26" t="str">
        <v/>
      </c>
      <c r="BZ163" s="27" t="str">
        <v/>
      </c>
      <c r="CA163" s="27" t="str">
        <v/>
      </c>
      <c r="CB163" s="27" t="str">
        <v/>
      </c>
      <c r="CC163" s="28" t="str">
        <v/>
      </c>
      <c r="CD163" s="29" t="str">
        <v/>
      </c>
      <c r="CE163" s="30" t="str">
        <v/>
      </c>
      <c r="CF163" s="30" t="str">
        <v/>
      </c>
      <c r="CG163" s="30" t="str">
        <v/>
      </c>
      <c r="CH163" s="31" t="str">
        <v/>
      </c>
      <c r="CI163" s="26" t="str">
        <v/>
      </c>
      <c r="CJ163" s="27" t="str">
        <v/>
      </c>
      <c r="CK163" s="27" t="str">
        <v/>
      </c>
      <c r="CL163" s="27" t="str">
        <v/>
      </c>
      <c r="CM163" s="28" t="str">
        <v/>
      </c>
      <c r="CN163" s="29" t="str">
        <v/>
      </c>
      <c r="CO163" s="30" t="str">
        <v/>
      </c>
      <c r="CP163" s="30" t="str">
        <v/>
      </c>
      <c r="CQ163" s="30" t="str">
        <v/>
      </c>
      <c r="CR163" s="31" t="str">
        <v/>
      </c>
      <c r="CS163" s="25">
        <f>SUM(R163,W163,AB163,AG163,AL163,AQ163,AV163,BA163,BF163,BK163,BP163,BU163,BZ163,CE163,CJ163,CO163)</f>
      </c>
      <c r="CT163" s="25">
        <f>SUM(S163,X163,AC163,AH163,AM163,AR163,AW163,BB163,BG163,BL163,BQ163,BV163,CA163,CF163,CK163,CP163)</f>
      </c>
      <c r="CU163" s="25">
        <f>SUM(T163,Y163,AD163,AI163,AN163,AS163,AX163,BC163,BH163,BM163,BR163,BW163,CB163,CG163,CL163,CQ163)</f>
      </c>
      <c r="CV163" s="25">
        <f>SUM(U163,Z163,AE163,AJ163,AO163,AT163,AY163,BD163,BI163,BN163,BS163,BX163,CC163,CH163,CM163,CR163)</f>
      </c>
      <c r="CW163" s="25">
        <f>MAX(CS163:CU163)</f>
      </c>
      <c r="CX163" s="25">
        <f>MIN(CS163:CU163)</f>
      </c>
      <c r="CY163" s="32">
        <f>IF(H163&gt;0,(CW163*SQRT(3)*IF(N163&gt;0,N163,IF(O163&gt;0,O163,IF(P163&gt;0,P163,415)))/(H163*1000))*100,0)</f>
      </c>
      <c r="CZ163" s="32">
        <f>IF(CY163&gt;70,"Upgrade","OK - No Upgrade")</f>
      </c>
      <c r="DA163" s="32">
        <f>IF(IF(AVERAGE(CS163:CU163)&gt;0,((CW163-AVERAGE(CS163:CU163))/AVERAGE(CS163:CU163))*100,0)&gt;10,"Need to Balance","OK - Balanced")</f>
      </c>
    </row>
    <row r="164" ht="15.75" customHeight="1">
      <c r="A164" s="25" t="str">
        <v>Hijermat</v>
      </c>
      <c r="B164" s="25" t="str">
        <v>MAQNYAT</v>
      </c>
      <c r="C164" s="25" t="str">
        <v>K_LN7</v>
      </c>
      <c r="D164" s="25" t="str">
        <v>23.390293, 56.920128</v>
      </c>
      <c r="E164" s="25" t="str">
        <v>1793</v>
      </c>
      <c r="F164" s="25" t="str">
        <v>Pole (PMT)</v>
      </c>
      <c r="G164" s="25" t="str">
        <v/>
      </c>
      <c r="H164" s="25">
        <v>315</v>
      </c>
      <c r="I164" s="25" t="str">
        <v>20/05/2026, 15:21</v>
      </c>
      <c r="J164" s="25">
        <v>1</v>
      </c>
      <c r="K164" s="25">
        <v>229</v>
      </c>
      <c r="L164" s="25">
        <v>231</v>
      </c>
      <c r="M164" s="25">
        <v>229</v>
      </c>
      <c r="N164" s="25">
        <v>395</v>
      </c>
      <c r="O164" s="25">
        <v>401</v>
      </c>
      <c r="P164" s="25">
        <v>399</v>
      </c>
      <c r="Q164" s="26" t="str">
        <v>185 mm²</v>
      </c>
      <c r="R164" s="27">
        <v>74</v>
      </c>
      <c r="S164" s="27">
        <v>81</v>
      </c>
      <c r="T164" s="27">
        <v>130</v>
      </c>
      <c r="U164" s="28">
        <v>43</v>
      </c>
      <c r="V164" s="29" t="str">
        <v>185 mm²</v>
      </c>
      <c r="W164" s="30">
        <v>57</v>
      </c>
      <c r="X164" s="30">
        <v>53</v>
      </c>
      <c r="Y164" s="30">
        <v>39</v>
      </c>
      <c r="Z164" s="31">
        <v>12</v>
      </c>
      <c r="AA164" s="26" t="str">
        <v/>
      </c>
      <c r="AB164" s="27" t="str">
        <v/>
      </c>
      <c r="AC164" s="27" t="str">
        <v/>
      </c>
      <c r="AD164" s="27" t="str">
        <v/>
      </c>
      <c r="AE164" s="28" t="str">
        <v/>
      </c>
      <c r="AF164" s="29" t="str">
        <v/>
      </c>
      <c r="AG164" s="30" t="str">
        <v/>
      </c>
      <c r="AH164" s="30" t="str">
        <v/>
      </c>
      <c r="AI164" s="30" t="str">
        <v/>
      </c>
      <c r="AJ164" s="31" t="str">
        <v/>
      </c>
      <c r="AK164" s="26" t="str">
        <v/>
      </c>
      <c r="AL164" s="27" t="str">
        <v/>
      </c>
      <c r="AM164" s="27" t="str">
        <v/>
      </c>
      <c r="AN164" s="27" t="str">
        <v/>
      </c>
      <c r="AO164" s="28" t="str">
        <v/>
      </c>
      <c r="AP164" s="29" t="str">
        <v/>
      </c>
      <c r="AQ164" s="30" t="str">
        <v/>
      </c>
      <c r="AR164" s="30" t="str">
        <v/>
      </c>
      <c r="AS164" s="30" t="str">
        <v/>
      </c>
      <c r="AT164" s="31" t="str">
        <v/>
      </c>
      <c r="AU164" s="26" t="str">
        <v/>
      </c>
      <c r="AV164" s="27" t="str">
        <v/>
      </c>
      <c r="AW164" s="27" t="str">
        <v/>
      </c>
      <c r="AX164" s="27" t="str">
        <v/>
      </c>
      <c r="AY164" s="28" t="str">
        <v/>
      </c>
      <c r="AZ164" s="29" t="str">
        <v/>
      </c>
      <c r="BA164" s="30" t="str">
        <v/>
      </c>
      <c r="BB164" s="30" t="str">
        <v/>
      </c>
      <c r="BC164" s="30" t="str">
        <v/>
      </c>
      <c r="BD164" s="31" t="str">
        <v/>
      </c>
      <c r="BE164" s="26" t="str">
        <v/>
      </c>
      <c r="BF164" s="27" t="str">
        <v/>
      </c>
      <c r="BG164" s="27" t="str">
        <v/>
      </c>
      <c r="BH164" s="27" t="str">
        <v/>
      </c>
      <c r="BI164" s="28" t="str">
        <v/>
      </c>
      <c r="BJ164" s="29" t="str">
        <v/>
      </c>
      <c r="BK164" s="30" t="str">
        <v/>
      </c>
      <c r="BL164" s="30" t="str">
        <v/>
      </c>
      <c r="BM164" s="30" t="str">
        <v/>
      </c>
      <c r="BN164" s="31" t="str">
        <v/>
      </c>
      <c r="BO164" s="26" t="str">
        <v/>
      </c>
      <c r="BP164" s="27" t="str">
        <v/>
      </c>
      <c r="BQ164" s="27" t="str">
        <v/>
      </c>
      <c r="BR164" s="27" t="str">
        <v/>
      </c>
      <c r="BS164" s="28" t="str">
        <v/>
      </c>
      <c r="BT164" s="29" t="str">
        <v/>
      </c>
      <c r="BU164" s="30" t="str">
        <v/>
      </c>
      <c r="BV164" s="30" t="str">
        <v/>
      </c>
      <c r="BW164" s="30" t="str">
        <v/>
      </c>
      <c r="BX164" s="31" t="str">
        <v/>
      </c>
      <c r="BY164" s="26" t="str">
        <v/>
      </c>
      <c r="BZ164" s="27" t="str">
        <v/>
      </c>
      <c r="CA164" s="27" t="str">
        <v/>
      </c>
      <c r="CB164" s="27" t="str">
        <v/>
      </c>
      <c r="CC164" s="28" t="str">
        <v/>
      </c>
      <c r="CD164" s="29" t="str">
        <v/>
      </c>
      <c r="CE164" s="30" t="str">
        <v/>
      </c>
      <c r="CF164" s="30" t="str">
        <v/>
      </c>
      <c r="CG164" s="30" t="str">
        <v/>
      </c>
      <c r="CH164" s="31" t="str">
        <v/>
      </c>
      <c r="CI164" s="26" t="str">
        <v/>
      </c>
      <c r="CJ164" s="27" t="str">
        <v/>
      </c>
      <c r="CK164" s="27" t="str">
        <v/>
      </c>
      <c r="CL164" s="27" t="str">
        <v/>
      </c>
      <c r="CM164" s="28" t="str">
        <v/>
      </c>
      <c r="CN164" s="29" t="str">
        <v/>
      </c>
      <c r="CO164" s="30" t="str">
        <v/>
      </c>
      <c r="CP164" s="30" t="str">
        <v/>
      </c>
      <c r="CQ164" s="30" t="str">
        <v/>
      </c>
      <c r="CR164" s="31" t="str">
        <v/>
      </c>
      <c r="CS164" s="25">
        <f>SUM(R164,W164,AB164,AG164,AL164,AQ164,AV164,BA164,BF164,BK164,BP164,BU164,BZ164,CE164,CJ164,CO164)</f>
      </c>
      <c r="CT164" s="25">
        <f>SUM(S164,X164,AC164,AH164,AM164,AR164,AW164,BB164,BG164,BL164,BQ164,BV164,CA164,CF164,CK164,CP164)</f>
      </c>
      <c r="CU164" s="25">
        <f>SUM(T164,Y164,AD164,AI164,AN164,AS164,AX164,BC164,BH164,BM164,BR164,BW164,CB164,CG164,CL164,CQ164)</f>
      </c>
      <c r="CV164" s="25">
        <f>SUM(U164,Z164,AE164,AJ164,AO164,AT164,AY164,BD164,BI164,BN164,BS164,BX164,CC164,CH164,CM164,CR164)</f>
      </c>
      <c r="CW164" s="25">
        <f>MAX(CS164:CU164)</f>
      </c>
      <c r="CX164" s="25">
        <f>MIN(CS164:CU164)</f>
      </c>
      <c r="CY164" s="32">
        <f>IF(H164&gt;0,(CW164*SQRT(3)*IF(N164&gt;0,N164,IF(O164&gt;0,O164,IF(P164&gt;0,P164,415)))/(H164*1000))*100,0)</f>
      </c>
      <c r="CZ164" s="32">
        <f>IF(CY164&gt;70,"Upgrade","OK - No Upgrade")</f>
      </c>
      <c r="DA164" s="32">
        <f>IF(IF(AVERAGE(CS164:CU164)&gt;0,((CW164-AVERAGE(CS164:CU164))/AVERAGE(CS164:CU164))*100,0)&gt;10,"Need to Balance","OK - Balanced")</f>
      </c>
    </row>
    <row r="165" ht="15.75" customHeight="1">
      <c r="A165" s="25" t="str">
        <v>Hijermat</v>
      </c>
      <c r="B165" s="25" t="str">
        <v>MAQNYAT</v>
      </c>
      <c r="C165" s="25" t="str">
        <v>K_LN7</v>
      </c>
      <c r="D165" s="25" t="str">
        <v>23.390164, 56.922854</v>
      </c>
      <c r="E165" s="25" t="str">
        <v>1122</v>
      </c>
      <c r="F165" s="25" t="str">
        <v>Pole (PMT)</v>
      </c>
      <c r="G165" s="25" t="str">
        <v/>
      </c>
      <c r="H165" s="25">
        <v>315</v>
      </c>
      <c r="I165" s="25" t="str">
        <v>20/05/2026, 15:08</v>
      </c>
      <c r="J165" s="25">
        <v>1</v>
      </c>
      <c r="K165" s="25">
        <v>240</v>
      </c>
      <c r="L165" s="25">
        <v>242</v>
      </c>
      <c r="M165" s="25">
        <v>241</v>
      </c>
      <c r="N165" s="25">
        <v>416</v>
      </c>
      <c r="O165" s="25">
        <v>419</v>
      </c>
      <c r="P165" s="25">
        <v>417</v>
      </c>
      <c r="Q165" s="26" t="str">
        <v>120 mm²</v>
      </c>
      <c r="R165" s="27">
        <v>35</v>
      </c>
      <c r="S165" s="27">
        <v>66</v>
      </c>
      <c r="T165" s="27">
        <v>60</v>
      </c>
      <c r="U165" s="28">
        <v>25</v>
      </c>
      <c r="V165" s="29" t="str">
        <v>120 mm²</v>
      </c>
      <c r="W165" s="30">
        <v>149</v>
      </c>
      <c r="X165" s="30">
        <v>107</v>
      </c>
      <c r="Y165" s="30">
        <v>114</v>
      </c>
      <c r="Z165" s="31">
        <v>35</v>
      </c>
      <c r="AA165" s="26" t="str">
        <v/>
      </c>
      <c r="AB165" s="27" t="str">
        <v/>
      </c>
      <c r="AC165" s="27" t="str">
        <v/>
      </c>
      <c r="AD165" s="27" t="str">
        <v/>
      </c>
      <c r="AE165" s="28" t="str">
        <v/>
      </c>
      <c r="AF165" s="29" t="str">
        <v/>
      </c>
      <c r="AG165" s="30" t="str">
        <v/>
      </c>
      <c r="AH165" s="30" t="str">
        <v/>
      </c>
      <c r="AI165" s="30" t="str">
        <v/>
      </c>
      <c r="AJ165" s="31" t="str">
        <v/>
      </c>
      <c r="AK165" s="26" t="str">
        <v/>
      </c>
      <c r="AL165" s="27" t="str">
        <v/>
      </c>
      <c r="AM165" s="27" t="str">
        <v/>
      </c>
      <c r="AN165" s="27" t="str">
        <v/>
      </c>
      <c r="AO165" s="28" t="str">
        <v/>
      </c>
      <c r="AP165" s="29" t="str">
        <v/>
      </c>
      <c r="AQ165" s="30" t="str">
        <v/>
      </c>
      <c r="AR165" s="30" t="str">
        <v/>
      </c>
      <c r="AS165" s="30" t="str">
        <v/>
      </c>
      <c r="AT165" s="31" t="str">
        <v/>
      </c>
      <c r="AU165" s="26" t="str">
        <v/>
      </c>
      <c r="AV165" s="27" t="str">
        <v/>
      </c>
      <c r="AW165" s="27" t="str">
        <v/>
      </c>
      <c r="AX165" s="27" t="str">
        <v/>
      </c>
      <c r="AY165" s="28" t="str">
        <v/>
      </c>
      <c r="AZ165" s="29" t="str">
        <v/>
      </c>
      <c r="BA165" s="30" t="str">
        <v/>
      </c>
      <c r="BB165" s="30" t="str">
        <v/>
      </c>
      <c r="BC165" s="30" t="str">
        <v/>
      </c>
      <c r="BD165" s="31" t="str">
        <v/>
      </c>
      <c r="BE165" s="26" t="str">
        <v/>
      </c>
      <c r="BF165" s="27" t="str">
        <v/>
      </c>
      <c r="BG165" s="27" t="str">
        <v/>
      </c>
      <c r="BH165" s="27" t="str">
        <v/>
      </c>
      <c r="BI165" s="28" t="str">
        <v/>
      </c>
      <c r="BJ165" s="29" t="str">
        <v/>
      </c>
      <c r="BK165" s="30" t="str">
        <v/>
      </c>
      <c r="BL165" s="30" t="str">
        <v/>
      </c>
      <c r="BM165" s="30" t="str">
        <v/>
      </c>
      <c r="BN165" s="31" t="str">
        <v/>
      </c>
      <c r="BO165" s="26" t="str">
        <v/>
      </c>
      <c r="BP165" s="27" t="str">
        <v/>
      </c>
      <c r="BQ165" s="27" t="str">
        <v/>
      </c>
      <c r="BR165" s="27" t="str">
        <v/>
      </c>
      <c r="BS165" s="28" t="str">
        <v/>
      </c>
      <c r="BT165" s="29" t="str">
        <v/>
      </c>
      <c r="BU165" s="30" t="str">
        <v/>
      </c>
      <c r="BV165" s="30" t="str">
        <v/>
      </c>
      <c r="BW165" s="30" t="str">
        <v/>
      </c>
      <c r="BX165" s="31" t="str">
        <v/>
      </c>
      <c r="BY165" s="26" t="str">
        <v/>
      </c>
      <c r="BZ165" s="27" t="str">
        <v/>
      </c>
      <c r="CA165" s="27" t="str">
        <v/>
      </c>
      <c r="CB165" s="27" t="str">
        <v/>
      </c>
      <c r="CC165" s="28" t="str">
        <v/>
      </c>
      <c r="CD165" s="29" t="str">
        <v/>
      </c>
      <c r="CE165" s="30" t="str">
        <v/>
      </c>
      <c r="CF165" s="30" t="str">
        <v/>
      </c>
      <c r="CG165" s="30" t="str">
        <v/>
      </c>
      <c r="CH165" s="31" t="str">
        <v/>
      </c>
      <c r="CI165" s="26" t="str">
        <v/>
      </c>
      <c r="CJ165" s="27" t="str">
        <v/>
      </c>
      <c r="CK165" s="27" t="str">
        <v/>
      </c>
      <c r="CL165" s="27" t="str">
        <v/>
      </c>
      <c r="CM165" s="28" t="str">
        <v/>
      </c>
      <c r="CN165" s="29" t="str">
        <v/>
      </c>
      <c r="CO165" s="30" t="str">
        <v/>
      </c>
      <c r="CP165" s="30" t="str">
        <v/>
      </c>
      <c r="CQ165" s="30" t="str">
        <v/>
      </c>
      <c r="CR165" s="31" t="str">
        <v/>
      </c>
      <c r="CS165" s="25">
        <f>SUM(R165,W165,AB165,AG165,AL165,AQ165,AV165,BA165,BF165,BK165,BP165,BU165,BZ165,CE165,CJ165,CO165)</f>
      </c>
      <c r="CT165" s="25">
        <f>SUM(S165,X165,AC165,AH165,AM165,AR165,AW165,BB165,BG165,BL165,BQ165,BV165,CA165,CF165,CK165,CP165)</f>
      </c>
      <c r="CU165" s="25">
        <f>SUM(T165,Y165,AD165,AI165,AN165,AS165,AX165,BC165,BH165,BM165,BR165,BW165,CB165,CG165,CL165,CQ165)</f>
      </c>
      <c r="CV165" s="25">
        <f>SUM(U165,Z165,AE165,AJ165,AO165,AT165,AY165,BD165,BI165,BN165,BS165,BX165,CC165,CH165,CM165,CR165)</f>
      </c>
      <c r="CW165" s="25">
        <f>MAX(CS165:CU165)</f>
      </c>
      <c r="CX165" s="25">
        <f>MIN(CS165:CU165)</f>
      </c>
      <c r="CY165" s="32">
        <f>IF(H165&gt;0,(CW165*SQRT(3)*IF(N165&gt;0,N165,IF(O165&gt;0,O165,IF(P165&gt;0,P165,415)))/(H165*1000))*100,0)</f>
      </c>
      <c r="CZ165" s="32">
        <f>IF(CY165&gt;70,"Upgrade","OK - No Upgrade")</f>
      </c>
      <c r="DA165" s="32">
        <f>IF(IF(AVERAGE(CS165:CU165)&gt;0,((CW165-AVERAGE(CS165:CU165))/AVERAGE(CS165:CU165))*100,0)&gt;10,"Need to Balance","OK - Balanced")</f>
      </c>
    </row>
    <row r="166" ht="15.75" customHeight="1">
      <c r="A166" s="25" t="str">
        <v>Hijermat</v>
      </c>
      <c r="B166" s="25" t="str">
        <v>MAQNYAT</v>
      </c>
      <c r="C166" s="25" t="str">
        <v>K_LN7</v>
      </c>
      <c r="D166" s="25" t="str">
        <v>23.38888, 56.921707</v>
      </c>
      <c r="E166" s="25" t="str">
        <v>1121</v>
      </c>
      <c r="F166" s="25" t="str">
        <v>Pole (PMT)</v>
      </c>
      <c r="G166" s="25" t="str">
        <v/>
      </c>
      <c r="H166" s="25">
        <v>315</v>
      </c>
      <c r="I166" s="25" t="str">
        <v>20/05/2026, 15:03</v>
      </c>
      <c r="J166" s="25">
        <v>1</v>
      </c>
      <c r="K166" s="25">
        <v>227</v>
      </c>
      <c r="L166" s="25">
        <v>231</v>
      </c>
      <c r="M166" s="25">
        <v>230</v>
      </c>
      <c r="N166" s="25">
        <v>395</v>
      </c>
      <c r="O166" s="25">
        <v>399</v>
      </c>
      <c r="P166" s="25">
        <v>394</v>
      </c>
      <c r="Q166" s="26" t="str">
        <v>185 mm²</v>
      </c>
      <c r="R166" s="27">
        <v>86</v>
      </c>
      <c r="S166" s="27">
        <v>35</v>
      </c>
      <c r="T166" s="27">
        <v>22</v>
      </c>
      <c r="U166" s="28">
        <v>21</v>
      </c>
      <c r="V166" s="29" t="str">
        <v>185 mm²</v>
      </c>
      <c r="W166" s="30">
        <v>182</v>
      </c>
      <c r="X166" s="30">
        <v>121</v>
      </c>
      <c r="Y166" s="30">
        <v>138</v>
      </c>
      <c r="Z166" s="31">
        <v>45</v>
      </c>
      <c r="AA166" s="26" t="str">
        <v/>
      </c>
      <c r="AB166" s="27" t="str">
        <v/>
      </c>
      <c r="AC166" s="27" t="str">
        <v/>
      </c>
      <c r="AD166" s="27" t="str">
        <v/>
      </c>
      <c r="AE166" s="28" t="str">
        <v/>
      </c>
      <c r="AF166" s="29" t="str">
        <v/>
      </c>
      <c r="AG166" s="30" t="str">
        <v/>
      </c>
      <c r="AH166" s="30" t="str">
        <v/>
      </c>
      <c r="AI166" s="30" t="str">
        <v/>
      </c>
      <c r="AJ166" s="31" t="str">
        <v/>
      </c>
      <c r="AK166" s="26" t="str">
        <v/>
      </c>
      <c r="AL166" s="27" t="str">
        <v/>
      </c>
      <c r="AM166" s="27" t="str">
        <v/>
      </c>
      <c r="AN166" s="27" t="str">
        <v/>
      </c>
      <c r="AO166" s="28" t="str">
        <v/>
      </c>
      <c r="AP166" s="29" t="str">
        <v/>
      </c>
      <c r="AQ166" s="30" t="str">
        <v/>
      </c>
      <c r="AR166" s="30" t="str">
        <v/>
      </c>
      <c r="AS166" s="30" t="str">
        <v/>
      </c>
      <c r="AT166" s="31" t="str">
        <v/>
      </c>
      <c r="AU166" s="26" t="str">
        <v/>
      </c>
      <c r="AV166" s="27" t="str">
        <v/>
      </c>
      <c r="AW166" s="27" t="str">
        <v/>
      </c>
      <c r="AX166" s="27" t="str">
        <v/>
      </c>
      <c r="AY166" s="28" t="str">
        <v/>
      </c>
      <c r="AZ166" s="29" t="str">
        <v/>
      </c>
      <c r="BA166" s="30" t="str">
        <v/>
      </c>
      <c r="BB166" s="30" t="str">
        <v/>
      </c>
      <c r="BC166" s="30" t="str">
        <v/>
      </c>
      <c r="BD166" s="31" t="str">
        <v/>
      </c>
      <c r="BE166" s="26" t="str">
        <v/>
      </c>
      <c r="BF166" s="27" t="str">
        <v/>
      </c>
      <c r="BG166" s="27" t="str">
        <v/>
      </c>
      <c r="BH166" s="27" t="str">
        <v/>
      </c>
      <c r="BI166" s="28" t="str">
        <v/>
      </c>
      <c r="BJ166" s="29" t="str">
        <v/>
      </c>
      <c r="BK166" s="30" t="str">
        <v/>
      </c>
      <c r="BL166" s="30" t="str">
        <v/>
      </c>
      <c r="BM166" s="30" t="str">
        <v/>
      </c>
      <c r="BN166" s="31" t="str">
        <v/>
      </c>
      <c r="BO166" s="26" t="str">
        <v/>
      </c>
      <c r="BP166" s="27" t="str">
        <v/>
      </c>
      <c r="BQ166" s="27" t="str">
        <v/>
      </c>
      <c r="BR166" s="27" t="str">
        <v/>
      </c>
      <c r="BS166" s="28" t="str">
        <v/>
      </c>
      <c r="BT166" s="29" t="str">
        <v/>
      </c>
      <c r="BU166" s="30" t="str">
        <v/>
      </c>
      <c r="BV166" s="30" t="str">
        <v/>
      </c>
      <c r="BW166" s="30" t="str">
        <v/>
      </c>
      <c r="BX166" s="31" t="str">
        <v/>
      </c>
      <c r="BY166" s="26" t="str">
        <v/>
      </c>
      <c r="BZ166" s="27" t="str">
        <v/>
      </c>
      <c r="CA166" s="27" t="str">
        <v/>
      </c>
      <c r="CB166" s="27" t="str">
        <v/>
      </c>
      <c r="CC166" s="28" t="str">
        <v/>
      </c>
      <c r="CD166" s="29" t="str">
        <v/>
      </c>
      <c r="CE166" s="30" t="str">
        <v/>
      </c>
      <c r="CF166" s="30" t="str">
        <v/>
      </c>
      <c r="CG166" s="30" t="str">
        <v/>
      </c>
      <c r="CH166" s="31" t="str">
        <v/>
      </c>
      <c r="CI166" s="26" t="str">
        <v/>
      </c>
      <c r="CJ166" s="27" t="str">
        <v/>
      </c>
      <c r="CK166" s="27" t="str">
        <v/>
      </c>
      <c r="CL166" s="27" t="str">
        <v/>
      </c>
      <c r="CM166" s="28" t="str">
        <v/>
      </c>
      <c r="CN166" s="29" t="str">
        <v/>
      </c>
      <c r="CO166" s="30" t="str">
        <v/>
      </c>
      <c r="CP166" s="30" t="str">
        <v/>
      </c>
      <c r="CQ166" s="30" t="str">
        <v/>
      </c>
      <c r="CR166" s="31" t="str">
        <v/>
      </c>
      <c r="CS166" s="25">
        <f>SUM(R166,W166,AB166,AG166,AL166,AQ166,AV166,BA166,BF166,BK166,BP166,BU166,BZ166,CE166,CJ166,CO166)</f>
      </c>
      <c r="CT166" s="25">
        <f>SUM(S166,X166,AC166,AH166,AM166,AR166,AW166,BB166,BG166,BL166,BQ166,BV166,CA166,CF166,CK166,CP166)</f>
      </c>
      <c r="CU166" s="25">
        <f>SUM(T166,Y166,AD166,AI166,AN166,AS166,AX166,BC166,BH166,BM166,BR166,BW166,CB166,CG166,CL166,CQ166)</f>
      </c>
      <c r="CV166" s="25">
        <f>SUM(U166,Z166,AE166,AJ166,AO166,AT166,AY166,BD166,BI166,BN166,BS166,BX166,CC166,CH166,CM166,CR166)</f>
      </c>
      <c r="CW166" s="25">
        <f>MAX(CS166:CU166)</f>
      </c>
      <c r="CX166" s="25">
        <f>MIN(CS166:CU166)</f>
      </c>
      <c r="CY166" s="32">
        <f>IF(H166&gt;0,(CW166*SQRT(3)*IF(N166&gt;0,N166,IF(O166&gt;0,O166,IF(P166&gt;0,P166,415)))/(H166*1000))*100,0)</f>
      </c>
      <c r="CZ166" s="32">
        <f>IF(CY166&gt;70,"Upgrade","OK - No Upgrade")</f>
      </c>
      <c r="DA166" s="32">
        <f>IF(IF(AVERAGE(CS166:CU166)&gt;0,((CW166-AVERAGE(CS166:CU166))/AVERAGE(CS166:CU166))*100,0)&gt;10,"Need to Balance","OK - Balanced")</f>
      </c>
    </row>
    <row r="167" ht="15.75" customHeight="1">
      <c r="A167" s="25" t="str">
        <v>Hijermat</v>
      </c>
      <c r="B167" s="25" t="str">
        <v>MAQNYAT</v>
      </c>
      <c r="C167" s="25" t="str">
        <v>K_LN7</v>
      </c>
      <c r="D167" s="25" t="str">
        <v>23.387839, 56.920245</v>
      </c>
      <c r="E167" s="25" t="str">
        <v>1451</v>
      </c>
      <c r="F167" s="25" t="str">
        <v>Pole (PMT)</v>
      </c>
      <c r="G167" s="25" t="str">
        <v/>
      </c>
      <c r="H167" s="25">
        <v>315</v>
      </c>
      <c r="I167" s="25" t="str">
        <v>20/05/2026, 14:56</v>
      </c>
      <c r="J167" s="25">
        <v>1</v>
      </c>
      <c r="K167" s="25">
        <v>230</v>
      </c>
      <c r="L167" s="25">
        <v>229</v>
      </c>
      <c r="M167" s="25">
        <v>232</v>
      </c>
      <c r="N167" s="25">
        <v>400</v>
      </c>
      <c r="O167" s="25">
        <v>400</v>
      </c>
      <c r="P167" s="25">
        <v>399</v>
      </c>
      <c r="Q167" s="26" t="str">
        <v>185 mm²</v>
      </c>
      <c r="R167" s="27">
        <v>10</v>
      </c>
      <c r="S167" s="27">
        <v>4</v>
      </c>
      <c r="T167" s="27">
        <v>6</v>
      </c>
      <c r="U167" s="28">
        <v>8</v>
      </c>
      <c r="V167" s="29" t="str">
        <v>185 mm²</v>
      </c>
      <c r="W167" s="30">
        <v>2004</v>
      </c>
      <c r="X167" s="30">
        <v>200</v>
      </c>
      <c r="Y167" s="30">
        <v>178</v>
      </c>
      <c r="Z167" s="31">
        <v>37</v>
      </c>
      <c r="AA167" s="26" t="str">
        <v/>
      </c>
      <c r="AB167" s="27" t="str">
        <v/>
      </c>
      <c r="AC167" s="27" t="str">
        <v/>
      </c>
      <c r="AD167" s="27" t="str">
        <v/>
      </c>
      <c r="AE167" s="28" t="str">
        <v/>
      </c>
      <c r="AF167" s="29" t="str">
        <v/>
      </c>
      <c r="AG167" s="30" t="str">
        <v/>
      </c>
      <c r="AH167" s="30" t="str">
        <v/>
      </c>
      <c r="AI167" s="30" t="str">
        <v/>
      </c>
      <c r="AJ167" s="31" t="str">
        <v/>
      </c>
      <c r="AK167" s="26" t="str">
        <v/>
      </c>
      <c r="AL167" s="27" t="str">
        <v/>
      </c>
      <c r="AM167" s="27" t="str">
        <v/>
      </c>
      <c r="AN167" s="27" t="str">
        <v/>
      </c>
      <c r="AO167" s="28" t="str">
        <v/>
      </c>
      <c r="AP167" s="29" t="str">
        <v/>
      </c>
      <c r="AQ167" s="30" t="str">
        <v/>
      </c>
      <c r="AR167" s="30" t="str">
        <v/>
      </c>
      <c r="AS167" s="30" t="str">
        <v/>
      </c>
      <c r="AT167" s="31" t="str">
        <v/>
      </c>
      <c r="AU167" s="26" t="str">
        <v/>
      </c>
      <c r="AV167" s="27" t="str">
        <v/>
      </c>
      <c r="AW167" s="27" t="str">
        <v/>
      </c>
      <c r="AX167" s="27" t="str">
        <v/>
      </c>
      <c r="AY167" s="28" t="str">
        <v/>
      </c>
      <c r="AZ167" s="29" t="str">
        <v/>
      </c>
      <c r="BA167" s="30" t="str">
        <v/>
      </c>
      <c r="BB167" s="30" t="str">
        <v/>
      </c>
      <c r="BC167" s="30" t="str">
        <v/>
      </c>
      <c r="BD167" s="31" t="str">
        <v/>
      </c>
      <c r="BE167" s="26" t="str">
        <v/>
      </c>
      <c r="BF167" s="27" t="str">
        <v/>
      </c>
      <c r="BG167" s="27" t="str">
        <v/>
      </c>
      <c r="BH167" s="27" t="str">
        <v/>
      </c>
      <c r="BI167" s="28" t="str">
        <v/>
      </c>
      <c r="BJ167" s="29" t="str">
        <v/>
      </c>
      <c r="BK167" s="30" t="str">
        <v/>
      </c>
      <c r="BL167" s="30" t="str">
        <v/>
      </c>
      <c r="BM167" s="30" t="str">
        <v/>
      </c>
      <c r="BN167" s="31" t="str">
        <v/>
      </c>
      <c r="BO167" s="26" t="str">
        <v/>
      </c>
      <c r="BP167" s="27" t="str">
        <v/>
      </c>
      <c r="BQ167" s="27" t="str">
        <v/>
      </c>
      <c r="BR167" s="27" t="str">
        <v/>
      </c>
      <c r="BS167" s="28" t="str">
        <v/>
      </c>
      <c r="BT167" s="29" t="str">
        <v/>
      </c>
      <c r="BU167" s="30" t="str">
        <v/>
      </c>
      <c r="BV167" s="30" t="str">
        <v/>
      </c>
      <c r="BW167" s="30" t="str">
        <v/>
      </c>
      <c r="BX167" s="31" t="str">
        <v/>
      </c>
      <c r="BY167" s="26" t="str">
        <v/>
      </c>
      <c r="BZ167" s="27" t="str">
        <v/>
      </c>
      <c r="CA167" s="27" t="str">
        <v/>
      </c>
      <c r="CB167" s="27" t="str">
        <v/>
      </c>
      <c r="CC167" s="28" t="str">
        <v/>
      </c>
      <c r="CD167" s="29" t="str">
        <v/>
      </c>
      <c r="CE167" s="30" t="str">
        <v/>
      </c>
      <c r="CF167" s="30" t="str">
        <v/>
      </c>
      <c r="CG167" s="30" t="str">
        <v/>
      </c>
      <c r="CH167" s="31" t="str">
        <v/>
      </c>
      <c r="CI167" s="26" t="str">
        <v/>
      </c>
      <c r="CJ167" s="27" t="str">
        <v/>
      </c>
      <c r="CK167" s="27" t="str">
        <v/>
      </c>
      <c r="CL167" s="27" t="str">
        <v/>
      </c>
      <c r="CM167" s="28" t="str">
        <v/>
      </c>
      <c r="CN167" s="29" t="str">
        <v/>
      </c>
      <c r="CO167" s="30" t="str">
        <v/>
      </c>
      <c r="CP167" s="30" t="str">
        <v/>
      </c>
      <c r="CQ167" s="30" t="str">
        <v/>
      </c>
      <c r="CR167" s="31" t="str">
        <v/>
      </c>
      <c r="CS167" s="25">
        <f>SUM(R167,W167,AB167,AG167,AL167,AQ167,AV167,BA167,BF167,BK167,BP167,BU167,BZ167,CE167,CJ167,CO167)</f>
      </c>
      <c r="CT167" s="25">
        <f>SUM(S167,X167,AC167,AH167,AM167,AR167,AW167,BB167,BG167,BL167,BQ167,BV167,CA167,CF167,CK167,CP167)</f>
      </c>
      <c r="CU167" s="25">
        <f>SUM(T167,Y167,AD167,AI167,AN167,AS167,AX167,BC167,BH167,BM167,BR167,BW167,CB167,CG167,CL167,CQ167)</f>
      </c>
      <c r="CV167" s="25">
        <f>SUM(U167,Z167,AE167,AJ167,AO167,AT167,AY167,BD167,BI167,BN167,BS167,BX167,CC167,CH167,CM167,CR167)</f>
      </c>
      <c r="CW167" s="25">
        <f>MAX(CS167:CU167)</f>
      </c>
      <c r="CX167" s="25">
        <f>MIN(CS167:CU167)</f>
      </c>
      <c r="CY167" s="32">
        <f>IF(H167&gt;0,(CW167*SQRT(3)*IF(N167&gt;0,N167,IF(O167&gt;0,O167,IF(P167&gt;0,P167,415)))/(H167*1000))*100,0)</f>
      </c>
      <c r="CZ167" s="32">
        <f>IF(CY167&gt;70,"Upgrade","OK - No Upgrade")</f>
      </c>
      <c r="DA167" s="32">
        <f>IF(IF(AVERAGE(CS167:CU167)&gt;0,((CW167-AVERAGE(CS167:CU167))/AVERAGE(CS167:CU167))*100,0)&gt;10,"Need to Balance","OK - Balanced")</f>
      </c>
    </row>
    <row r="168" ht="15.75" customHeight="1">
      <c r="A168" s="25" t="str">
        <v>Hijermat</v>
      </c>
      <c r="B168" s="25" t="str">
        <v>MAQNYAT</v>
      </c>
      <c r="C168" s="25" t="str">
        <v>K_LN7</v>
      </c>
      <c r="D168" s="25" t="str">
        <v>23.385724, 56.919936</v>
      </c>
      <c r="E168" s="25" t="str">
        <v>1120</v>
      </c>
      <c r="F168" s="25" t="str">
        <v>Ground (GMT)</v>
      </c>
      <c r="G168" s="25" t="str">
        <v/>
      </c>
      <c r="H168" s="25">
        <v>1000</v>
      </c>
      <c r="I168" s="25" t="str">
        <v>20/05/2026, 14:50</v>
      </c>
      <c r="J168" s="25">
        <v>1</v>
      </c>
      <c r="K168" s="25">
        <v>231</v>
      </c>
      <c r="L168" s="25">
        <v>233</v>
      </c>
      <c r="M168" s="25">
        <v>233</v>
      </c>
      <c r="N168" s="25">
        <v>401</v>
      </c>
      <c r="O168" s="25">
        <v>404</v>
      </c>
      <c r="P168" s="25">
        <v>401</v>
      </c>
      <c r="Q168" s="26" t="str">
        <v>120 mm²</v>
      </c>
      <c r="R168" s="27">
        <v>43</v>
      </c>
      <c r="S168" s="27">
        <v>30</v>
      </c>
      <c r="T168" s="27">
        <v>23</v>
      </c>
      <c r="U168" s="28">
        <v>19</v>
      </c>
      <c r="V168" s="29" t="str">
        <v/>
      </c>
      <c r="W168" s="30" t="str">
        <v/>
      </c>
      <c r="X168" s="30" t="str">
        <v/>
      </c>
      <c r="Y168" s="30" t="str">
        <v/>
      </c>
      <c r="Z168" s="31" t="str">
        <v/>
      </c>
      <c r="AA168" s="26" t="str">
        <v>185 mm²</v>
      </c>
      <c r="AB168" s="27">
        <v>66</v>
      </c>
      <c r="AC168" s="27">
        <v>45</v>
      </c>
      <c r="AD168" s="27">
        <v>68</v>
      </c>
      <c r="AE168" s="28">
        <v>22</v>
      </c>
      <c r="AF168" s="29" t="str">
        <v>185 mm²</v>
      </c>
      <c r="AG168" s="30">
        <v>196</v>
      </c>
      <c r="AH168" s="30">
        <v>111</v>
      </c>
      <c r="AI168" s="30">
        <v>120</v>
      </c>
      <c r="AJ168" s="31">
        <v>65</v>
      </c>
      <c r="AK168" s="26" t="str">
        <v>185 mm²</v>
      </c>
      <c r="AL168" s="27">
        <v>11</v>
      </c>
      <c r="AM168" s="27">
        <v>51</v>
      </c>
      <c r="AN168" s="27">
        <v>11</v>
      </c>
      <c r="AO168" s="28">
        <v>38</v>
      </c>
      <c r="AP168" s="29" t="str">
        <v/>
      </c>
      <c r="AQ168" s="30" t="str">
        <v/>
      </c>
      <c r="AR168" s="30" t="str">
        <v/>
      </c>
      <c r="AS168" s="30" t="str">
        <v/>
      </c>
      <c r="AT168" s="31" t="str">
        <v/>
      </c>
      <c r="AU168" s="26" t="str">
        <v/>
      </c>
      <c r="AV168" s="27" t="str">
        <v/>
      </c>
      <c r="AW168" s="27" t="str">
        <v/>
      </c>
      <c r="AX168" s="27" t="str">
        <v/>
      </c>
      <c r="AY168" s="28" t="str">
        <v/>
      </c>
      <c r="AZ168" s="29" t="str">
        <v/>
      </c>
      <c r="BA168" s="30" t="str">
        <v/>
      </c>
      <c r="BB168" s="30" t="str">
        <v/>
      </c>
      <c r="BC168" s="30" t="str">
        <v/>
      </c>
      <c r="BD168" s="31" t="str">
        <v/>
      </c>
      <c r="BE168" s="26" t="str">
        <v/>
      </c>
      <c r="BF168" s="27" t="str">
        <v/>
      </c>
      <c r="BG168" s="27" t="str">
        <v/>
      </c>
      <c r="BH168" s="27" t="str">
        <v/>
      </c>
      <c r="BI168" s="28" t="str">
        <v/>
      </c>
      <c r="BJ168" s="29" t="str">
        <v/>
      </c>
      <c r="BK168" s="30" t="str">
        <v/>
      </c>
      <c r="BL168" s="30" t="str">
        <v/>
      </c>
      <c r="BM168" s="30" t="str">
        <v/>
      </c>
      <c r="BN168" s="31" t="str">
        <v/>
      </c>
      <c r="BO168" s="26" t="str">
        <v/>
      </c>
      <c r="BP168" s="27" t="str">
        <v/>
      </c>
      <c r="BQ168" s="27" t="str">
        <v/>
      </c>
      <c r="BR168" s="27" t="str">
        <v/>
      </c>
      <c r="BS168" s="28" t="str">
        <v/>
      </c>
      <c r="BT168" s="29" t="str">
        <v/>
      </c>
      <c r="BU168" s="30" t="str">
        <v/>
      </c>
      <c r="BV168" s="30" t="str">
        <v/>
      </c>
      <c r="BW168" s="30" t="str">
        <v/>
      </c>
      <c r="BX168" s="31" t="str">
        <v/>
      </c>
      <c r="BY168" s="26" t="str">
        <v/>
      </c>
      <c r="BZ168" s="27" t="str">
        <v/>
      </c>
      <c r="CA168" s="27" t="str">
        <v/>
      </c>
      <c r="CB168" s="27" t="str">
        <v/>
      </c>
      <c r="CC168" s="28" t="str">
        <v/>
      </c>
      <c r="CD168" s="29" t="str">
        <v/>
      </c>
      <c r="CE168" s="30" t="str">
        <v/>
      </c>
      <c r="CF168" s="30" t="str">
        <v/>
      </c>
      <c r="CG168" s="30" t="str">
        <v/>
      </c>
      <c r="CH168" s="31" t="str">
        <v/>
      </c>
      <c r="CI168" s="26" t="str">
        <v/>
      </c>
      <c r="CJ168" s="27" t="str">
        <v/>
      </c>
      <c r="CK168" s="27" t="str">
        <v/>
      </c>
      <c r="CL168" s="27" t="str">
        <v/>
      </c>
      <c r="CM168" s="28" t="str">
        <v/>
      </c>
      <c r="CN168" s="29" t="str">
        <v/>
      </c>
      <c r="CO168" s="30" t="str">
        <v/>
      </c>
      <c r="CP168" s="30" t="str">
        <v/>
      </c>
      <c r="CQ168" s="30" t="str">
        <v/>
      </c>
      <c r="CR168" s="31" t="str">
        <v/>
      </c>
      <c r="CS168" s="25">
        <f>SUM(R168,W168,AB168,AG168,AL168,AQ168,AV168,BA168,BF168,BK168,BP168,BU168,BZ168,CE168,CJ168,CO168)</f>
      </c>
      <c r="CT168" s="25">
        <f>SUM(S168,X168,AC168,AH168,AM168,AR168,AW168,BB168,BG168,BL168,BQ168,BV168,CA168,CF168,CK168,CP168)</f>
      </c>
      <c r="CU168" s="25">
        <f>SUM(T168,Y168,AD168,AI168,AN168,AS168,AX168,BC168,BH168,BM168,BR168,BW168,CB168,CG168,CL168,CQ168)</f>
      </c>
      <c r="CV168" s="25">
        <f>SUM(U168,Z168,AE168,AJ168,AO168,AT168,AY168,BD168,BI168,BN168,BS168,BX168,CC168,CH168,CM168,CR168)</f>
      </c>
      <c r="CW168" s="25">
        <f>MAX(CS168:CU168)</f>
      </c>
      <c r="CX168" s="25">
        <f>MIN(CS168:CU168)</f>
      </c>
      <c r="CY168" s="32">
        <f>IF(H168&gt;0,(CW168*SQRT(3)*IF(N168&gt;0,N168,IF(O168&gt;0,O168,IF(P168&gt;0,P168,415)))/(H168*1000))*100,0)</f>
      </c>
      <c r="CZ168" s="32">
        <f>IF(CY168&gt;70,"Upgrade","OK - No Upgrade")</f>
      </c>
      <c r="DA168" s="32">
        <f>IF(IF(AVERAGE(CS168:CU168)&gt;0,((CW168-AVERAGE(CS168:CU168))/AVERAGE(CS168:CU168))*100,0)&gt;10,"Need to Balance","OK - Balanced")</f>
      </c>
    </row>
    <row r="169" ht="15.75" customHeight="1">
      <c r="A169" s="25" t="str">
        <v>Hijermat</v>
      </c>
      <c r="B169" s="25" t="str">
        <v>MAQNYAT</v>
      </c>
      <c r="C169" s="25" t="str">
        <v>K_LN7</v>
      </c>
      <c r="D169" s="25" t="str">
        <v>23.384489, 56.918189</v>
      </c>
      <c r="E169" s="25" t="str">
        <v>1118</v>
      </c>
      <c r="F169" s="25" t="str">
        <v>Pole (PMT)</v>
      </c>
      <c r="G169" s="25" t="str">
        <v/>
      </c>
      <c r="H169" s="25">
        <v>315</v>
      </c>
      <c r="I169" s="25" t="str">
        <v>20/05/2026, 14:39</v>
      </c>
      <c r="J169" s="25">
        <v>1</v>
      </c>
      <c r="K169" s="25">
        <v>230</v>
      </c>
      <c r="L169" s="25">
        <v>231</v>
      </c>
      <c r="M169" s="25">
        <v>231</v>
      </c>
      <c r="N169" s="25">
        <v>400</v>
      </c>
      <c r="O169" s="25">
        <v>400</v>
      </c>
      <c r="P169" s="25">
        <v>400</v>
      </c>
      <c r="Q169" s="26" t="str">
        <v>185 mm²</v>
      </c>
      <c r="R169" s="27">
        <v>56</v>
      </c>
      <c r="S169" s="27">
        <v>61</v>
      </c>
      <c r="T169" s="27">
        <v>47</v>
      </c>
      <c r="U169" s="28">
        <v>14</v>
      </c>
      <c r="V169" s="29" t="str">
        <v>240 mm²</v>
      </c>
      <c r="W169" s="30">
        <v>28</v>
      </c>
      <c r="X169" s="30">
        <v>59</v>
      </c>
      <c r="Y169" s="30">
        <v>50</v>
      </c>
      <c r="Z169" s="31">
        <v>23</v>
      </c>
      <c r="AA169" s="26" t="str">
        <v/>
      </c>
      <c r="AB169" s="27" t="str">
        <v/>
      </c>
      <c r="AC169" s="27" t="str">
        <v/>
      </c>
      <c r="AD169" s="27" t="str">
        <v/>
      </c>
      <c r="AE169" s="28" t="str">
        <v/>
      </c>
      <c r="AF169" s="29" t="str">
        <v/>
      </c>
      <c r="AG169" s="30" t="str">
        <v/>
      </c>
      <c r="AH169" s="30" t="str">
        <v/>
      </c>
      <c r="AI169" s="30" t="str">
        <v/>
      </c>
      <c r="AJ169" s="31" t="str">
        <v/>
      </c>
      <c r="AK169" s="26" t="str">
        <v/>
      </c>
      <c r="AL169" s="27" t="str">
        <v/>
      </c>
      <c r="AM169" s="27" t="str">
        <v/>
      </c>
      <c r="AN169" s="27" t="str">
        <v/>
      </c>
      <c r="AO169" s="28" t="str">
        <v/>
      </c>
      <c r="AP169" s="29" t="str">
        <v/>
      </c>
      <c r="AQ169" s="30" t="str">
        <v/>
      </c>
      <c r="AR169" s="30" t="str">
        <v/>
      </c>
      <c r="AS169" s="30" t="str">
        <v/>
      </c>
      <c r="AT169" s="31" t="str">
        <v/>
      </c>
      <c r="AU169" s="26" t="str">
        <v/>
      </c>
      <c r="AV169" s="27" t="str">
        <v/>
      </c>
      <c r="AW169" s="27" t="str">
        <v/>
      </c>
      <c r="AX169" s="27" t="str">
        <v/>
      </c>
      <c r="AY169" s="28" t="str">
        <v/>
      </c>
      <c r="AZ169" s="29" t="str">
        <v/>
      </c>
      <c r="BA169" s="30" t="str">
        <v/>
      </c>
      <c r="BB169" s="30" t="str">
        <v/>
      </c>
      <c r="BC169" s="30" t="str">
        <v/>
      </c>
      <c r="BD169" s="31" t="str">
        <v/>
      </c>
      <c r="BE169" s="26" t="str">
        <v/>
      </c>
      <c r="BF169" s="27" t="str">
        <v/>
      </c>
      <c r="BG169" s="27" t="str">
        <v/>
      </c>
      <c r="BH169" s="27" t="str">
        <v/>
      </c>
      <c r="BI169" s="28" t="str">
        <v/>
      </c>
      <c r="BJ169" s="29" t="str">
        <v/>
      </c>
      <c r="BK169" s="30" t="str">
        <v/>
      </c>
      <c r="BL169" s="30" t="str">
        <v/>
      </c>
      <c r="BM169" s="30" t="str">
        <v/>
      </c>
      <c r="BN169" s="31" t="str">
        <v/>
      </c>
      <c r="BO169" s="26" t="str">
        <v/>
      </c>
      <c r="BP169" s="27" t="str">
        <v/>
      </c>
      <c r="BQ169" s="27" t="str">
        <v/>
      </c>
      <c r="BR169" s="27" t="str">
        <v/>
      </c>
      <c r="BS169" s="28" t="str">
        <v/>
      </c>
      <c r="BT169" s="29" t="str">
        <v/>
      </c>
      <c r="BU169" s="30" t="str">
        <v/>
      </c>
      <c r="BV169" s="30" t="str">
        <v/>
      </c>
      <c r="BW169" s="30" t="str">
        <v/>
      </c>
      <c r="BX169" s="31" t="str">
        <v/>
      </c>
      <c r="BY169" s="26" t="str">
        <v/>
      </c>
      <c r="BZ169" s="27" t="str">
        <v/>
      </c>
      <c r="CA169" s="27" t="str">
        <v/>
      </c>
      <c r="CB169" s="27" t="str">
        <v/>
      </c>
      <c r="CC169" s="28" t="str">
        <v/>
      </c>
      <c r="CD169" s="29" t="str">
        <v/>
      </c>
      <c r="CE169" s="30" t="str">
        <v/>
      </c>
      <c r="CF169" s="30" t="str">
        <v/>
      </c>
      <c r="CG169" s="30" t="str">
        <v/>
      </c>
      <c r="CH169" s="31" t="str">
        <v/>
      </c>
      <c r="CI169" s="26" t="str">
        <v/>
      </c>
      <c r="CJ169" s="27" t="str">
        <v/>
      </c>
      <c r="CK169" s="27" t="str">
        <v/>
      </c>
      <c r="CL169" s="27" t="str">
        <v/>
      </c>
      <c r="CM169" s="28" t="str">
        <v/>
      </c>
      <c r="CN169" s="29" t="str">
        <v/>
      </c>
      <c r="CO169" s="30" t="str">
        <v/>
      </c>
      <c r="CP169" s="30" t="str">
        <v/>
      </c>
      <c r="CQ169" s="30" t="str">
        <v/>
      </c>
      <c r="CR169" s="31" t="str">
        <v/>
      </c>
      <c r="CS169" s="25">
        <f>SUM(R169,W169,AB169,AG169,AL169,AQ169,AV169,BA169,BF169,BK169,BP169,BU169,BZ169,CE169,CJ169,CO169)</f>
      </c>
      <c r="CT169" s="25">
        <f>SUM(S169,X169,AC169,AH169,AM169,AR169,AW169,BB169,BG169,BL169,BQ169,BV169,CA169,CF169,CK169,CP169)</f>
      </c>
      <c r="CU169" s="25">
        <f>SUM(T169,Y169,AD169,AI169,AN169,AS169,AX169,BC169,BH169,BM169,BR169,BW169,CB169,CG169,CL169,CQ169)</f>
      </c>
      <c r="CV169" s="25">
        <f>SUM(U169,Z169,AE169,AJ169,AO169,AT169,AY169,BD169,BI169,BN169,BS169,BX169,CC169,CH169,CM169,CR169)</f>
      </c>
      <c r="CW169" s="25">
        <f>MAX(CS169:CU169)</f>
      </c>
      <c r="CX169" s="25">
        <f>MIN(CS169:CU169)</f>
      </c>
      <c r="CY169" s="32">
        <f>IF(H169&gt;0,(CW169*SQRT(3)*IF(N169&gt;0,N169,IF(O169&gt;0,O169,IF(P169&gt;0,P169,415)))/(H169*1000))*100,0)</f>
      </c>
      <c r="CZ169" s="32">
        <f>IF(CY169&gt;70,"Upgrade","OK - No Upgrade")</f>
      </c>
      <c r="DA169" s="32">
        <f>IF(IF(AVERAGE(CS169:CU169)&gt;0,((CW169-AVERAGE(CS169:CU169))/AVERAGE(CS169:CU169))*100,0)&gt;10,"Need to Balance","OK - Balanced")</f>
      </c>
    </row>
    <row r="170" ht="15.75" customHeight="1">
      <c r="A170" s="25" t="str">
        <v>Hijermat</v>
      </c>
      <c r="B170" s="25" t="str">
        <v>MAQNYAT</v>
      </c>
      <c r="C170" s="25" t="str">
        <v>K_LN7</v>
      </c>
      <c r="D170" s="25" t="str">
        <v>23.382202, 56.916395</v>
      </c>
      <c r="E170" s="25" t="str">
        <v>1117</v>
      </c>
      <c r="F170" s="25" t="str">
        <v>Pole (PMT)</v>
      </c>
      <c r="G170" s="25" t="str">
        <v/>
      </c>
      <c r="H170" s="25">
        <v>100</v>
      </c>
      <c r="I170" s="25" t="str">
        <v>20/05/2026, 14:31</v>
      </c>
      <c r="J170" s="25">
        <v>1</v>
      </c>
      <c r="K170" s="25">
        <v>231</v>
      </c>
      <c r="L170" s="25">
        <v>233</v>
      </c>
      <c r="M170" s="25">
        <v>233</v>
      </c>
      <c r="N170" s="25">
        <v>402</v>
      </c>
      <c r="O170" s="25">
        <v>405</v>
      </c>
      <c r="P170" s="25">
        <v>402</v>
      </c>
      <c r="Q170" s="26" t="str">
        <v>120 mm²</v>
      </c>
      <c r="R170" s="27">
        <v>13</v>
      </c>
      <c r="S170" s="27">
        <v>3</v>
      </c>
      <c r="T170" s="27">
        <v>5</v>
      </c>
      <c r="U170" s="28">
        <v>8</v>
      </c>
      <c r="V170" s="29" t="str">
        <v/>
      </c>
      <c r="W170" s="30" t="str">
        <v/>
      </c>
      <c r="X170" s="30" t="str">
        <v/>
      </c>
      <c r="Y170" s="30" t="str">
        <v/>
      </c>
      <c r="Z170" s="31" t="str">
        <v/>
      </c>
      <c r="AA170" s="26" t="str">
        <v/>
      </c>
      <c r="AB170" s="27" t="str">
        <v/>
      </c>
      <c r="AC170" s="27" t="str">
        <v/>
      </c>
      <c r="AD170" s="27" t="str">
        <v/>
      </c>
      <c r="AE170" s="28" t="str">
        <v/>
      </c>
      <c r="AF170" s="29" t="str">
        <v/>
      </c>
      <c r="AG170" s="30" t="str">
        <v/>
      </c>
      <c r="AH170" s="30" t="str">
        <v/>
      </c>
      <c r="AI170" s="30" t="str">
        <v/>
      </c>
      <c r="AJ170" s="31" t="str">
        <v/>
      </c>
      <c r="AK170" s="26" t="str">
        <v/>
      </c>
      <c r="AL170" s="27" t="str">
        <v/>
      </c>
      <c r="AM170" s="27" t="str">
        <v/>
      </c>
      <c r="AN170" s="27" t="str">
        <v/>
      </c>
      <c r="AO170" s="28" t="str">
        <v/>
      </c>
      <c r="AP170" s="29" t="str">
        <v/>
      </c>
      <c r="AQ170" s="30" t="str">
        <v/>
      </c>
      <c r="AR170" s="30" t="str">
        <v/>
      </c>
      <c r="AS170" s="30" t="str">
        <v/>
      </c>
      <c r="AT170" s="31" t="str">
        <v/>
      </c>
      <c r="AU170" s="26" t="str">
        <v/>
      </c>
      <c r="AV170" s="27" t="str">
        <v/>
      </c>
      <c r="AW170" s="27" t="str">
        <v/>
      </c>
      <c r="AX170" s="27" t="str">
        <v/>
      </c>
      <c r="AY170" s="28" t="str">
        <v/>
      </c>
      <c r="AZ170" s="29" t="str">
        <v/>
      </c>
      <c r="BA170" s="30" t="str">
        <v/>
      </c>
      <c r="BB170" s="30" t="str">
        <v/>
      </c>
      <c r="BC170" s="30" t="str">
        <v/>
      </c>
      <c r="BD170" s="31" t="str">
        <v/>
      </c>
      <c r="BE170" s="26" t="str">
        <v/>
      </c>
      <c r="BF170" s="27" t="str">
        <v/>
      </c>
      <c r="BG170" s="27" t="str">
        <v/>
      </c>
      <c r="BH170" s="27" t="str">
        <v/>
      </c>
      <c r="BI170" s="28" t="str">
        <v/>
      </c>
      <c r="BJ170" s="29" t="str">
        <v/>
      </c>
      <c r="BK170" s="30" t="str">
        <v/>
      </c>
      <c r="BL170" s="30" t="str">
        <v/>
      </c>
      <c r="BM170" s="30" t="str">
        <v/>
      </c>
      <c r="BN170" s="31" t="str">
        <v/>
      </c>
      <c r="BO170" s="26" t="str">
        <v/>
      </c>
      <c r="BP170" s="27" t="str">
        <v/>
      </c>
      <c r="BQ170" s="27" t="str">
        <v/>
      </c>
      <c r="BR170" s="27" t="str">
        <v/>
      </c>
      <c r="BS170" s="28" t="str">
        <v/>
      </c>
      <c r="BT170" s="29" t="str">
        <v/>
      </c>
      <c r="BU170" s="30" t="str">
        <v/>
      </c>
      <c r="BV170" s="30" t="str">
        <v/>
      </c>
      <c r="BW170" s="30" t="str">
        <v/>
      </c>
      <c r="BX170" s="31" t="str">
        <v/>
      </c>
      <c r="BY170" s="26" t="str">
        <v/>
      </c>
      <c r="BZ170" s="27" t="str">
        <v/>
      </c>
      <c r="CA170" s="27" t="str">
        <v/>
      </c>
      <c r="CB170" s="27" t="str">
        <v/>
      </c>
      <c r="CC170" s="28" t="str">
        <v/>
      </c>
      <c r="CD170" s="29" t="str">
        <v/>
      </c>
      <c r="CE170" s="30" t="str">
        <v/>
      </c>
      <c r="CF170" s="30" t="str">
        <v/>
      </c>
      <c r="CG170" s="30" t="str">
        <v/>
      </c>
      <c r="CH170" s="31" t="str">
        <v/>
      </c>
      <c r="CI170" s="26" t="str">
        <v/>
      </c>
      <c r="CJ170" s="27" t="str">
        <v/>
      </c>
      <c r="CK170" s="27" t="str">
        <v/>
      </c>
      <c r="CL170" s="27" t="str">
        <v/>
      </c>
      <c r="CM170" s="28" t="str">
        <v/>
      </c>
      <c r="CN170" s="29" t="str">
        <v/>
      </c>
      <c r="CO170" s="30" t="str">
        <v/>
      </c>
      <c r="CP170" s="30" t="str">
        <v/>
      </c>
      <c r="CQ170" s="30" t="str">
        <v/>
      </c>
      <c r="CR170" s="31" t="str">
        <v/>
      </c>
      <c r="CS170" s="25">
        <f>SUM(R170,W170,AB170,AG170,AL170,AQ170,AV170,BA170,BF170,BK170,BP170,BU170,BZ170,CE170,CJ170,CO170)</f>
      </c>
      <c r="CT170" s="25">
        <f>SUM(S170,X170,AC170,AH170,AM170,AR170,AW170,BB170,BG170,BL170,BQ170,BV170,CA170,CF170,CK170,CP170)</f>
      </c>
      <c r="CU170" s="25">
        <f>SUM(T170,Y170,AD170,AI170,AN170,AS170,AX170,BC170,BH170,BM170,BR170,BW170,CB170,CG170,CL170,CQ170)</f>
      </c>
      <c r="CV170" s="25">
        <f>SUM(U170,Z170,AE170,AJ170,AO170,AT170,AY170,BD170,BI170,BN170,BS170,BX170,CC170,CH170,CM170,CR170)</f>
      </c>
      <c r="CW170" s="25">
        <f>MAX(CS170:CU170)</f>
      </c>
      <c r="CX170" s="25">
        <f>MIN(CS170:CU170)</f>
      </c>
      <c r="CY170" s="32">
        <f>IF(H170&gt;0,(CW170*SQRT(3)*IF(N170&gt;0,N170,IF(O170&gt;0,O170,IF(P170&gt;0,P170,415)))/(H170*1000))*100,0)</f>
      </c>
      <c r="CZ170" s="32">
        <f>IF(CY170&gt;70,"Upgrade","OK - No Upgrade")</f>
      </c>
      <c r="DA170" s="32">
        <f>IF(IF(AVERAGE(CS170:CU170)&gt;0,((CW170-AVERAGE(CS170:CU170))/AVERAGE(CS170:CU170))*100,0)&gt;10,"Need to Balance","OK - Balanced")</f>
      </c>
    </row>
    <row r="171" ht="15.75" customHeight="1">
      <c r="A171" s="25" t="str">
        <v>Hijermat</v>
      </c>
      <c r="B171" s="25" t="str">
        <v>MAQNYAT</v>
      </c>
      <c r="C171" s="25" t="str">
        <v>K_LN7</v>
      </c>
      <c r="D171" s="25" t="str">
        <v>23.381066, 56.916265</v>
      </c>
      <c r="E171" s="25" t="str">
        <v>2150</v>
      </c>
      <c r="F171" s="25" t="str">
        <v>Pole (PMT)</v>
      </c>
      <c r="G171" s="25" t="str">
        <v/>
      </c>
      <c r="H171" s="25">
        <v>315</v>
      </c>
      <c r="I171" s="25" t="str">
        <v>20/05/2026, 14:27</v>
      </c>
      <c r="J171" s="25">
        <v>1</v>
      </c>
      <c r="K171" s="25">
        <v>233</v>
      </c>
      <c r="L171" s="25">
        <v>235</v>
      </c>
      <c r="M171" s="25">
        <v>234</v>
      </c>
      <c r="N171" s="25">
        <v>404</v>
      </c>
      <c r="O171" s="25">
        <v>407</v>
      </c>
      <c r="P171" s="25">
        <v>404</v>
      </c>
      <c r="Q171" s="26" t="str">
        <v>185 mm²</v>
      </c>
      <c r="R171" s="27">
        <v>15</v>
      </c>
      <c r="S171" s="27">
        <v>9</v>
      </c>
      <c r="T171" s="27">
        <v>8</v>
      </c>
      <c r="U171" s="28">
        <v>8</v>
      </c>
      <c r="V171" s="29" t="str">
        <v>185 mm²</v>
      </c>
      <c r="W171" s="30">
        <v>22</v>
      </c>
      <c r="X171" s="30">
        <v>10</v>
      </c>
      <c r="Y171" s="30">
        <v>16</v>
      </c>
      <c r="Z171" s="31">
        <v>11</v>
      </c>
      <c r="AA171" s="26" t="str">
        <v/>
      </c>
      <c r="AB171" s="27" t="str">
        <v/>
      </c>
      <c r="AC171" s="27" t="str">
        <v/>
      </c>
      <c r="AD171" s="27" t="str">
        <v/>
      </c>
      <c r="AE171" s="28" t="str">
        <v/>
      </c>
      <c r="AF171" s="29" t="str">
        <v/>
      </c>
      <c r="AG171" s="30" t="str">
        <v/>
      </c>
      <c r="AH171" s="30" t="str">
        <v/>
      </c>
      <c r="AI171" s="30" t="str">
        <v/>
      </c>
      <c r="AJ171" s="31" t="str">
        <v/>
      </c>
      <c r="AK171" s="26" t="str">
        <v/>
      </c>
      <c r="AL171" s="27" t="str">
        <v/>
      </c>
      <c r="AM171" s="27" t="str">
        <v/>
      </c>
      <c r="AN171" s="27" t="str">
        <v/>
      </c>
      <c r="AO171" s="28" t="str">
        <v/>
      </c>
      <c r="AP171" s="29" t="str">
        <v/>
      </c>
      <c r="AQ171" s="30" t="str">
        <v/>
      </c>
      <c r="AR171" s="30" t="str">
        <v/>
      </c>
      <c r="AS171" s="30" t="str">
        <v/>
      </c>
      <c r="AT171" s="31" t="str">
        <v/>
      </c>
      <c r="AU171" s="26" t="str">
        <v/>
      </c>
      <c r="AV171" s="27" t="str">
        <v/>
      </c>
      <c r="AW171" s="27" t="str">
        <v/>
      </c>
      <c r="AX171" s="27" t="str">
        <v/>
      </c>
      <c r="AY171" s="28" t="str">
        <v/>
      </c>
      <c r="AZ171" s="29" t="str">
        <v/>
      </c>
      <c r="BA171" s="30" t="str">
        <v/>
      </c>
      <c r="BB171" s="30" t="str">
        <v/>
      </c>
      <c r="BC171" s="30" t="str">
        <v/>
      </c>
      <c r="BD171" s="31" t="str">
        <v/>
      </c>
      <c r="BE171" s="26" t="str">
        <v/>
      </c>
      <c r="BF171" s="27" t="str">
        <v/>
      </c>
      <c r="BG171" s="27" t="str">
        <v/>
      </c>
      <c r="BH171" s="27" t="str">
        <v/>
      </c>
      <c r="BI171" s="28" t="str">
        <v/>
      </c>
      <c r="BJ171" s="29" t="str">
        <v/>
      </c>
      <c r="BK171" s="30" t="str">
        <v/>
      </c>
      <c r="BL171" s="30" t="str">
        <v/>
      </c>
      <c r="BM171" s="30" t="str">
        <v/>
      </c>
      <c r="BN171" s="31" t="str">
        <v/>
      </c>
      <c r="BO171" s="26" t="str">
        <v/>
      </c>
      <c r="BP171" s="27" t="str">
        <v/>
      </c>
      <c r="BQ171" s="27" t="str">
        <v/>
      </c>
      <c r="BR171" s="27" t="str">
        <v/>
      </c>
      <c r="BS171" s="28" t="str">
        <v/>
      </c>
      <c r="BT171" s="29" t="str">
        <v/>
      </c>
      <c r="BU171" s="30" t="str">
        <v/>
      </c>
      <c r="BV171" s="30" t="str">
        <v/>
      </c>
      <c r="BW171" s="30" t="str">
        <v/>
      </c>
      <c r="BX171" s="31" t="str">
        <v/>
      </c>
      <c r="BY171" s="26" t="str">
        <v/>
      </c>
      <c r="BZ171" s="27" t="str">
        <v/>
      </c>
      <c r="CA171" s="27" t="str">
        <v/>
      </c>
      <c r="CB171" s="27" t="str">
        <v/>
      </c>
      <c r="CC171" s="28" t="str">
        <v/>
      </c>
      <c r="CD171" s="29" t="str">
        <v/>
      </c>
      <c r="CE171" s="30" t="str">
        <v/>
      </c>
      <c r="CF171" s="30" t="str">
        <v/>
      </c>
      <c r="CG171" s="30" t="str">
        <v/>
      </c>
      <c r="CH171" s="31" t="str">
        <v/>
      </c>
      <c r="CI171" s="26" t="str">
        <v/>
      </c>
      <c r="CJ171" s="27" t="str">
        <v/>
      </c>
      <c r="CK171" s="27" t="str">
        <v/>
      </c>
      <c r="CL171" s="27" t="str">
        <v/>
      </c>
      <c r="CM171" s="28" t="str">
        <v/>
      </c>
      <c r="CN171" s="29" t="str">
        <v/>
      </c>
      <c r="CO171" s="30" t="str">
        <v/>
      </c>
      <c r="CP171" s="30" t="str">
        <v/>
      </c>
      <c r="CQ171" s="30" t="str">
        <v/>
      </c>
      <c r="CR171" s="31" t="str">
        <v/>
      </c>
      <c r="CS171" s="25">
        <f>SUM(R171,W171,AB171,AG171,AL171,AQ171,AV171,BA171,BF171,BK171,BP171,BU171,BZ171,CE171,CJ171,CO171)</f>
      </c>
      <c r="CT171" s="25">
        <f>SUM(S171,X171,AC171,AH171,AM171,AR171,AW171,BB171,BG171,BL171,BQ171,BV171,CA171,CF171,CK171,CP171)</f>
      </c>
      <c r="CU171" s="25">
        <f>SUM(T171,Y171,AD171,AI171,AN171,AS171,AX171,BC171,BH171,BM171,BR171,BW171,CB171,CG171,CL171,CQ171)</f>
      </c>
      <c r="CV171" s="25">
        <f>SUM(U171,Z171,AE171,AJ171,AO171,AT171,AY171,BD171,BI171,BN171,BS171,BX171,CC171,CH171,CM171,CR171)</f>
      </c>
      <c r="CW171" s="25">
        <f>MAX(CS171:CU171)</f>
      </c>
      <c r="CX171" s="25">
        <f>MIN(CS171:CU171)</f>
      </c>
      <c r="CY171" s="32">
        <f>IF(H171&gt;0,(CW171*SQRT(3)*IF(N171&gt;0,N171,IF(O171&gt;0,O171,IF(P171&gt;0,P171,415)))/(H171*1000))*100,0)</f>
      </c>
      <c r="CZ171" s="32">
        <f>IF(CY171&gt;70,"Upgrade","OK - No Upgrade")</f>
      </c>
      <c r="DA171" s="32">
        <f>IF(IF(AVERAGE(CS171:CU171)&gt;0,((CW171-AVERAGE(CS171:CU171))/AVERAGE(CS171:CU171))*100,0)&gt;10,"Need to Balance","OK - Balanced")</f>
      </c>
    </row>
    <row r="172" ht="15.75" customHeight="1">
      <c r="A172" s="25" t="str">
        <v>Hijermat</v>
      </c>
      <c r="B172" s="25" t="str">
        <v>MAQNYAT</v>
      </c>
      <c r="C172" s="25" t="str">
        <v>K_LN7</v>
      </c>
      <c r="D172" s="25" t="str">
        <v>23.380159, 56.913137</v>
      </c>
      <c r="E172" s="25" t="str">
        <v>1116</v>
      </c>
      <c r="F172" s="25" t="str">
        <v>Pole (PMT)</v>
      </c>
      <c r="G172" s="25" t="str">
        <v/>
      </c>
      <c r="H172" s="25">
        <v>100</v>
      </c>
      <c r="I172" s="25" t="str">
        <v>20/05/2026, 14:17</v>
      </c>
      <c r="J172" s="25">
        <v>1</v>
      </c>
      <c r="K172" s="25">
        <v>232</v>
      </c>
      <c r="L172" s="25">
        <v>234</v>
      </c>
      <c r="M172" s="25">
        <v>236</v>
      </c>
      <c r="N172" s="25">
        <v>406</v>
      </c>
      <c r="O172" s="25">
        <v>406</v>
      </c>
      <c r="P172" s="25">
        <v>402</v>
      </c>
      <c r="Q172" s="26" t="str">
        <v>120 mm²</v>
      </c>
      <c r="R172" s="27">
        <v>31</v>
      </c>
      <c r="S172" s="27">
        <v>31</v>
      </c>
      <c r="T172" s="27">
        <v>7</v>
      </c>
      <c r="U172" s="28">
        <v>19</v>
      </c>
      <c r="V172" s="29" t="str">
        <v>70 mm²</v>
      </c>
      <c r="W172" s="30">
        <v>0</v>
      </c>
      <c r="X172" s="30">
        <v>0</v>
      </c>
      <c r="Y172" s="30">
        <v>0</v>
      </c>
      <c r="Z172" s="31">
        <v>0</v>
      </c>
      <c r="AA172" s="26" t="str">
        <v/>
      </c>
      <c r="AB172" s="27" t="str">
        <v/>
      </c>
      <c r="AC172" s="27" t="str">
        <v/>
      </c>
      <c r="AD172" s="27" t="str">
        <v/>
      </c>
      <c r="AE172" s="28" t="str">
        <v/>
      </c>
      <c r="AF172" s="29" t="str">
        <v/>
      </c>
      <c r="AG172" s="30" t="str">
        <v/>
      </c>
      <c r="AH172" s="30" t="str">
        <v/>
      </c>
      <c r="AI172" s="30" t="str">
        <v/>
      </c>
      <c r="AJ172" s="31" t="str">
        <v/>
      </c>
      <c r="AK172" s="26" t="str">
        <v/>
      </c>
      <c r="AL172" s="27" t="str">
        <v/>
      </c>
      <c r="AM172" s="27" t="str">
        <v/>
      </c>
      <c r="AN172" s="27" t="str">
        <v/>
      </c>
      <c r="AO172" s="28" t="str">
        <v/>
      </c>
      <c r="AP172" s="29" t="str">
        <v/>
      </c>
      <c r="AQ172" s="30" t="str">
        <v/>
      </c>
      <c r="AR172" s="30" t="str">
        <v/>
      </c>
      <c r="AS172" s="30" t="str">
        <v/>
      </c>
      <c r="AT172" s="31" t="str">
        <v/>
      </c>
      <c r="AU172" s="26" t="str">
        <v/>
      </c>
      <c r="AV172" s="27" t="str">
        <v/>
      </c>
      <c r="AW172" s="27" t="str">
        <v/>
      </c>
      <c r="AX172" s="27" t="str">
        <v/>
      </c>
      <c r="AY172" s="28" t="str">
        <v/>
      </c>
      <c r="AZ172" s="29" t="str">
        <v/>
      </c>
      <c r="BA172" s="30" t="str">
        <v/>
      </c>
      <c r="BB172" s="30" t="str">
        <v/>
      </c>
      <c r="BC172" s="30" t="str">
        <v/>
      </c>
      <c r="BD172" s="31" t="str">
        <v/>
      </c>
      <c r="BE172" s="26" t="str">
        <v/>
      </c>
      <c r="BF172" s="27" t="str">
        <v/>
      </c>
      <c r="BG172" s="27" t="str">
        <v/>
      </c>
      <c r="BH172" s="27" t="str">
        <v/>
      </c>
      <c r="BI172" s="28" t="str">
        <v/>
      </c>
      <c r="BJ172" s="29" t="str">
        <v/>
      </c>
      <c r="BK172" s="30" t="str">
        <v/>
      </c>
      <c r="BL172" s="30" t="str">
        <v/>
      </c>
      <c r="BM172" s="30" t="str">
        <v/>
      </c>
      <c r="BN172" s="31" t="str">
        <v/>
      </c>
      <c r="BO172" s="26" t="str">
        <v/>
      </c>
      <c r="BP172" s="27" t="str">
        <v/>
      </c>
      <c r="BQ172" s="27" t="str">
        <v/>
      </c>
      <c r="BR172" s="27" t="str">
        <v/>
      </c>
      <c r="BS172" s="28" t="str">
        <v/>
      </c>
      <c r="BT172" s="29" t="str">
        <v/>
      </c>
      <c r="BU172" s="30" t="str">
        <v/>
      </c>
      <c r="BV172" s="30" t="str">
        <v/>
      </c>
      <c r="BW172" s="30" t="str">
        <v/>
      </c>
      <c r="BX172" s="31" t="str">
        <v/>
      </c>
      <c r="BY172" s="26" t="str">
        <v/>
      </c>
      <c r="BZ172" s="27" t="str">
        <v/>
      </c>
      <c r="CA172" s="27" t="str">
        <v/>
      </c>
      <c r="CB172" s="27" t="str">
        <v/>
      </c>
      <c r="CC172" s="28" t="str">
        <v/>
      </c>
      <c r="CD172" s="29" t="str">
        <v/>
      </c>
      <c r="CE172" s="30" t="str">
        <v/>
      </c>
      <c r="CF172" s="30" t="str">
        <v/>
      </c>
      <c r="CG172" s="30" t="str">
        <v/>
      </c>
      <c r="CH172" s="31" t="str">
        <v/>
      </c>
      <c r="CI172" s="26" t="str">
        <v/>
      </c>
      <c r="CJ172" s="27" t="str">
        <v/>
      </c>
      <c r="CK172" s="27" t="str">
        <v/>
      </c>
      <c r="CL172" s="27" t="str">
        <v/>
      </c>
      <c r="CM172" s="28" t="str">
        <v/>
      </c>
      <c r="CN172" s="29" t="str">
        <v/>
      </c>
      <c r="CO172" s="30" t="str">
        <v/>
      </c>
      <c r="CP172" s="30" t="str">
        <v/>
      </c>
      <c r="CQ172" s="30" t="str">
        <v/>
      </c>
      <c r="CR172" s="31" t="str">
        <v/>
      </c>
      <c r="CS172" s="25">
        <f>SUM(R172,W172,AB172,AG172,AL172,AQ172,AV172,BA172,BF172,BK172,BP172,BU172,BZ172,CE172,CJ172,CO172)</f>
      </c>
      <c r="CT172" s="25">
        <f>SUM(S172,X172,AC172,AH172,AM172,AR172,AW172,BB172,BG172,BL172,BQ172,BV172,CA172,CF172,CK172,CP172)</f>
      </c>
      <c r="CU172" s="25">
        <f>SUM(T172,Y172,AD172,AI172,AN172,AS172,AX172,BC172,BH172,BM172,BR172,BW172,CB172,CG172,CL172,CQ172)</f>
      </c>
      <c r="CV172" s="25">
        <f>SUM(U172,Z172,AE172,AJ172,AO172,AT172,AY172,BD172,BI172,BN172,BS172,BX172,CC172,CH172,CM172,CR172)</f>
      </c>
      <c r="CW172" s="25">
        <f>MAX(CS172:CU172)</f>
      </c>
      <c r="CX172" s="25">
        <f>MIN(CS172:CU172)</f>
      </c>
      <c r="CY172" s="32">
        <f>IF(H172&gt;0,(CW172*SQRT(3)*IF(N172&gt;0,N172,IF(O172&gt;0,O172,IF(P172&gt;0,P172,415)))/(H172*1000))*100,0)</f>
      </c>
      <c r="CZ172" s="32">
        <f>IF(CY172&gt;70,"Upgrade","OK - No Upgrade")</f>
      </c>
      <c r="DA172" s="32">
        <f>IF(IF(AVERAGE(CS172:CU172)&gt;0,((CW172-AVERAGE(CS172:CU172))/AVERAGE(CS172:CU172))*100,0)&gt;10,"Need to Balance","OK - Balanced")</f>
      </c>
    </row>
    <row r="173" ht="15.75" customHeight="1">
      <c r="A173" s="25" t="str">
        <v>Hijermat</v>
      </c>
      <c r="B173" s="25" t="str">
        <v>MAQNYAT</v>
      </c>
      <c r="C173" s="25" t="str">
        <v>K_LN7</v>
      </c>
      <c r="D173" s="25" t="str">
        <v>23.380102, 56.910506</v>
      </c>
      <c r="E173" s="25" t="str">
        <v>1711</v>
      </c>
      <c r="F173" s="25" t="str">
        <v>Pole (PMT)</v>
      </c>
      <c r="G173" s="25" t="str">
        <v/>
      </c>
      <c r="H173" s="25">
        <v>315</v>
      </c>
      <c r="I173" s="25" t="str">
        <v>20/05/2026, 14:07</v>
      </c>
      <c r="J173" s="25">
        <v>1</v>
      </c>
      <c r="K173" s="25">
        <v>231</v>
      </c>
      <c r="L173" s="25">
        <v>233</v>
      </c>
      <c r="M173" s="25">
        <v>232</v>
      </c>
      <c r="N173" s="25">
        <v>400</v>
      </c>
      <c r="O173" s="25">
        <v>400</v>
      </c>
      <c r="P173" s="25">
        <v>404</v>
      </c>
      <c r="Q173" s="26" t="str">
        <v>185 mm²</v>
      </c>
      <c r="R173" s="27">
        <v>70</v>
      </c>
      <c r="S173" s="27">
        <v>60</v>
      </c>
      <c r="T173" s="27">
        <v>122</v>
      </c>
      <c r="U173" s="28">
        <v>59</v>
      </c>
      <c r="V173" s="29" t="str">
        <v/>
      </c>
      <c r="W173" s="30" t="str">
        <v/>
      </c>
      <c r="X173" s="30" t="str">
        <v/>
      </c>
      <c r="Y173" s="30" t="str">
        <v/>
      </c>
      <c r="Z173" s="31" t="str">
        <v/>
      </c>
      <c r="AA173" s="26" t="str">
        <v/>
      </c>
      <c r="AB173" s="27" t="str">
        <v/>
      </c>
      <c r="AC173" s="27" t="str">
        <v/>
      </c>
      <c r="AD173" s="27" t="str">
        <v/>
      </c>
      <c r="AE173" s="28" t="str">
        <v/>
      </c>
      <c r="AF173" s="29" t="str">
        <v/>
      </c>
      <c r="AG173" s="30" t="str">
        <v/>
      </c>
      <c r="AH173" s="30" t="str">
        <v/>
      </c>
      <c r="AI173" s="30" t="str">
        <v/>
      </c>
      <c r="AJ173" s="31" t="str">
        <v/>
      </c>
      <c r="AK173" s="26" t="str">
        <v/>
      </c>
      <c r="AL173" s="27" t="str">
        <v/>
      </c>
      <c r="AM173" s="27" t="str">
        <v/>
      </c>
      <c r="AN173" s="27" t="str">
        <v/>
      </c>
      <c r="AO173" s="28" t="str">
        <v/>
      </c>
      <c r="AP173" s="29" t="str">
        <v/>
      </c>
      <c r="AQ173" s="30" t="str">
        <v/>
      </c>
      <c r="AR173" s="30" t="str">
        <v/>
      </c>
      <c r="AS173" s="30" t="str">
        <v/>
      </c>
      <c r="AT173" s="31" t="str">
        <v/>
      </c>
      <c r="AU173" s="26" t="str">
        <v/>
      </c>
      <c r="AV173" s="27" t="str">
        <v/>
      </c>
      <c r="AW173" s="27" t="str">
        <v/>
      </c>
      <c r="AX173" s="27" t="str">
        <v/>
      </c>
      <c r="AY173" s="28" t="str">
        <v/>
      </c>
      <c r="AZ173" s="29" t="str">
        <v/>
      </c>
      <c r="BA173" s="30" t="str">
        <v/>
      </c>
      <c r="BB173" s="30" t="str">
        <v/>
      </c>
      <c r="BC173" s="30" t="str">
        <v/>
      </c>
      <c r="BD173" s="31" t="str">
        <v/>
      </c>
      <c r="BE173" s="26" t="str">
        <v/>
      </c>
      <c r="BF173" s="27" t="str">
        <v/>
      </c>
      <c r="BG173" s="27" t="str">
        <v/>
      </c>
      <c r="BH173" s="27" t="str">
        <v/>
      </c>
      <c r="BI173" s="28" t="str">
        <v/>
      </c>
      <c r="BJ173" s="29" t="str">
        <v/>
      </c>
      <c r="BK173" s="30" t="str">
        <v/>
      </c>
      <c r="BL173" s="30" t="str">
        <v/>
      </c>
      <c r="BM173" s="30" t="str">
        <v/>
      </c>
      <c r="BN173" s="31" t="str">
        <v/>
      </c>
      <c r="BO173" s="26" t="str">
        <v/>
      </c>
      <c r="BP173" s="27" t="str">
        <v/>
      </c>
      <c r="BQ173" s="27" t="str">
        <v/>
      </c>
      <c r="BR173" s="27" t="str">
        <v/>
      </c>
      <c r="BS173" s="28" t="str">
        <v/>
      </c>
      <c r="BT173" s="29" t="str">
        <v/>
      </c>
      <c r="BU173" s="30" t="str">
        <v/>
      </c>
      <c r="BV173" s="30" t="str">
        <v/>
      </c>
      <c r="BW173" s="30" t="str">
        <v/>
      </c>
      <c r="BX173" s="31" t="str">
        <v/>
      </c>
      <c r="BY173" s="26" t="str">
        <v/>
      </c>
      <c r="BZ173" s="27" t="str">
        <v/>
      </c>
      <c r="CA173" s="27" t="str">
        <v/>
      </c>
      <c r="CB173" s="27" t="str">
        <v/>
      </c>
      <c r="CC173" s="28" t="str">
        <v/>
      </c>
      <c r="CD173" s="29" t="str">
        <v/>
      </c>
      <c r="CE173" s="30" t="str">
        <v/>
      </c>
      <c r="CF173" s="30" t="str">
        <v/>
      </c>
      <c r="CG173" s="30" t="str">
        <v/>
      </c>
      <c r="CH173" s="31" t="str">
        <v/>
      </c>
      <c r="CI173" s="26" t="str">
        <v/>
      </c>
      <c r="CJ173" s="27" t="str">
        <v/>
      </c>
      <c r="CK173" s="27" t="str">
        <v/>
      </c>
      <c r="CL173" s="27" t="str">
        <v/>
      </c>
      <c r="CM173" s="28" t="str">
        <v/>
      </c>
      <c r="CN173" s="29" t="str">
        <v/>
      </c>
      <c r="CO173" s="30" t="str">
        <v/>
      </c>
      <c r="CP173" s="30" t="str">
        <v/>
      </c>
      <c r="CQ173" s="30" t="str">
        <v/>
      </c>
      <c r="CR173" s="31" t="str">
        <v/>
      </c>
      <c r="CS173" s="25">
        <f>SUM(R173,W173,AB173,AG173,AL173,AQ173,AV173,BA173,BF173,BK173,BP173,BU173,BZ173,CE173,CJ173,CO173)</f>
      </c>
      <c r="CT173" s="25">
        <f>SUM(S173,X173,AC173,AH173,AM173,AR173,AW173,BB173,BG173,BL173,BQ173,BV173,CA173,CF173,CK173,CP173)</f>
      </c>
      <c r="CU173" s="25">
        <f>SUM(T173,Y173,AD173,AI173,AN173,AS173,AX173,BC173,BH173,BM173,BR173,BW173,CB173,CG173,CL173,CQ173)</f>
      </c>
      <c r="CV173" s="25">
        <f>SUM(U173,Z173,AE173,AJ173,AO173,AT173,AY173,BD173,BI173,BN173,BS173,BX173,CC173,CH173,CM173,CR173)</f>
      </c>
      <c r="CW173" s="25">
        <f>MAX(CS173:CU173)</f>
      </c>
      <c r="CX173" s="25">
        <f>MIN(CS173:CU173)</f>
      </c>
      <c r="CY173" s="32">
        <f>IF(H173&gt;0,(CW173*SQRT(3)*IF(N173&gt;0,N173,IF(O173&gt;0,O173,IF(P173&gt;0,P173,415)))/(H173*1000))*100,0)</f>
      </c>
      <c r="CZ173" s="32">
        <f>IF(CY173&gt;70,"Upgrade","OK - No Upgrade")</f>
      </c>
      <c r="DA173" s="32">
        <f>IF(IF(AVERAGE(CS173:CU173)&gt;0,((CW173-AVERAGE(CS173:CU173))/AVERAGE(CS173:CU173))*100,0)&gt;10,"Need to Balance","OK - Balanced")</f>
      </c>
    </row>
    <row r="174" ht="15.75" customHeight="1">
      <c r="A174" s="25" t="str">
        <v>Hijermat</v>
      </c>
      <c r="B174" s="25" t="str">
        <v>MAQNYAT</v>
      </c>
      <c r="C174" s="25" t="str">
        <v>K_LN7</v>
      </c>
      <c r="D174" s="25" t="str">
        <v>23.375508, 56.913971</v>
      </c>
      <c r="E174" s="25" t="str">
        <v>4439</v>
      </c>
      <c r="F174" s="25" t="str">
        <v>Pole (PMT)</v>
      </c>
      <c r="G174" s="25" t="str">
        <v/>
      </c>
      <c r="H174" s="25">
        <v>100</v>
      </c>
      <c r="I174" s="25" t="str">
        <v>20/05/2026, 14:01</v>
      </c>
      <c r="J174" s="25">
        <v>1</v>
      </c>
      <c r="K174" s="25">
        <v>222</v>
      </c>
      <c r="L174" s="25">
        <v>223</v>
      </c>
      <c r="M174" s="25">
        <v>223</v>
      </c>
      <c r="N174" s="25">
        <v>385</v>
      </c>
      <c r="O174" s="25">
        <v>385</v>
      </c>
      <c r="P174" s="25">
        <v>388</v>
      </c>
      <c r="Q174" s="26" t="str">
        <v>185 mm²</v>
      </c>
      <c r="R174" s="27">
        <v>7</v>
      </c>
      <c r="S174" s="27">
        <v>1</v>
      </c>
      <c r="T174" s="27">
        <v>15</v>
      </c>
      <c r="U174" s="28">
        <v>8</v>
      </c>
      <c r="V174" s="29" t="str">
        <v/>
      </c>
      <c r="W174" s="30" t="str">
        <v/>
      </c>
      <c r="X174" s="30" t="str">
        <v/>
      </c>
      <c r="Y174" s="30" t="str">
        <v/>
      </c>
      <c r="Z174" s="31" t="str">
        <v/>
      </c>
      <c r="AA174" s="26" t="str">
        <v/>
      </c>
      <c r="AB174" s="27" t="str">
        <v/>
      </c>
      <c r="AC174" s="27" t="str">
        <v/>
      </c>
      <c r="AD174" s="27" t="str">
        <v/>
      </c>
      <c r="AE174" s="28" t="str">
        <v/>
      </c>
      <c r="AF174" s="29" t="str">
        <v/>
      </c>
      <c r="AG174" s="30" t="str">
        <v/>
      </c>
      <c r="AH174" s="30" t="str">
        <v/>
      </c>
      <c r="AI174" s="30" t="str">
        <v/>
      </c>
      <c r="AJ174" s="31" t="str">
        <v/>
      </c>
      <c r="AK174" s="26" t="str">
        <v/>
      </c>
      <c r="AL174" s="27" t="str">
        <v/>
      </c>
      <c r="AM174" s="27" t="str">
        <v/>
      </c>
      <c r="AN174" s="27" t="str">
        <v/>
      </c>
      <c r="AO174" s="28" t="str">
        <v/>
      </c>
      <c r="AP174" s="29" t="str">
        <v/>
      </c>
      <c r="AQ174" s="30" t="str">
        <v/>
      </c>
      <c r="AR174" s="30" t="str">
        <v/>
      </c>
      <c r="AS174" s="30" t="str">
        <v/>
      </c>
      <c r="AT174" s="31" t="str">
        <v/>
      </c>
      <c r="AU174" s="26" t="str">
        <v/>
      </c>
      <c r="AV174" s="27" t="str">
        <v/>
      </c>
      <c r="AW174" s="27" t="str">
        <v/>
      </c>
      <c r="AX174" s="27" t="str">
        <v/>
      </c>
      <c r="AY174" s="28" t="str">
        <v/>
      </c>
      <c r="AZ174" s="29" t="str">
        <v/>
      </c>
      <c r="BA174" s="30" t="str">
        <v/>
      </c>
      <c r="BB174" s="30" t="str">
        <v/>
      </c>
      <c r="BC174" s="30" t="str">
        <v/>
      </c>
      <c r="BD174" s="31" t="str">
        <v/>
      </c>
      <c r="BE174" s="26" t="str">
        <v/>
      </c>
      <c r="BF174" s="27" t="str">
        <v/>
      </c>
      <c r="BG174" s="27" t="str">
        <v/>
      </c>
      <c r="BH174" s="27" t="str">
        <v/>
      </c>
      <c r="BI174" s="28" t="str">
        <v/>
      </c>
      <c r="BJ174" s="29" t="str">
        <v/>
      </c>
      <c r="BK174" s="30" t="str">
        <v/>
      </c>
      <c r="BL174" s="30" t="str">
        <v/>
      </c>
      <c r="BM174" s="30" t="str">
        <v/>
      </c>
      <c r="BN174" s="31" t="str">
        <v/>
      </c>
      <c r="BO174" s="26" t="str">
        <v/>
      </c>
      <c r="BP174" s="27" t="str">
        <v/>
      </c>
      <c r="BQ174" s="27" t="str">
        <v/>
      </c>
      <c r="BR174" s="27" t="str">
        <v/>
      </c>
      <c r="BS174" s="28" t="str">
        <v/>
      </c>
      <c r="BT174" s="29" t="str">
        <v/>
      </c>
      <c r="BU174" s="30" t="str">
        <v/>
      </c>
      <c r="BV174" s="30" t="str">
        <v/>
      </c>
      <c r="BW174" s="30" t="str">
        <v/>
      </c>
      <c r="BX174" s="31" t="str">
        <v/>
      </c>
      <c r="BY174" s="26" t="str">
        <v/>
      </c>
      <c r="BZ174" s="27" t="str">
        <v/>
      </c>
      <c r="CA174" s="27" t="str">
        <v/>
      </c>
      <c r="CB174" s="27" t="str">
        <v/>
      </c>
      <c r="CC174" s="28" t="str">
        <v/>
      </c>
      <c r="CD174" s="29" t="str">
        <v/>
      </c>
      <c r="CE174" s="30" t="str">
        <v/>
      </c>
      <c r="CF174" s="30" t="str">
        <v/>
      </c>
      <c r="CG174" s="30" t="str">
        <v/>
      </c>
      <c r="CH174" s="31" t="str">
        <v/>
      </c>
      <c r="CI174" s="26" t="str">
        <v/>
      </c>
      <c r="CJ174" s="27" t="str">
        <v/>
      </c>
      <c r="CK174" s="27" t="str">
        <v/>
      </c>
      <c r="CL174" s="27" t="str">
        <v/>
      </c>
      <c r="CM174" s="28" t="str">
        <v/>
      </c>
      <c r="CN174" s="29" t="str">
        <v/>
      </c>
      <c r="CO174" s="30" t="str">
        <v/>
      </c>
      <c r="CP174" s="30" t="str">
        <v/>
      </c>
      <c r="CQ174" s="30" t="str">
        <v/>
      </c>
      <c r="CR174" s="31" t="str">
        <v/>
      </c>
      <c r="CS174" s="25">
        <f>SUM(R174,W174,AB174,AG174,AL174,AQ174,AV174,BA174,BF174,BK174,BP174,BU174,BZ174,CE174,CJ174,CO174)</f>
      </c>
      <c r="CT174" s="25">
        <f>SUM(S174,X174,AC174,AH174,AM174,AR174,AW174,BB174,BG174,BL174,BQ174,BV174,CA174,CF174,CK174,CP174)</f>
      </c>
      <c r="CU174" s="25">
        <f>SUM(T174,Y174,AD174,AI174,AN174,AS174,AX174,BC174,BH174,BM174,BR174,BW174,CB174,CG174,CL174,CQ174)</f>
      </c>
      <c r="CV174" s="25">
        <f>SUM(U174,Z174,AE174,AJ174,AO174,AT174,AY174,BD174,BI174,BN174,BS174,BX174,CC174,CH174,CM174,CR174)</f>
      </c>
      <c r="CW174" s="25">
        <f>MAX(CS174:CU174)</f>
      </c>
      <c r="CX174" s="25">
        <f>MIN(CS174:CU174)</f>
      </c>
      <c r="CY174" s="32">
        <f>IF(H174&gt;0,(CW174*SQRT(3)*IF(N174&gt;0,N174,IF(O174&gt;0,O174,IF(P174&gt;0,P174,415)))/(H174*1000))*100,0)</f>
      </c>
      <c r="CZ174" s="32">
        <f>IF(CY174&gt;70,"Upgrade","OK - No Upgrade")</f>
      </c>
      <c r="DA174" s="32">
        <f>IF(IF(AVERAGE(CS174:CU174)&gt;0,((CW174-AVERAGE(CS174:CU174))/AVERAGE(CS174:CU174))*100,0)&gt;10,"Need to Balance","OK - Balanced")</f>
      </c>
    </row>
    <row r="175" ht="15.75" customHeight="1">
      <c r="A175" s="25" t="str">
        <v>Hijermat</v>
      </c>
      <c r="B175" s="25" t="str">
        <v>MAQNYAT</v>
      </c>
      <c r="C175" s="25" t="str">
        <v>K_LN7</v>
      </c>
      <c r="D175" s="25" t="str">
        <v>23.378567, 56.909735</v>
      </c>
      <c r="E175" s="25" t="str">
        <v>1115</v>
      </c>
      <c r="F175" s="25" t="str">
        <v>Pole (PMT)</v>
      </c>
      <c r="G175" s="25" t="str">
        <v/>
      </c>
      <c r="H175" s="25">
        <v>315</v>
      </c>
      <c r="I175" s="25" t="str">
        <v>20/05/2026, 13:53</v>
      </c>
      <c r="J175" s="25">
        <v>1</v>
      </c>
      <c r="K175" s="25">
        <v>233</v>
      </c>
      <c r="L175" s="25">
        <v>234</v>
      </c>
      <c r="M175" s="25">
        <v>235</v>
      </c>
      <c r="N175" s="25">
        <v>404</v>
      </c>
      <c r="O175" s="25">
        <v>405</v>
      </c>
      <c r="P175" s="25">
        <v>404</v>
      </c>
      <c r="Q175" s="26" t="str">
        <v>120 mm²</v>
      </c>
      <c r="R175" s="27">
        <v>98</v>
      </c>
      <c r="S175" s="27">
        <v>84</v>
      </c>
      <c r="T175" s="27">
        <v>85</v>
      </c>
      <c r="U175" s="28">
        <v>49</v>
      </c>
      <c r="V175" s="29" t="str">
        <v/>
      </c>
      <c r="W175" s="30" t="str">
        <v/>
      </c>
      <c r="X175" s="30" t="str">
        <v/>
      </c>
      <c r="Y175" s="30" t="str">
        <v/>
      </c>
      <c r="Z175" s="31" t="str">
        <v/>
      </c>
      <c r="AA175" s="26" t="str">
        <v/>
      </c>
      <c r="AB175" s="27" t="str">
        <v/>
      </c>
      <c r="AC175" s="27" t="str">
        <v/>
      </c>
      <c r="AD175" s="27" t="str">
        <v/>
      </c>
      <c r="AE175" s="28" t="str">
        <v/>
      </c>
      <c r="AF175" s="29" t="str">
        <v/>
      </c>
      <c r="AG175" s="30" t="str">
        <v/>
      </c>
      <c r="AH175" s="30" t="str">
        <v/>
      </c>
      <c r="AI175" s="30" t="str">
        <v/>
      </c>
      <c r="AJ175" s="31" t="str">
        <v/>
      </c>
      <c r="AK175" s="26" t="str">
        <v/>
      </c>
      <c r="AL175" s="27" t="str">
        <v/>
      </c>
      <c r="AM175" s="27" t="str">
        <v/>
      </c>
      <c r="AN175" s="27" t="str">
        <v/>
      </c>
      <c r="AO175" s="28" t="str">
        <v/>
      </c>
      <c r="AP175" s="29" t="str">
        <v/>
      </c>
      <c r="AQ175" s="30" t="str">
        <v/>
      </c>
      <c r="AR175" s="30" t="str">
        <v/>
      </c>
      <c r="AS175" s="30" t="str">
        <v/>
      </c>
      <c r="AT175" s="31" t="str">
        <v/>
      </c>
      <c r="AU175" s="26" t="str">
        <v/>
      </c>
      <c r="AV175" s="27" t="str">
        <v/>
      </c>
      <c r="AW175" s="27" t="str">
        <v/>
      </c>
      <c r="AX175" s="27" t="str">
        <v/>
      </c>
      <c r="AY175" s="28" t="str">
        <v/>
      </c>
      <c r="AZ175" s="29" t="str">
        <v/>
      </c>
      <c r="BA175" s="30" t="str">
        <v/>
      </c>
      <c r="BB175" s="30" t="str">
        <v/>
      </c>
      <c r="BC175" s="30" t="str">
        <v/>
      </c>
      <c r="BD175" s="31" t="str">
        <v/>
      </c>
      <c r="BE175" s="26" t="str">
        <v/>
      </c>
      <c r="BF175" s="27" t="str">
        <v/>
      </c>
      <c r="BG175" s="27" t="str">
        <v/>
      </c>
      <c r="BH175" s="27" t="str">
        <v/>
      </c>
      <c r="BI175" s="28" t="str">
        <v/>
      </c>
      <c r="BJ175" s="29" t="str">
        <v/>
      </c>
      <c r="BK175" s="30" t="str">
        <v/>
      </c>
      <c r="BL175" s="30" t="str">
        <v/>
      </c>
      <c r="BM175" s="30" t="str">
        <v/>
      </c>
      <c r="BN175" s="31" t="str">
        <v/>
      </c>
      <c r="BO175" s="26" t="str">
        <v/>
      </c>
      <c r="BP175" s="27" t="str">
        <v/>
      </c>
      <c r="BQ175" s="27" t="str">
        <v/>
      </c>
      <c r="BR175" s="27" t="str">
        <v/>
      </c>
      <c r="BS175" s="28" t="str">
        <v/>
      </c>
      <c r="BT175" s="29" t="str">
        <v/>
      </c>
      <c r="BU175" s="30" t="str">
        <v/>
      </c>
      <c r="BV175" s="30" t="str">
        <v/>
      </c>
      <c r="BW175" s="30" t="str">
        <v/>
      </c>
      <c r="BX175" s="31" t="str">
        <v/>
      </c>
      <c r="BY175" s="26" t="str">
        <v/>
      </c>
      <c r="BZ175" s="27" t="str">
        <v/>
      </c>
      <c r="CA175" s="27" t="str">
        <v/>
      </c>
      <c r="CB175" s="27" t="str">
        <v/>
      </c>
      <c r="CC175" s="28" t="str">
        <v/>
      </c>
      <c r="CD175" s="29" t="str">
        <v/>
      </c>
      <c r="CE175" s="30" t="str">
        <v/>
      </c>
      <c r="CF175" s="30" t="str">
        <v/>
      </c>
      <c r="CG175" s="30" t="str">
        <v/>
      </c>
      <c r="CH175" s="31" t="str">
        <v/>
      </c>
      <c r="CI175" s="26" t="str">
        <v/>
      </c>
      <c r="CJ175" s="27" t="str">
        <v/>
      </c>
      <c r="CK175" s="27" t="str">
        <v/>
      </c>
      <c r="CL175" s="27" t="str">
        <v/>
      </c>
      <c r="CM175" s="28" t="str">
        <v/>
      </c>
      <c r="CN175" s="29" t="str">
        <v/>
      </c>
      <c r="CO175" s="30" t="str">
        <v/>
      </c>
      <c r="CP175" s="30" t="str">
        <v/>
      </c>
      <c r="CQ175" s="30" t="str">
        <v/>
      </c>
      <c r="CR175" s="31" t="str">
        <v/>
      </c>
      <c r="CS175" s="25">
        <f>SUM(R175,W175,AB175,AG175,AL175,AQ175,AV175,BA175,BF175,BK175,BP175,BU175,BZ175,CE175,CJ175,CO175)</f>
      </c>
      <c r="CT175" s="25">
        <f>SUM(S175,X175,AC175,AH175,AM175,AR175,AW175,BB175,BG175,BL175,BQ175,BV175,CA175,CF175,CK175,CP175)</f>
      </c>
      <c r="CU175" s="25">
        <f>SUM(T175,Y175,AD175,AI175,AN175,AS175,AX175,BC175,BH175,BM175,BR175,BW175,CB175,CG175,CL175,CQ175)</f>
      </c>
      <c r="CV175" s="25">
        <f>SUM(U175,Z175,AE175,AJ175,AO175,AT175,AY175,BD175,BI175,BN175,BS175,BX175,CC175,CH175,CM175,CR175)</f>
      </c>
      <c r="CW175" s="25">
        <f>MAX(CS175:CU175)</f>
      </c>
      <c r="CX175" s="25">
        <f>MIN(CS175:CU175)</f>
      </c>
      <c r="CY175" s="32">
        <f>IF(H175&gt;0,(CW175*SQRT(3)*IF(N175&gt;0,N175,IF(O175&gt;0,O175,IF(P175&gt;0,P175,415)))/(H175*1000))*100,0)</f>
      </c>
      <c r="CZ175" s="32">
        <f>IF(CY175&gt;70,"Upgrade","OK - No Upgrade")</f>
      </c>
      <c r="DA175" s="32">
        <f>IF(IF(AVERAGE(CS175:CU175)&gt;0,((CW175-AVERAGE(CS175:CU175))/AVERAGE(CS175:CU175))*100,0)&gt;10,"Need to Balance","OK - Balanced")</f>
      </c>
    </row>
    <row r="176" ht="15.75" customHeight="1">
      <c r="A176" s="25" t="str">
        <v>Hijermat</v>
      </c>
      <c r="B176" s="25" t="str">
        <v>MAQNYAT</v>
      </c>
      <c r="C176" s="25" t="str">
        <v>K_LN7</v>
      </c>
      <c r="D176" s="25" t="str">
        <v>23.377227, 56.90644</v>
      </c>
      <c r="E176" s="25" t="str">
        <v>2149</v>
      </c>
      <c r="F176" s="25" t="str">
        <v>Pole (PMT)</v>
      </c>
      <c r="G176" s="25" t="str">
        <v/>
      </c>
      <c r="H176" s="25">
        <v>315</v>
      </c>
      <c r="I176" s="25" t="str">
        <v>20/05/2026, 13:48</v>
      </c>
      <c r="J176" s="25">
        <v>1</v>
      </c>
      <c r="K176" s="25">
        <v>236</v>
      </c>
      <c r="L176" s="25">
        <v>237</v>
      </c>
      <c r="M176" s="25">
        <v>238</v>
      </c>
      <c r="N176" s="25">
        <v>409</v>
      </c>
      <c r="O176" s="25">
        <v>412</v>
      </c>
      <c r="P176" s="25">
        <v>410</v>
      </c>
      <c r="Q176" s="26" t="str">
        <v>185 mm²</v>
      </c>
      <c r="R176" s="27">
        <v>12</v>
      </c>
      <c r="S176" s="27">
        <v>15</v>
      </c>
      <c r="T176" s="27">
        <v>10</v>
      </c>
      <c r="U176" s="28">
        <v>8</v>
      </c>
      <c r="V176" s="29" t="str">
        <v>185 mm²</v>
      </c>
      <c r="W176" s="30">
        <v>14</v>
      </c>
      <c r="X176" s="30">
        <v>40</v>
      </c>
      <c r="Y176" s="30">
        <v>23</v>
      </c>
      <c r="Z176" s="31">
        <v>16</v>
      </c>
      <c r="AA176" s="26" t="str">
        <v/>
      </c>
      <c r="AB176" s="27" t="str">
        <v/>
      </c>
      <c r="AC176" s="27" t="str">
        <v/>
      </c>
      <c r="AD176" s="27" t="str">
        <v/>
      </c>
      <c r="AE176" s="28" t="str">
        <v/>
      </c>
      <c r="AF176" s="29" t="str">
        <v/>
      </c>
      <c r="AG176" s="30" t="str">
        <v/>
      </c>
      <c r="AH176" s="30" t="str">
        <v/>
      </c>
      <c r="AI176" s="30" t="str">
        <v/>
      </c>
      <c r="AJ176" s="31" t="str">
        <v/>
      </c>
      <c r="AK176" s="26" t="str">
        <v/>
      </c>
      <c r="AL176" s="27" t="str">
        <v/>
      </c>
      <c r="AM176" s="27" t="str">
        <v/>
      </c>
      <c r="AN176" s="27" t="str">
        <v/>
      </c>
      <c r="AO176" s="28" t="str">
        <v/>
      </c>
      <c r="AP176" s="29" t="str">
        <v/>
      </c>
      <c r="AQ176" s="30" t="str">
        <v/>
      </c>
      <c r="AR176" s="30" t="str">
        <v/>
      </c>
      <c r="AS176" s="30" t="str">
        <v/>
      </c>
      <c r="AT176" s="31" t="str">
        <v/>
      </c>
      <c r="AU176" s="26" t="str">
        <v/>
      </c>
      <c r="AV176" s="27" t="str">
        <v/>
      </c>
      <c r="AW176" s="27" t="str">
        <v/>
      </c>
      <c r="AX176" s="27" t="str">
        <v/>
      </c>
      <c r="AY176" s="28" t="str">
        <v/>
      </c>
      <c r="AZ176" s="29" t="str">
        <v/>
      </c>
      <c r="BA176" s="30" t="str">
        <v/>
      </c>
      <c r="BB176" s="30" t="str">
        <v/>
      </c>
      <c r="BC176" s="30" t="str">
        <v/>
      </c>
      <c r="BD176" s="31" t="str">
        <v/>
      </c>
      <c r="BE176" s="26" t="str">
        <v/>
      </c>
      <c r="BF176" s="27" t="str">
        <v/>
      </c>
      <c r="BG176" s="27" t="str">
        <v/>
      </c>
      <c r="BH176" s="27" t="str">
        <v/>
      </c>
      <c r="BI176" s="28" t="str">
        <v/>
      </c>
      <c r="BJ176" s="29" t="str">
        <v/>
      </c>
      <c r="BK176" s="30" t="str">
        <v/>
      </c>
      <c r="BL176" s="30" t="str">
        <v/>
      </c>
      <c r="BM176" s="30" t="str">
        <v/>
      </c>
      <c r="BN176" s="31" t="str">
        <v/>
      </c>
      <c r="BO176" s="26" t="str">
        <v/>
      </c>
      <c r="BP176" s="27" t="str">
        <v/>
      </c>
      <c r="BQ176" s="27" t="str">
        <v/>
      </c>
      <c r="BR176" s="27" t="str">
        <v/>
      </c>
      <c r="BS176" s="28" t="str">
        <v/>
      </c>
      <c r="BT176" s="29" t="str">
        <v/>
      </c>
      <c r="BU176" s="30" t="str">
        <v/>
      </c>
      <c r="BV176" s="30" t="str">
        <v/>
      </c>
      <c r="BW176" s="30" t="str">
        <v/>
      </c>
      <c r="BX176" s="31" t="str">
        <v/>
      </c>
      <c r="BY176" s="26" t="str">
        <v/>
      </c>
      <c r="BZ176" s="27" t="str">
        <v/>
      </c>
      <c r="CA176" s="27" t="str">
        <v/>
      </c>
      <c r="CB176" s="27" t="str">
        <v/>
      </c>
      <c r="CC176" s="28" t="str">
        <v/>
      </c>
      <c r="CD176" s="29" t="str">
        <v/>
      </c>
      <c r="CE176" s="30" t="str">
        <v/>
      </c>
      <c r="CF176" s="30" t="str">
        <v/>
      </c>
      <c r="CG176" s="30" t="str">
        <v/>
      </c>
      <c r="CH176" s="31" t="str">
        <v/>
      </c>
      <c r="CI176" s="26" t="str">
        <v/>
      </c>
      <c r="CJ176" s="27" t="str">
        <v/>
      </c>
      <c r="CK176" s="27" t="str">
        <v/>
      </c>
      <c r="CL176" s="27" t="str">
        <v/>
      </c>
      <c r="CM176" s="28" t="str">
        <v/>
      </c>
      <c r="CN176" s="29" t="str">
        <v/>
      </c>
      <c r="CO176" s="30" t="str">
        <v/>
      </c>
      <c r="CP176" s="30" t="str">
        <v/>
      </c>
      <c r="CQ176" s="30" t="str">
        <v/>
      </c>
      <c r="CR176" s="31" t="str">
        <v/>
      </c>
      <c r="CS176" s="25">
        <f>SUM(R176,W176,AB176,AG176,AL176,AQ176,AV176,BA176,BF176,BK176,BP176,BU176,BZ176,CE176,CJ176,CO176)</f>
      </c>
      <c r="CT176" s="25">
        <f>SUM(S176,X176,AC176,AH176,AM176,AR176,AW176,BB176,BG176,BL176,BQ176,BV176,CA176,CF176,CK176,CP176)</f>
      </c>
      <c r="CU176" s="25">
        <f>SUM(T176,Y176,AD176,AI176,AN176,AS176,AX176,BC176,BH176,BM176,BR176,BW176,CB176,CG176,CL176,CQ176)</f>
      </c>
      <c r="CV176" s="25">
        <f>SUM(U176,Z176,AE176,AJ176,AO176,AT176,AY176,BD176,BI176,BN176,BS176,BX176,CC176,CH176,CM176,CR176)</f>
      </c>
      <c r="CW176" s="25">
        <f>MAX(CS176:CU176)</f>
      </c>
      <c r="CX176" s="25">
        <f>MIN(CS176:CU176)</f>
      </c>
      <c r="CY176" s="32">
        <f>IF(H176&gt;0,(CW176*SQRT(3)*IF(N176&gt;0,N176,IF(O176&gt;0,O176,IF(P176&gt;0,P176,415)))/(H176*1000))*100,0)</f>
      </c>
      <c r="CZ176" s="32">
        <f>IF(CY176&gt;70,"Upgrade","OK - No Upgrade")</f>
      </c>
      <c r="DA176" s="32">
        <f>IF(IF(AVERAGE(CS176:CU176)&gt;0,((CW176-AVERAGE(CS176:CU176))/AVERAGE(CS176:CU176))*100,0)&gt;10,"Need to Balance","OK - Balanced")</f>
      </c>
    </row>
    <row r="177" ht="15.75" customHeight="1">
      <c r="A177" s="25" t="str">
        <v>Hijermat</v>
      </c>
      <c r="B177" s="25" t="str">
        <v>MAQNYAT</v>
      </c>
      <c r="C177" s="25" t="str">
        <v>K_LN7</v>
      </c>
      <c r="D177" s="25" t="str">
        <v>23.377328, 56.903591</v>
      </c>
      <c r="E177" s="25" t="str">
        <v>2372</v>
      </c>
      <c r="F177" s="25" t="str">
        <v>Pole (PMT)</v>
      </c>
      <c r="G177" s="25" t="str">
        <v/>
      </c>
      <c r="H177" s="25">
        <v>315</v>
      </c>
      <c r="I177" s="25" t="str">
        <v>20/05/2026, 13:42</v>
      </c>
      <c r="J177" s="25">
        <v>1</v>
      </c>
      <c r="K177" s="25">
        <v>238</v>
      </c>
      <c r="L177" s="25">
        <v>239</v>
      </c>
      <c r="M177" s="25">
        <v>240</v>
      </c>
      <c r="N177" s="25">
        <v>414</v>
      </c>
      <c r="O177" s="25">
        <v>415</v>
      </c>
      <c r="P177" s="25">
        <v>411</v>
      </c>
      <c r="Q177" s="26" t="str">
        <v>185 mm²</v>
      </c>
      <c r="R177" s="27">
        <v>0</v>
      </c>
      <c r="S177" s="27">
        <v>0</v>
      </c>
      <c r="T177" s="27">
        <v>0</v>
      </c>
      <c r="U177" s="28">
        <v>0</v>
      </c>
      <c r="V177" s="29" t="str">
        <v>120 mm²</v>
      </c>
      <c r="W177" s="30">
        <v>10</v>
      </c>
      <c r="X177" s="30">
        <v>9</v>
      </c>
      <c r="Y177" s="30">
        <v>5</v>
      </c>
      <c r="Z177" s="31">
        <v>7</v>
      </c>
      <c r="AA177" s="26" t="str">
        <v/>
      </c>
      <c r="AB177" s="27" t="str">
        <v/>
      </c>
      <c r="AC177" s="27" t="str">
        <v/>
      </c>
      <c r="AD177" s="27" t="str">
        <v/>
      </c>
      <c r="AE177" s="28" t="str">
        <v/>
      </c>
      <c r="AF177" s="29" t="str">
        <v/>
      </c>
      <c r="AG177" s="30" t="str">
        <v/>
      </c>
      <c r="AH177" s="30" t="str">
        <v/>
      </c>
      <c r="AI177" s="30" t="str">
        <v/>
      </c>
      <c r="AJ177" s="31" t="str">
        <v/>
      </c>
      <c r="AK177" s="26" t="str">
        <v/>
      </c>
      <c r="AL177" s="27" t="str">
        <v/>
      </c>
      <c r="AM177" s="27" t="str">
        <v/>
      </c>
      <c r="AN177" s="27" t="str">
        <v/>
      </c>
      <c r="AO177" s="28" t="str">
        <v/>
      </c>
      <c r="AP177" s="29" t="str">
        <v/>
      </c>
      <c r="AQ177" s="30" t="str">
        <v/>
      </c>
      <c r="AR177" s="30" t="str">
        <v/>
      </c>
      <c r="AS177" s="30" t="str">
        <v/>
      </c>
      <c r="AT177" s="31" t="str">
        <v/>
      </c>
      <c r="AU177" s="26" t="str">
        <v/>
      </c>
      <c r="AV177" s="27" t="str">
        <v/>
      </c>
      <c r="AW177" s="27" t="str">
        <v/>
      </c>
      <c r="AX177" s="27" t="str">
        <v/>
      </c>
      <c r="AY177" s="28" t="str">
        <v/>
      </c>
      <c r="AZ177" s="29" t="str">
        <v/>
      </c>
      <c r="BA177" s="30" t="str">
        <v/>
      </c>
      <c r="BB177" s="30" t="str">
        <v/>
      </c>
      <c r="BC177" s="30" t="str">
        <v/>
      </c>
      <c r="BD177" s="31" t="str">
        <v/>
      </c>
      <c r="BE177" s="26" t="str">
        <v/>
      </c>
      <c r="BF177" s="27" t="str">
        <v/>
      </c>
      <c r="BG177" s="27" t="str">
        <v/>
      </c>
      <c r="BH177" s="27" t="str">
        <v/>
      </c>
      <c r="BI177" s="28" t="str">
        <v/>
      </c>
      <c r="BJ177" s="29" t="str">
        <v/>
      </c>
      <c r="BK177" s="30" t="str">
        <v/>
      </c>
      <c r="BL177" s="30" t="str">
        <v/>
      </c>
      <c r="BM177" s="30" t="str">
        <v/>
      </c>
      <c r="BN177" s="31" t="str">
        <v/>
      </c>
      <c r="BO177" s="26" t="str">
        <v/>
      </c>
      <c r="BP177" s="27" t="str">
        <v/>
      </c>
      <c r="BQ177" s="27" t="str">
        <v/>
      </c>
      <c r="BR177" s="27" t="str">
        <v/>
      </c>
      <c r="BS177" s="28" t="str">
        <v/>
      </c>
      <c r="BT177" s="29" t="str">
        <v/>
      </c>
      <c r="BU177" s="30" t="str">
        <v/>
      </c>
      <c r="BV177" s="30" t="str">
        <v/>
      </c>
      <c r="BW177" s="30" t="str">
        <v/>
      </c>
      <c r="BX177" s="31" t="str">
        <v/>
      </c>
      <c r="BY177" s="26" t="str">
        <v/>
      </c>
      <c r="BZ177" s="27" t="str">
        <v/>
      </c>
      <c r="CA177" s="27" t="str">
        <v/>
      </c>
      <c r="CB177" s="27" t="str">
        <v/>
      </c>
      <c r="CC177" s="28" t="str">
        <v/>
      </c>
      <c r="CD177" s="29" t="str">
        <v/>
      </c>
      <c r="CE177" s="30" t="str">
        <v/>
      </c>
      <c r="CF177" s="30" t="str">
        <v/>
      </c>
      <c r="CG177" s="30" t="str">
        <v/>
      </c>
      <c r="CH177" s="31" t="str">
        <v/>
      </c>
      <c r="CI177" s="26" t="str">
        <v/>
      </c>
      <c r="CJ177" s="27" t="str">
        <v/>
      </c>
      <c r="CK177" s="27" t="str">
        <v/>
      </c>
      <c r="CL177" s="27" t="str">
        <v/>
      </c>
      <c r="CM177" s="28" t="str">
        <v/>
      </c>
      <c r="CN177" s="29" t="str">
        <v/>
      </c>
      <c r="CO177" s="30" t="str">
        <v/>
      </c>
      <c r="CP177" s="30" t="str">
        <v/>
      </c>
      <c r="CQ177" s="30" t="str">
        <v/>
      </c>
      <c r="CR177" s="31" t="str">
        <v/>
      </c>
      <c r="CS177" s="25">
        <f>SUM(R177,W177,AB177,AG177,AL177,AQ177,AV177,BA177,BF177,BK177,BP177,BU177,BZ177,CE177,CJ177,CO177)</f>
      </c>
      <c r="CT177" s="25">
        <f>SUM(S177,X177,AC177,AH177,AM177,AR177,AW177,BB177,BG177,BL177,BQ177,BV177,CA177,CF177,CK177,CP177)</f>
      </c>
      <c r="CU177" s="25">
        <f>SUM(T177,Y177,AD177,AI177,AN177,AS177,AX177,BC177,BH177,BM177,BR177,BW177,CB177,CG177,CL177,CQ177)</f>
      </c>
      <c r="CV177" s="25">
        <f>SUM(U177,Z177,AE177,AJ177,AO177,AT177,AY177,BD177,BI177,BN177,BS177,BX177,CC177,CH177,CM177,CR177)</f>
      </c>
      <c r="CW177" s="25">
        <f>MAX(CS177:CU177)</f>
      </c>
      <c r="CX177" s="25">
        <f>MIN(CS177:CU177)</f>
      </c>
      <c r="CY177" s="32">
        <f>IF(H177&gt;0,(CW177*SQRT(3)*IF(N177&gt;0,N177,IF(O177&gt;0,O177,IF(P177&gt;0,P177,415)))/(H177*1000))*100,0)</f>
      </c>
      <c r="CZ177" s="32">
        <f>IF(CY177&gt;70,"Upgrade","OK - No Upgrade")</f>
      </c>
      <c r="DA177" s="32">
        <f>IF(IF(AVERAGE(CS177:CU177)&gt;0,((CW177-AVERAGE(CS177:CU177))/AVERAGE(CS177:CU177))*100,0)&gt;10,"Need to Balance","OK - Balanced")</f>
      </c>
    </row>
  </sheetData>
  <mergeCells count="11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N1"/>
    <mergeCell ref="BJ2:BJ3"/>
    <mergeCell ref="BK2:BK3"/>
    <mergeCell ref="BL2:BL3"/>
    <mergeCell ref="BM2:BM3"/>
    <mergeCell ref="BN2:BN3"/>
    <mergeCell ref="BO1:BS1"/>
    <mergeCell ref="BO2:BO3"/>
    <mergeCell ref="BP2:BP3"/>
    <mergeCell ref="BQ2:BQ3"/>
    <mergeCell ref="BR2:BR3"/>
    <mergeCell ref="BS2:BS3"/>
    <mergeCell ref="BT1:BX1"/>
    <mergeCell ref="BT2:BT3"/>
    <mergeCell ref="BU2:BU3"/>
    <mergeCell ref="BV2:BV3"/>
    <mergeCell ref="BW2:BW3"/>
    <mergeCell ref="BX2:BX3"/>
    <mergeCell ref="BY1:CC1"/>
    <mergeCell ref="BY2:BY3"/>
    <mergeCell ref="BZ2:BZ3"/>
    <mergeCell ref="CA2:CA3"/>
    <mergeCell ref="CB2:CB3"/>
    <mergeCell ref="CC2:CC3"/>
    <mergeCell ref="CD1:CH1"/>
    <mergeCell ref="CD2:CD3"/>
    <mergeCell ref="CE2:CE3"/>
    <mergeCell ref="CF2:CF3"/>
    <mergeCell ref="CG2:CG3"/>
    <mergeCell ref="CH2:CH3"/>
    <mergeCell ref="CI1:CM1"/>
    <mergeCell ref="CI2:CI3"/>
    <mergeCell ref="CJ2:CJ3"/>
    <mergeCell ref="CK2:CK3"/>
    <mergeCell ref="CL2:CL3"/>
    <mergeCell ref="CM2:CM3"/>
    <mergeCell ref="CN1:CR1"/>
    <mergeCell ref="CN2:CN3"/>
    <mergeCell ref="CO2:CO3"/>
    <mergeCell ref="CP2:CP3"/>
    <mergeCell ref="CQ2:CQ3"/>
    <mergeCell ref="CR2:CR3"/>
    <mergeCell ref="CS1:CV1"/>
    <mergeCell ref="CS2:CS3"/>
    <mergeCell ref="CT2:CT3"/>
    <mergeCell ref="CU2:CU3"/>
    <mergeCell ref="CV2:CV3"/>
    <mergeCell ref="CW1:CW3"/>
    <mergeCell ref="CX1:CX3"/>
    <mergeCell ref="CY1:CY3"/>
    <mergeCell ref="CZ1:CZ3"/>
    <mergeCell ref="DA1:DA3"/>
  </mergeCells>
  <ignoredErrors>
    <ignoredError numberStoredAsText="1" sqref="A1:DA17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S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7.83203125" customWidth="1"/>
    <col min="42" max="42" width="7.83203125" customWidth="1"/>
    <col min="43" max="43" width="9.83203125" customWidth="1"/>
    <col min="44" max="44" width="24.83203125" customWidth="1"/>
    <col min="45" max="4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11" t="str">
        <v>Total Load</v>
      </c>
      <c r="AL1" s="11" t="str">
        <v/>
      </c>
      <c r="AM1" s="11" t="str">
        <v/>
      </c>
      <c r="AN1" s="11" t="str">
        <v/>
      </c>
      <c r="AO1" s="7" t="str">
        <v>MAX Value</v>
      </c>
      <c r="AP1" s="7" t="str">
        <v>MIN Value</v>
      </c>
      <c r="AQ1" s="12" t="str">
        <v>Load %</v>
      </c>
      <c r="AR1" s="13" t="str">
        <v>Action (Upgrade)</v>
      </c>
      <c r="AS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1" t="str">
        <v>R</v>
      </c>
      <c r="AL2" s="11" t="str">
        <v>Y</v>
      </c>
      <c r="AM2" s="11" t="str">
        <v>B</v>
      </c>
      <c r="AN2" s="11" t="str">
        <v>N</v>
      </c>
      <c r="AO2" s="7" t="str">
        <v/>
      </c>
      <c r="AP2" s="7" t="str">
        <v/>
      </c>
      <c r="AQ2" s="12" t="str">
        <v/>
      </c>
      <c r="AR2" s="13" t="str">
        <v/>
      </c>
      <c r="AS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1" t="str">
        <v>R</v>
      </c>
      <c r="AL3" s="11" t="str">
        <v>Y</v>
      </c>
      <c r="AM3" s="11" t="str">
        <v>B</v>
      </c>
      <c r="AN3" s="11" t="str">
        <v>N</v>
      </c>
      <c r="AO3" s="7" t="str">
        <v/>
      </c>
      <c r="AP3" s="7" t="str">
        <v/>
      </c>
      <c r="AQ3" s="12" t="str">
        <v/>
      </c>
      <c r="AR3" s="13" t="str">
        <v/>
      </c>
      <c r="AS3" s="13" t="str">
        <v/>
      </c>
    </row>
    <row r="4" ht="15.75" customHeight="1">
      <c r="A4" s="25" t="str">
        <v>Hamra AlDaroo</v>
      </c>
      <c r="B4" s="25" t="str">
        <v>33KV feeder</v>
      </c>
      <c r="C4" s="25" t="str">
        <v>K_LN1</v>
      </c>
      <c r="D4" s="25" t="str">
        <v>22.447265, 56.70418</v>
      </c>
      <c r="E4" s="25" t="str">
        <v>2</v>
      </c>
      <c r="F4" s="25" t="str">
        <v>Pole (PMT)</v>
      </c>
      <c r="G4" s="25" t="str">
        <v/>
      </c>
      <c r="H4" s="25">
        <v>315</v>
      </c>
      <c r="I4" s="25" t="str">
        <v>20/05/2026, 15:00</v>
      </c>
      <c r="J4" s="25">
        <v>1</v>
      </c>
      <c r="K4" s="25">
        <v>257</v>
      </c>
      <c r="L4" s="25">
        <v>256</v>
      </c>
      <c r="M4" s="25">
        <v>257</v>
      </c>
      <c r="N4" s="25">
        <v>444</v>
      </c>
      <c r="O4" s="25">
        <v>442</v>
      </c>
      <c r="P4" s="25">
        <v>443</v>
      </c>
      <c r="Q4" s="26" t="str">
        <v>120 mm²</v>
      </c>
      <c r="R4" s="27">
        <v>1</v>
      </c>
      <c r="S4" s="27">
        <v>4</v>
      </c>
      <c r="T4" s="27">
        <v>2</v>
      </c>
      <c r="U4" s="28">
        <v>8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5">
        <f>SUM(R4,W4,AB4,AG4)</f>
      </c>
      <c r="AL4" s="25">
        <f>SUM(S4,X4,AC4,AH4)</f>
      </c>
      <c r="AM4" s="25">
        <f>SUM(T4,Y4,AD4,AI4)</f>
      </c>
      <c r="AN4" s="25">
        <f>SUM(U4,Z4,AE4,AJ4)</f>
      </c>
      <c r="AO4" s="25">
        <f>MAX(AK4:AM4)</f>
      </c>
      <c r="AP4" s="25">
        <f>MIN(AK4:AM4)</f>
      </c>
      <c r="AQ4" s="32">
        <f>IF(H4&gt;0,(AO4*SQRT(3)*IF(N4&gt;0,N4,IF(O4&gt;0,O4,IF(P4&gt;0,P4,415)))/(H4*1000))*100,0)</f>
      </c>
      <c r="AR4" s="32">
        <f>IF(AQ4&gt;70,"Upgrade","OK - No Upgrade")</f>
      </c>
      <c r="AS4" s="32">
        <f>IF(IF(AVERAGE(AK4:AM4)&gt;0,((AO4-AVERAGE(AK4:AM4))/AVERAGE(AK4:AM4))*100,0)&gt;10,"Need to Balance","OK - Balanced")</f>
      </c>
    </row>
    <row r="5" ht="15.75" customHeight="1">
      <c r="A5" s="25" t="str">
        <v>Hamra AlDaroo</v>
      </c>
      <c r="B5" s="25" t="str">
        <v>33KV feeder</v>
      </c>
      <c r="C5" s="25" t="str">
        <v>K_LN1</v>
      </c>
      <c r="D5" s="25" t="str">
        <v>22.609313, 56.716692</v>
      </c>
      <c r="E5" s="25" t="str">
        <v>1</v>
      </c>
      <c r="F5" s="25" t="str">
        <v>Pole (PMT)</v>
      </c>
      <c r="G5" s="25" t="str">
        <v/>
      </c>
      <c r="H5" s="25">
        <v>100</v>
      </c>
      <c r="I5" s="25" t="str">
        <v>20/05/2026, 14:39</v>
      </c>
      <c r="J5" s="25">
        <v>1</v>
      </c>
      <c r="K5" s="25">
        <v>241</v>
      </c>
      <c r="L5" s="25">
        <v>241</v>
      </c>
      <c r="M5" s="25">
        <v>242</v>
      </c>
      <c r="N5" s="25">
        <v>417</v>
      </c>
      <c r="O5" s="25">
        <v>418</v>
      </c>
      <c r="P5" s="25">
        <v>418</v>
      </c>
      <c r="Q5" s="26" t="str">
        <v>120 mm²</v>
      </c>
      <c r="R5" s="27">
        <v>2</v>
      </c>
      <c r="S5" s="27">
        <v>2</v>
      </c>
      <c r="T5" s="27">
        <v>1</v>
      </c>
      <c r="U5" s="28">
        <v>1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5">
        <f>SUM(R5,W5,AB5,AG5)</f>
      </c>
      <c r="AL5" s="25">
        <f>SUM(S5,X5,AC5,AH5)</f>
      </c>
      <c r="AM5" s="25">
        <f>SUM(T5,Y5,AD5,AI5)</f>
      </c>
      <c r="AN5" s="25">
        <f>SUM(U5,Z5,AE5,AJ5)</f>
      </c>
      <c r="AO5" s="25">
        <f>MAX(AK5:AM5)</f>
      </c>
      <c r="AP5" s="25">
        <f>MIN(AK5:AM5)</f>
      </c>
      <c r="AQ5" s="32">
        <f>IF(H5&gt;0,(AO5*SQRT(3)*IF(N5&gt;0,N5,IF(O5&gt;0,O5,IF(P5&gt;0,P5,415)))/(H5*1000))*100,0)</f>
      </c>
      <c r="AR5" s="32">
        <f>IF(AQ5&gt;70,"Upgrade","OK - No Upgrade")</f>
      </c>
      <c r="AS5" s="32">
        <f>IF(IF(AVERAGE(AK5:AM5)&gt;0,((AO5-AVERAGE(AK5:AM5))/AVERAGE(AK5:AM5))*100,0)&gt;10,"Need to Balance","OK - Balanced")</f>
      </c>
    </row>
    <row r="6" ht="15.75" customHeight="1">
      <c r="A6" s="25" t="str">
        <v>Hamra AlDaroo</v>
      </c>
      <c r="B6" s="25" t="str">
        <v>33KV feeder</v>
      </c>
      <c r="C6" s="25" t="str">
        <v>K_LN1</v>
      </c>
      <c r="D6" s="25" t="str">
        <v>22.704347, 56.641546</v>
      </c>
      <c r="E6" s="25" t="str">
        <v>3</v>
      </c>
      <c r="F6" s="25" t="str">
        <v>Pole (PMT)</v>
      </c>
      <c r="G6" s="25" t="str">
        <v/>
      </c>
      <c r="H6" s="25">
        <v>100</v>
      </c>
      <c r="I6" s="25" t="str">
        <v>20/05/2026, 13:48</v>
      </c>
      <c r="J6" s="25">
        <v>1</v>
      </c>
      <c r="K6" s="25">
        <v>246</v>
      </c>
      <c r="L6" s="25">
        <v>246</v>
      </c>
      <c r="M6" s="25">
        <v>247</v>
      </c>
      <c r="N6" s="25">
        <v>425</v>
      </c>
      <c r="O6" s="25">
        <v>427</v>
      </c>
      <c r="P6" s="25">
        <v>427</v>
      </c>
      <c r="Q6" s="26" t="str">
        <v>120 mm²</v>
      </c>
      <c r="R6" s="27">
        <v>4</v>
      </c>
      <c r="S6" s="27">
        <v>2</v>
      </c>
      <c r="T6" s="27">
        <v>1</v>
      </c>
      <c r="U6" s="28">
        <v>5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5">
        <f>SUM(R6,W6,AB6,AG6)</f>
      </c>
      <c r="AL6" s="25">
        <f>SUM(S6,X6,AC6,AH6)</f>
      </c>
      <c r="AM6" s="25">
        <f>SUM(T6,Y6,AD6,AI6)</f>
      </c>
      <c r="AN6" s="25">
        <f>SUM(U6,Z6,AE6,AJ6)</f>
      </c>
      <c r="AO6" s="25">
        <f>MAX(AK6:AM6)</f>
      </c>
      <c r="AP6" s="25">
        <f>MIN(AK6:AM6)</f>
      </c>
      <c r="AQ6" s="32">
        <f>IF(H6&gt;0,(AO6*SQRT(3)*IF(N6&gt;0,N6,IF(O6&gt;0,O6,IF(P6&gt;0,P6,415)))/(H6*1000))*100,0)</f>
      </c>
      <c r="AR6" s="32">
        <f>IF(AQ6&gt;70,"Upgrade","OK - No Upgrade")</f>
      </c>
      <c r="AS6" s="32">
        <f>IF(IF(AVERAGE(AK6:AM6)&gt;0,((AO6-AVERAGE(AK6:AM6))/AVERAGE(AK6:AM6))*100,0)&gt;10,"Need to Balance","OK - Balanced")</f>
      </c>
    </row>
  </sheetData>
  <mergeCells count="47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N1"/>
    <mergeCell ref="AK2:AK3"/>
    <mergeCell ref="AL2:AL3"/>
    <mergeCell ref="AM2:AM3"/>
    <mergeCell ref="AN2:AN3"/>
    <mergeCell ref="AO1:AO3"/>
    <mergeCell ref="AP1:AP3"/>
    <mergeCell ref="AQ1:AQ3"/>
    <mergeCell ref="AR1:AR3"/>
    <mergeCell ref="AS1:AS3"/>
  </mergeCells>
  <ignoredErrors>
    <ignoredError numberStoredAsText="1" sqref="A1:AS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6.83203125" customWidth="1"/>
    <col min="39" max="39" width="6.83203125" customWidth="1"/>
    <col min="40" max="40" width="6.83203125" customWidth="1"/>
    <col min="41" max="41" width="7.83203125" customWidth="1"/>
    <col min="42" max="42" width="7.83203125" customWidth="1"/>
    <col min="43" max="43" width="9.83203125" customWidth="1"/>
    <col min="44" max="44" width="24.83203125" customWidth="1"/>
    <col min="45" max="4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11" t="str">
        <v>Total Load</v>
      </c>
      <c r="AL1" s="11" t="str">
        <v/>
      </c>
      <c r="AM1" s="11" t="str">
        <v/>
      </c>
      <c r="AN1" s="11" t="str">
        <v/>
      </c>
      <c r="AO1" s="7" t="str">
        <v>MAX Value</v>
      </c>
      <c r="AP1" s="7" t="str">
        <v>MIN Value</v>
      </c>
      <c r="AQ1" s="12" t="str">
        <v>Load %</v>
      </c>
      <c r="AR1" s="13" t="str">
        <v>Action (Upgrade)</v>
      </c>
      <c r="AS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1" t="str">
        <v>R</v>
      </c>
      <c r="AL2" s="11" t="str">
        <v>Y</v>
      </c>
      <c r="AM2" s="11" t="str">
        <v>B</v>
      </c>
      <c r="AN2" s="11" t="str">
        <v>N</v>
      </c>
      <c r="AO2" s="7" t="str">
        <v/>
      </c>
      <c r="AP2" s="7" t="str">
        <v/>
      </c>
      <c r="AQ2" s="12" t="str">
        <v/>
      </c>
      <c r="AR2" s="13" t="str">
        <v/>
      </c>
      <c r="AS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1" t="str">
        <v>R</v>
      </c>
      <c r="AL3" s="11" t="str">
        <v>Y</v>
      </c>
      <c r="AM3" s="11" t="str">
        <v>B</v>
      </c>
      <c r="AN3" s="11" t="str">
        <v>N</v>
      </c>
      <c r="AO3" s="7" t="str">
        <v/>
      </c>
      <c r="AP3" s="7" t="str">
        <v/>
      </c>
      <c r="AQ3" s="12" t="str">
        <v/>
      </c>
      <c r="AR3" s="13" t="str">
        <v/>
      </c>
      <c r="AS3" s="13" t="str">
        <v/>
      </c>
    </row>
    <row r="4" ht="15.75" customHeight="1">
      <c r="A4" s="25" t="str">
        <v>Hamra AlDaroo</v>
      </c>
      <c r="B4" s="25" t="str">
        <v>Zubra</v>
      </c>
      <c r="C4" s="25" t="str">
        <v>K_LN1</v>
      </c>
      <c r="D4" s="25" t="str">
        <v>22.593669, 56.691762</v>
      </c>
      <c r="E4" s="25" t="str">
        <v>3</v>
      </c>
      <c r="F4" s="25" t="str">
        <v>Pole (PMT)</v>
      </c>
      <c r="G4" s="25" t="str">
        <v/>
      </c>
      <c r="H4" s="25">
        <v>100</v>
      </c>
      <c r="I4" s="25" t="str">
        <v>20/05/2026, 14:31</v>
      </c>
      <c r="J4" s="25">
        <v>1</v>
      </c>
      <c r="K4" s="25">
        <v>252</v>
      </c>
      <c r="L4" s="25">
        <v>248</v>
      </c>
      <c r="M4" s="25">
        <v>253</v>
      </c>
      <c r="N4" s="25">
        <v>427</v>
      </c>
      <c r="O4" s="25">
        <v>430</v>
      </c>
      <c r="P4" s="25">
        <v>438</v>
      </c>
      <c r="Q4" s="26" t="str">
        <v/>
      </c>
      <c r="R4" s="27">
        <v>2</v>
      </c>
      <c r="S4" s="27">
        <v>1</v>
      </c>
      <c r="T4" s="27">
        <v>1</v>
      </c>
      <c r="U4" s="28">
        <v>1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5">
        <f>SUM(R4,W4,AB4,AG4)</f>
      </c>
      <c r="AL4" s="25">
        <f>SUM(S4,X4,AC4,AH4)</f>
      </c>
      <c r="AM4" s="25">
        <f>SUM(T4,Y4,AD4,AI4)</f>
      </c>
      <c r="AN4" s="25">
        <f>SUM(U4,Z4,AE4,AJ4)</f>
      </c>
      <c r="AO4" s="25">
        <f>MAX(AK4:AM4)</f>
      </c>
      <c r="AP4" s="25">
        <f>MIN(AK4:AM4)</f>
      </c>
      <c r="AQ4" s="32">
        <f>IF(H4&gt;0,(AO4*SQRT(3)*IF(N4&gt;0,N4,IF(O4&gt;0,O4,IF(P4&gt;0,P4,415)))/(H4*1000))*100,0)</f>
      </c>
      <c r="AR4" s="32">
        <f>IF(AQ4&gt;70,"Upgrade","OK - No Upgrade")</f>
      </c>
      <c r="AS4" s="32">
        <f>IF(IF(AVERAGE(AK4:AM4)&gt;0,((AO4-AVERAGE(AK4:AM4))/AVERAGE(AK4:AM4))*100,0)&gt;10,"Need to Balance","OK - Balanced")</f>
      </c>
    </row>
    <row r="5" ht="15.75" customHeight="1">
      <c r="A5" s="25" t="str">
        <v>Hamra AlDaroo</v>
      </c>
      <c r="B5" s="25" t="str">
        <v>Zubra</v>
      </c>
      <c r="C5" s="25" t="str">
        <v>K_LN1</v>
      </c>
      <c r="D5" s="25" t="str">
        <v>22.605914, 56.69632</v>
      </c>
      <c r="E5" s="25" t="str">
        <v>1</v>
      </c>
      <c r="F5" s="25" t="str">
        <v>Pole (PMT)</v>
      </c>
      <c r="G5" s="25" t="str">
        <v/>
      </c>
      <c r="H5" s="25">
        <v>200</v>
      </c>
      <c r="I5" s="25" t="str">
        <v>20/05/2026, 14:25</v>
      </c>
      <c r="J5" s="25">
        <v>1</v>
      </c>
      <c r="K5" s="25">
        <v>252</v>
      </c>
      <c r="L5" s="25">
        <v>253</v>
      </c>
      <c r="M5" s="25">
        <v>252</v>
      </c>
      <c r="N5" s="25">
        <v>436</v>
      </c>
      <c r="O5" s="25">
        <v>437</v>
      </c>
      <c r="P5" s="25">
        <v>438</v>
      </c>
      <c r="Q5" s="26" t="str">
        <v>120 mm²</v>
      </c>
      <c r="R5" s="27">
        <v>2</v>
      </c>
      <c r="S5" s="27">
        <v>4</v>
      </c>
      <c r="T5" s="27">
        <v>24</v>
      </c>
      <c r="U5" s="28">
        <v>42</v>
      </c>
      <c r="V5" s="29" t="str">
        <v>120 mm²</v>
      </c>
      <c r="W5" s="30">
        <v>9</v>
      </c>
      <c r="X5" s="30">
        <v>3</v>
      </c>
      <c r="Y5" s="30">
        <v>47</v>
      </c>
      <c r="Z5" s="31">
        <v>39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5">
        <f>SUM(R5,W5,AB5,AG5)</f>
      </c>
      <c r="AL5" s="25">
        <f>SUM(S5,X5,AC5,AH5)</f>
      </c>
      <c r="AM5" s="25">
        <f>SUM(T5,Y5,AD5,AI5)</f>
      </c>
      <c r="AN5" s="25">
        <f>SUM(U5,Z5,AE5,AJ5)</f>
      </c>
      <c r="AO5" s="25">
        <f>MAX(AK5:AM5)</f>
      </c>
      <c r="AP5" s="25">
        <f>MIN(AK5:AM5)</f>
      </c>
      <c r="AQ5" s="32">
        <f>IF(H5&gt;0,(AO5*SQRT(3)*IF(N5&gt;0,N5,IF(O5&gt;0,O5,IF(P5&gt;0,P5,415)))/(H5*1000))*100,0)</f>
      </c>
      <c r="AR5" s="32">
        <f>IF(AQ5&gt;70,"Upgrade","OK - No Upgrade")</f>
      </c>
      <c r="AS5" s="32">
        <f>IF(IF(AVERAGE(AK5:AM5)&gt;0,((AO5-AVERAGE(AK5:AM5))/AVERAGE(AK5:AM5))*100,0)&gt;10,"Need to Balance","OK - Balanced")</f>
      </c>
    </row>
    <row r="6" ht="15.75" customHeight="1">
      <c r="A6" s="25" t="str">
        <v>Hamra AlDaroo</v>
      </c>
      <c r="B6" s="25" t="str">
        <v>Zubra</v>
      </c>
      <c r="C6" s="25" t="str">
        <v>K_LN1</v>
      </c>
      <c r="D6" s="25" t="str">
        <v>22.63607, 56.698305</v>
      </c>
      <c r="E6" s="25" t="str">
        <v>4</v>
      </c>
      <c r="F6" s="25" t="str">
        <v>Pole (PMT)</v>
      </c>
      <c r="G6" s="25" t="str">
        <v/>
      </c>
      <c r="H6" s="25">
        <v>100</v>
      </c>
      <c r="I6" s="25" t="str">
        <v>20/05/2026, 14:11</v>
      </c>
      <c r="J6" s="25">
        <v>1</v>
      </c>
      <c r="K6" s="25">
        <v>240</v>
      </c>
      <c r="L6" s="25">
        <v>241</v>
      </c>
      <c r="M6" s="25">
        <v>242</v>
      </c>
      <c r="N6" s="25">
        <v>407</v>
      </c>
      <c r="O6" s="25">
        <v>412</v>
      </c>
      <c r="P6" s="25">
        <v>418</v>
      </c>
      <c r="Q6" s="26" t="str">
        <v>120 mm²</v>
      </c>
      <c r="R6" s="27">
        <v>4</v>
      </c>
      <c r="S6" s="27">
        <v>1</v>
      </c>
      <c r="T6" s="27">
        <v>2</v>
      </c>
      <c r="U6" s="28">
        <v>1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5">
        <f>SUM(R6,W6,AB6,AG6)</f>
      </c>
      <c r="AL6" s="25">
        <f>SUM(S6,X6,AC6,AH6)</f>
      </c>
      <c r="AM6" s="25">
        <f>SUM(T6,Y6,AD6,AI6)</f>
      </c>
      <c r="AN6" s="25">
        <f>SUM(U6,Z6,AE6,AJ6)</f>
      </c>
      <c r="AO6" s="25">
        <f>MAX(AK6:AM6)</f>
      </c>
      <c r="AP6" s="25">
        <f>MIN(AK6:AM6)</f>
      </c>
      <c r="AQ6" s="32">
        <f>IF(H6&gt;0,(AO6*SQRT(3)*IF(N6&gt;0,N6,IF(O6&gt;0,O6,IF(P6&gt;0,P6,415)))/(H6*1000))*100,0)</f>
      </c>
      <c r="AR6" s="32">
        <f>IF(AQ6&gt;70,"Upgrade","OK - No Upgrade")</f>
      </c>
      <c r="AS6" s="32">
        <f>IF(IF(AVERAGE(AK6:AM6)&gt;0,((AO6-AVERAGE(AK6:AM6))/AVERAGE(AK6:AM6))*100,0)&gt;10,"Need to Balance","OK - Balanced")</f>
      </c>
    </row>
    <row r="7" ht="15.75" customHeight="1">
      <c r="A7" s="25" t="str">
        <v>Hamra AlDaroo</v>
      </c>
      <c r="B7" s="25" t="str">
        <v>Zubra</v>
      </c>
      <c r="C7" s="25" t="str">
        <v>K_LN1</v>
      </c>
      <c r="D7" s="25" t="str">
        <v>22.672946, 56.700294</v>
      </c>
      <c r="E7" s="25" t="str">
        <v>2</v>
      </c>
      <c r="F7" s="25" t="str">
        <v>Pole (PMT)</v>
      </c>
      <c r="G7" s="25" t="str">
        <v/>
      </c>
      <c r="H7" s="25">
        <v>100</v>
      </c>
      <c r="I7" s="25" t="str">
        <v>20/05/2026, 14:01</v>
      </c>
      <c r="J7" s="25">
        <v>1</v>
      </c>
      <c r="K7" s="25">
        <v>249</v>
      </c>
      <c r="L7" s="25">
        <v>252</v>
      </c>
      <c r="M7" s="25">
        <v>250</v>
      </c>
      <c r="N7" s="25">
        <v>432</v>
      </c>
      <c r="O7" s="25">
        <v>431</v>
      </c>
      <c r="P7" s="25">
        <v>436</v>
      </c>
      <c r="Q7" s="26" t="str">
        <v>120 mm²</v>
      </c>
      <c r="R7" s="27">
        <v>39</v>
      </c>
      <c r="S7" s="27">
        <v>6</v>
      </c>
      <c r="T7" s="27">
        <v>44</v>
      </c>
      <c r="U7" s="28">
        <v>34</v>
      </c>
      <c r="V7" s="29" t="str">
        <v>120 mm²</v>
      </c>
      <c r="W7" s="30">
        <v>0</v>
      </c>
      <c r="X7" s="30">
        <v>0</v>
      </c>
      <c r="Y7" s="30">
        <v>0</v>
      </c>
      <c r="Z7" s="31">
        <v>0</v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5">
        <f>SUM(R7,W7,AB7,AG7)</f>
      </c>
      <c r="AL7" s="25">
        <f>SUM(S7,X7,AC7,AH7)</f>
      </c>
      <c r="AM7" s="25">
        <f>SUM(T7,Y7,AD7,AI7)</f>
      </c>
      <c r="AN7" s="25">
        <f>SUM(U7,Z7,AE7,AJ7)</f>
      </c>
      <c r="AO7" s="25">
        <f>MAX(AK7:AM7)</f>
      </c>
      <c r="AP7" s="25">
        <f>MIN(AK7:AM7)</f>
      </c>
      <c r="AQ7" s="32">
        <f>IF(H7&gt;0,(AO7*SQRT(3)*IF(N7&gt;0,N7,IF(O7&gt;0,O7,IF(P7&gt;0,P7,415)))/(H7*1000))*100,0)</f>
      </c>
      <c r="AR7" s="32">
        <f>IF(AQ7&gt;70,"Upgrade","OK - No Upgrade")</f>
      </c>
      <c r="AS7" s="32">
        <f>IF(IF(AVERAGE(AK7:AM7)&gt;0,((AO7-AVERAGE(AK7:AM7))/AVERAGE(AK7:AM7))*100,0)&gt;10,"Need to Balance","OK - Balanced")</f>
      </c>
    </row>
  </sheetData>
  <mergeCells count="47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N1"/>
    <mergeCell ref="AK2:AK3"/>
    <mergeCell ref="AL2:AL3"/>
    <mergeCell ref="AM2:AM3"/>
    <mergeCell ref="AN2:AN3"/>
    <mergeCell ref="AO1:AO3"/>
    <mergeCell ref="AP1:AP3"/>
    <mergeCell ref="AQ1:AQ3"/>
    <mergeCell ref="AR1:AR3"/>
    <mergeCell ref="AS1:AS3"/>
  </mergeCells>
  <ignoredErrors>
    <ignoredError numberStoredAsText="1" sqref="A1:AS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2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Hijermat</v>
      </c>
      <c r="B4" s="25" t="str">
        <v>AL-NUJAYD</v>
      </c>
      <c r="C4" s="25" t="str">
        <v>K_LN03</v>
      </c>
      <c r="D4" s="25" t="str">
        <v>23.434442, 56.774577</v>
      </c>
      <c r="E4" s="25" t="str">
        <v>1062</v>
      </c>
      <c r="F4" s="25" t="str">
        <v>Pole (PMT)</v>
      </c>
      <c r="G4" s="25" t="str">
        <v>3</v>
      </c>
      <c r="H4" s="25">
        <v>200</v>
      </c>
      <c r="I4" s="25" t="str">
        <v>11/06/2026, 17:22</v>
      </c>
      <c r="J4" s="25">
        <v>1</v>
      </c>
      <c r="K4" s="25">
        <v>235</v>
      </c>
      <c r="L4" s="25">
        <v>236</v>
      </c>
      <c r="M4" s="25">
        <v>236</v>
      </c>
      <c r="N4" s="25">
        <v>410</v>
      </c>
      <c r="O4" s="25">
        <v>411</v>
      </c>
      <c r="P4" s="25">
        <v>410</v>
      </c>
      <c r="Q4" s="26" t="str">
        <v>185 mm²</v>
      </c>
      <c r="R4" s="27">
        <v>10</v>
      </c>
      <c r="S4" s="27">
        <v>15</v>
      </c>
      <c r="T4" s="27">
        <v>5</v>
      </c>
      <c r="U4" s="28">
        <v>10</v>
      </c>
      <c r="V4" s="29" t="str">
        <v>185 mm²</v>
      </c>
      <c r="W4" s="30">
        <v>28</v>
      </c>
      <c r="X4" s="30">
        <v>30</v>
      </c>
      <c r="Y4" s="30">
        <v>40</v>
      </c>
      <c r="Z4" s="31">
        <v>22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Hijermat</v>
      </c>
      <c r="B5" s="25" t="str">
        <v>AL-NUJAYD</v>
      </c>
      <c r="C5" s="25" t="str">
        <v>K_LN03</v>
      </c>
      <c r="D5" s="25" t="str">
        <v>23.45579, 56.791217</v>
      </c>
      <c r="E5" s="25" t="str">
        <v>4348</v>
      </c>
      <c r="F5" s="25" t="str">
        <v>Pole (PMT)</v>
      </c>
      <c r="G5" s="25" t="str">
        <v>3</v>
      </c>
      <c r="H5" s="25">
        <v>100</v>
      </c>
      <c r="I5" s="25" t="str">
        <v>11/06/2026, 16:33</v>
      </c>
      <c r="J5" s="25">
        <v>1</v>
      </c>
      <c r="K5" s="25">
        <v>240</v>
      </c>
      <c r="L5" s="25">
        <v>240</v>
      </c>
      <c r="M5" s="25">
        <v>241</v>
      </c>
      <c r="N5" s="25">
        <v>420</v>
      </c>
      <c r="O5" s="25">
        <v>421</v>
      </c>
      <c r="P5" s="25">
        <v>421</v>
      </c>
      <c r="Q5" s="26" t="str">
        <v>120 mm²</v>
      </c>
      <c r="R5" s="27">
        <v>10</v>
      </c>
      <c r="S5" s="27">
        <v>11</v>
      </c>
      <c r="T5" s="27">
        <v>9</v>
      </c>
      <c r="U5" s="28">
        <v>9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Hijermat</v>
      </c>
      <c r="B6" s="25" t="str">
        <v>AL-NUJAYD</v>
      </c>
      <c r="C6" s="25" t="str">
        <v>K_LN03</v>
      </c>
      <c r="D6" s="25" t="str">
        <v>23.455737, 56.791033</v>
      </c>
      <c r="E6" s="25" t="str">
        <v>1058</v>
      </c>
      <c r="F6" s="25" t="str">
        <v>Pole (PMT)</v>
      </c>
      <c r="G6" s="25" t="str">
        <v>3</v>
      </c>
      <c r="H6" s="25">
        <v>200</v>
      </c>
      <c r="I6" s="25" t="str">
        <v>11/06/2026, 16:32</v>
      </c>
      <c r="J6" s="25">
        <v>1</v>
      </c>
      <c r="K6" s="25">
        <v>239</v>
      </c>
      <c r="L6" s="25">
        <v>240</v>
      </c>
      <c r="M6" s="25">
        <v>241</v>
      </c>
      <c r="N6" s="25">
        <v>425</v>
      </c>
      <c r="O6" s="25">
        <v>424</v>
      </c>
      <c r="P6" s="25">
        <v>423</v>
      </c>
      <c r="Q6" s="26" t="str">
        <v>120 mm²</v>
      </c>
      <c r="R6" s="27">
        <v>14</v>
      </c>
      <c r="S6" s="27">
        <v>16</v>
      </c>
      <c r="T6" s="27">
        <v>15</v>
      </c>
      <c r="U6" s="28">
        <v>11</v>
      </c>
      <c r="V6" s="29" t="str">
        <v>120 mm²</v>
      </c>
      <c r="W6" s="30">
        <v>0</v>
      </c>
      <c r="X6" s="30">
        <v>0</v>
      </c>
      <c r="Y6" s="30">
        <v>0</v>
      </c>
      <c r="Z6" s="31">
        <v>0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Hijermat</v>
      </c>
      <c r="B7" s="25" t="str">
        <v>AL-NUJAYD</v>
      </c>
      <c r="C7" s="25" t="str">
        <v>K_LN03</v>
      </c>
      <c r="D7" s="25" t="str">
        <v>23.458273, 56.793872</v>
      </c>
      <c r="E7" s="25" t="str">
        <v>2105</v>
      </c>
      <c r="F7" s="25" t="str">
        <v>Pole (PMT)</v>
      </c>
      <c r="G7" s="25" t="str">
        <v>3</v>
      </c>
      <c r="H7" s="25">
        <v>200</v>
      </c>
      <c r="I7" s="25" t="str">
        <v>11/06/2026, 16:26</v>
      </c>
      <c r="J7" s="25">
        <v>1</v>
      </c>
      <c r="K7" s="25">
        <v>240</v>
      </c>
      <c r="L7" s="25">
        <v>241</v>
      </c>
      <c r="M7" s="25">
        <v>242</v>
      </c>
      <c r="N7" s="25">
        <v>420</v>
      </c>
      <c r="O7" s="25">
        <v>421</v>
      </c>
      <c r="P7" s="25">
        <v>421</v>
      </c>
      <c r="Q7" s="26" t="str">
        <v>120 mm²</v>
      </c>
      <c r="R7" s="27">
        <v>11</v>
      </c>
      <c r="S7" s="27">
        <v>10</v>
      </c>
      <c r="T7" s="27">
        <v>9</v>
      </c>
      <c r="U7" s="28">
        <v>8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Hijermat</v>
      </c>
      <c r="B8" s="25" t="str">
        <v>AL-NUJAYD</v>
      </c>
      <c r="C8" s="25" t="str">
        <v>K_LN03</v>
      </c>
      <c r="D8" s="25" t="str">
        <v>23.460231, 56.794767</v>
      </c>
      <c r="E8" s="25" t="str">
        <v>1302</v>
      </c>
      <c r="F8" s="25" t="str">
        <v>Pole (PMT)</v>
      </c>
      <c r="G8" s="25" t="str">
        <v>3</v>
      </c>
      <c r="H8" s="25">
        <v>100</v>
      </c>
      <c r="I8" s="25" t="str">
        <v>11/06/2026, 16:23</v>
      </c>
      <c r="J8" s="25">
        <v>1</v>
      </c>
      <c r="K8" s="25">
        <v>240</v>
      </c>
      <c r="L8" s="25">
        <v>241</v>
      </c>
      <c r="M8" s="25">
        <v>243</v>
      </c>
      <c r="N8" s="25">
        <v>419</v>
      </c>
      <c r="O8" s="25">
        <v>418</v>
      </c>
      <c r="P8" s="25">
        <v>419</v>
      </c>
      <c r="Q8" s="26" t="str">
        <v>120 mm²</v>
      </c>
      <c r="R8" s="27">
        <v>0</v>
      </c>
      <c r="S8" s="27">
        <v>0</v>
      </c>
      <c r="T8" s="27">
        <v>0</v>
      </c>
      <c r="U8" s="28">
        <v>0</v>
      </c>
      <c r="V8" s="29" t="str">
        <v>120 mm²</v>
      </c>
      <c r="W8" s="30">
        <v>10</v>
      </c>
      <c r="X8" s="30">
        <v>11</v>
      </c>
      <c r="Y8" s="30">
        <v>12</v>
      </c>
      <c r="Z8" s="31">
        <v>9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Hijermat</v>
      </c>
      <c r="B9" s="25" t="str">
        <v>AL-NUJAYD</v>
      </c>
      <c r="C9" s="25" t="str">
        <v>K_LN03</v>
      </c>
      <c r="D9" s="25" t="str">
        <v>23.471026, 56.799511</v>
      </c>
      <c r="E9" s="25" t="str">
        <v>1520</v>
      </c>
      <c r="F9" s="25" t="str">
        <v>Pole (PMT)</v>
      </c>
      <c r="G9" s="25" t="str">
        <v>3</v>
      </c>
      <c r="H9" s="25">
        <v>200</v>
      </c>
      <c r="I9" s="25" t="str">
        <v>11/06/2026, 16:17</v>
      </c>
      <c r="J9" s="25">
        <v>1</v>
      </c>
      <c r="K9" s="25">
        <v>247</v>
      </c>
      <c r="L9" s="25">
        <v>246</v>
      </c>
      <c r="M9" s="25">
        <v>248</v>
      </c>
      <c r="N9" s="25">
        <v>427</v>
      </c>
      <c r="O9" s="25">
        <v>428</v>
      </c>
      <c r="P9" s="25">
        <v>426</v>
      </c>
      <c r="Q9" s="26" t="str">
        <v>185 mm²</v>
      </c>
      <c r="R9" s="27">
        <v>0</v>
      </c>
      <c r="S9" s="27">
        <v>10</v>
      </c>
      <c r="T9" s="27">
        <v>0</v>
      </c>
      <c r="U9" s="28">
        <v>12</v>
      </c>
      <c r="V9" s="29" t="str">
        <v>185 mm²</v>
      </c>
      <c r="W9" s="30">
        <v>68</v>
      </c>
      <c r="X9" s="30">
        <v>117</v>
      </c>
      <c r="Y9" s="30">
        <v>51</v>
      </c>
      <c r="Z9" s="31">
        <v>51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Hijermat</v>
      </c>
      <c r="B10" s="25" t="str">
        <v>AL-NUJAYD</v>
      </c>
      <c r="C10" s="25" t="str">
        <v>K_LN03</v>
      </c>
      <c r="D10" s="25" t="str">
        <v>23.467222, 56.800218</v>
      </c>
      <c r="E10" s="25" t="str">
        <v>1057</v>
      </c>
      <c r="F10" s="25" t="str">
        <v>Ground (GMT)</v>
      </c>
      <c r="G10" s="25" t="str">
        <v>3</v>
      </c>
      <c r="H10" s="25">
        <v>1000</v>
      </c>
      <c r="I10" s="25" t="str">
        <v>11/06/2026, 16:12</v>
      </c>
      <c r="J10" s="25">
        <v>1</v>
      </c>
      <c r="K10" s="25">
        <v>246</v>
      </c>
      <c r="L10" s="25">
        <v>246</v>
      </c>
      <c r="M10" s="25">
        <v>246</v>
      </c>
      <c r="N10" s="25">
        <v>427</v>
      </c>
      <c r="O10" s="25">
        <v>426</v>
      </c>
      <c r="P10" s="25">
        <v>426</v>
      </c>
      <c r="Q10" s="26" t="str">
        <v/>
      </c>
      <c r="R10" s="27" t="str">
        <v/>
      </c>
      <c r="S10" s="27" t="str">
        <v/>
      </c>
      <c r="T10" s="27" t="str">
        <v/>
      </c>
      <c r="U10" s="28" t="str">
        <v/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>185 mm²</v>
      </c>
      <c r="AQ10" s="30">
        <v>95</v>
      </c>
      <c r="AR10" s="30">
        <v>100</v>
      </c>
      <c r="AS10" s="30">
        <v>66</v>
      </c>
      <c r="AT10" s="31">
        <v>29</v>
      </c>
      <c r="AU10" s="26" t="str">
        <v>185 mm²</v>
      </c>
      <c r="AV10" s="27">
        <v>131</v>
      </c>
      <c r="AW10" s="27">
        <v>38</v>
      </c>
      <c r="AX10" s="27">
        <v>77</v>
      </c>
      <c r="AY10" s="28">
        <v>30</v>
      </c>
      <c r="AZ10" s="29" t="str">
        <v>185 mm²</v>
      </c>
      <c r="BA10" s="30">
        <v>69</v>
      </c>
      <c r="BB10" s="30">
        <v>35</v>
      </c>
      <c r="BC10" s="30">
        <v>40</v>
      </c>
      <c r="BD10" s="31">
        <v>20</v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Hijermat</v>
      </c>
      <c r="B11" s="25" t="str">
        <v>AL-NUJAYD</v>
      </c>
      <c r="C11" s="25" t="str">
        <v>K_LN03</v>
      </c>
      <c r="D11" s="25" t="str">
        <v>23.463954, 56.798487</v>
      </c>
      <c r="E11" s="25" t="str">
        <v>1407</v>
      </c>
      <c r="F11" s="25" t="str">
        <v>Ground (GMT)</v>
      </c>
      <c r="G11" s="25" t="str">
        <v>3</v>
      </c>
      <c r="H11" s="25">
        <v>500</v>
      </c>
      <c r="I11" s="25" t="str">
        <v>11/06/2026, 16:03</v>
      </c>
      <c r="J11" s="25">
        <v>1</v>
      </c>
      <c r="K11" s="25">
        <v>245</v>
      </c>
      <c r="L11" s="25">
        <v>245</v>
      </c>
      <c r="M11" s="25">
        <v>245</v>
      </c>
      <c r="N11" s="25">
        <v>423</v>
      </c>
      <c r="O11" s="25">
        <v>424</v>
      </c>
      <c r="P11" s="25">
        <v>244</v>
      </c>
      <c r="Q11" s="26" t="str">
        <v/>
      </c>
      <c r="R11" s="27" t="str">
        <v/>
      </c>
      <c r="S11" s="27" t="str">
        <v/>
      </c>
      <c r="T11" s="27" t="str">
        <v/>
      </c>
      <c r="U11" s="28" t="str">
        <v/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>185 mm²</v>
      </c>
      <c r="AB11" s="27">
        <v>81</v>
      </c>
      <c r="AC11" s="27">
        <v>78</v>
      </c>
      <c r="AD11" s="27">
        <v>83</v>
      </c>
      <c r="AE11" s="28">
        <v>15</v>
      </c>
      <c r="AF11" s="29" t="str">
        <v>185 mm²</v>
      </c>
      <c r="AG11" s="30">
        <v>0</v>
      </c>
      <c r="AH11" s="30">
        <v>0</v>
      </c>
      <c r="AI11" s="30">
        <v>0</v>
      </c>
      <c r="AJ11" s="31">
        <v>0</v>
      </c>
      <c r="AK11" s="26" t="str">
        <v>185 mm²</v>
      </c>
      <c r="AL11" s="27">
        <v>74</v>
      </c>
      <c r="AM11" s="27">
        <v>62</v>
      </c>
      <c r="AN11" s="27">
        <v>23</v>
      </c>
      <c r="AO11" s="28">
        <v>16</v>
      </c>
      <c r="AP11" s="29" t="str">
        <v>185 mm²</v>
      </c>
      <c r="AQ11" s="30">
        <v>20</v>
      </c>
      <c r="AR11" s="30">
        <v>23</v>
      </c>
      <c r="AS11" s="30">
        <v>23</v>
      </c>
      <c r="AT11" s="31">
        <v>0</v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>185 mm²</v>
      </c>
      <c r="BA11" s="30">
        <v>28</v>
      </c>
      <c r="BB11" s="30">
        <v>15</v>
      </c>
      <c r="BC11" s="30">
        <v>74</v>
      </c>
      <c r="BD11" s="31">
        <v>45</v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Hijermat</v>
      </c>
      <c r="B12" s="25" t="str">
        <v>AL-NUJAYD</v>
      </c>
      <c r="C12" s="25" t="str">
        <v>K_LN03</v>
      </c>
      <c r="D12" s="25" t="str">
        <v>23.463429, 56.7976</v>
      </c>
      <c r="E12" s="25" t="str">
        <v>1055</v>
      </c>
      <c r="F12" s="25" t="str">
        <v>Ground (GMT)</v>
      </c>
      <c r="G12" s="25" t="str">
        <v>3</v>
      </c>
      <c r="H12" s="25">
        <v>1000</v>
      </c>
      <c r="I12" s="25" t="str">
        <v>11/06/2026, 15:54</v>
      </c>
      <c r="J12" s="25">
        <v>1</v>
      </c>
      <c r="K12" s="25">
        <v>244</v>
      </c>
      <c r="L12" s="25">
        <v>243</v>
      </c>
      <c r="M12" s="25">
        <v>244</v>
      </c>
      <c r="N12" s="25">
        <v>421</v>
      </c>
      <c r="O12" s="25">
        <v>422</v>
      </c>
      <c r="P12" s="25">
        <v>422</v>
      </c>
      <c r="Q12" s="26" t="str">
        <v/>
      </c>
      <c r="R12" s="27" t="str">
        <v/>
      </c>
      <c r="S12" s="27" t="str">
        <v/>
      </c>
      <c r="T12" s="27" t="str">
        <v/>
      </c>
      <c r="U12" s="28" t="str">
        <v/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>185 mm²</v>
      </c>
      <c r="AB12" s="27">
        <v>83</v>
      </c>
      <c r="AC12" s="27">
        <v>78</v>
      </c>
      <c r="AD12" s="27">
        <v>93</v>
      </c>
      <c r="AE12" s="28">
        <v>0</v>
      </c>
      <c r="AF12" s="29" t="str">
        <v>185 mm²</v>
      </c>
      <c r="AG12" s="30">
        <v>119</v>
      </c>
      <c r="AH12" s="30">
        <v>47</v>
      </c>
      <c r="AI12" s="30">
        <v>97</v>
      </c>
      <c r="AJ12" s="31">
        <v>51</v>
      </c>
      <c r="AK12" s="26" t="str">
        <v>185 mm²</v>
      </c>
      <c r="AL12" s="27">
        <v>213</v>
      </c>
      <c r="AM12" s="27">
        <v>198</v>
      </c>
      <c r="AN12" s="27">
        <v>261</v>
      </c>
      <c r="AO12" s="28">
        <v>57</v>
      </c>
      <c r="AP12" s="29" t="str">
        <v>240 mm²</v>
      </c>
      <c r="AQ12" s="30">
        <v>16</v>
      </c>
      <c r="AR12" s="30">
        <v>32</v>
      </c>
      <c r="AS12" s="30">
        <v>12</v>
      </c>
      <c r="AT12" s="31">
        <v>16</v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Hijermat</v>
      </c>
      <c r="B13" s="25" t="str">
        <v>AL-NUJAYD</v>
      </c>
      <c r="C13" s="25" t="str">
        <v>K_LN03</v>
      </c>
      <c r="D13" s="25" t="str">
        <v>23.46034, 56.799971</v>
      </c>
      <c r="E13" s="25" t="str">
        <v>000</v>
      </c>
      <c r="F13" s="25" t="str">
        <v>Pole (PMT)</v>
      </c>
      <c r="G13" s="25" t="str">
        <v>3</v>
      </c>
      <c r="H13" s="25">
        <v>315</v>
      </c>
      <c r="I13" s="25" t="str">
        <v>11/06/2026, 15:47</v>
      </c>
      <c r="J13" s="25">
        <v>1</v>
      </c>
      <c r="K13" s="25">
        <v>244</v>
      </c>
      <c r="L13" s="25">
        <v>243</v>
      </c>
      <c r="M13" s="25">
        <v>246</v>
      </c>
      <c r="N13" s="25">
        <v>422</v>
      </c>
      <c r="O13" s="25">
        <v>425</v>
      </c>
      <c r="P13" s="25">
        <v>422</v>
      </c>
      <c r="Q13" s="26" t="str">
        <v>185 mm²</v>
      </c>
      <c r="R13" s="27">
        <v>58</v>
      </c>
      <c r="S13" s="27">
        <v>70</v>
      </c>
      <c r="T13" s="27">
        <v>34</v>
      </c>
      <c r="U13" s="28">
        <v>31</v>
      </c>
      <c r="V13" s="29" t="str">
        <v>185 mm²</v>
      </c>
      <c r="W13" s="30">
        <v>0</v>
      </c>
      <c r="X13" s="30">
        <v>0</v>
      </c>
      <c r="Y13" s="30">
        <v>0</v>
      </c>
      <c r="Z13" s="31">
        <v>0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Hijermat</v>
      </c>
      <c r="B14" s="25" t="str">
        <v>AL-NUJAYD</v>
      </c>
      <c r="C14" s="25" t="str">
        <v>K_LN03</v>
      </c>
      <c r="D14" s="25" t="str">
        <v>23.45356, 56.795907</v>
      </c>
      <c r="E14" s="25" t="str">
        <v>1962</v>
      </c>
      <c r="F14" s="25" t="str">
        <v>Pole (PMT)</v>
      </c>
      <c r="G14" s="25" t="str">
        <v>3</v>
      </c>
      <c r="H14" s="25">
        <v>315</v>
      </c>
      <c r="I14" s="25" t="str">
        <v>11/06/2026, 15:36</v>
      </c>
      <c r="J14" s="25">
        <v>1</v>
      </c>
      <c r="K14" s="25">
        <v>243</v>
      </c>
      <c r="L14" s="25">
        <v>243</v>
      </c>
      <c r="M14" s="25">
        <v>243</v>
      </c>
      <c r="N14" s="25">
        <v>420</v>
      </c>
      <c r="O14" s="25">
        <v>421</v>
      </c>
      <c r="P14" s="25">
        <v>420</v>
      </c>
      <c r="Q14" s="26" t="str">
        <v>185 mm²</v>
      </c>
      <c r="R14" s="27">
        <v>32</v>
      </c>
      <c r="S14" s="27">
        <v>26</v>
      </c>
      <c r="T14" s="27">
        <v>19</v>
      </c>
      <c r="U14" s="28">
        <v>15</v>
      </c>
      <c r="V14" s="29" t="str">
        <v>185 mm²</v>
      </c>
      <c r="W14" s="30">
        <v>17</v>
      </c>
      <c r="X14" s="30">
        <v>21</v>
      </c>
      <c r="Y14" s="30">
        <v>35</v>
      </c>
      <c r="Z14" s="31">
        <v>14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Hijermat</v>
      </c>
      <c r="B15" s="25" t="str">
        <v>AL-NUJAYD</v>
      </c>
      <c r="C15" s="25" t="str">
        <v>K_LN03</v>
      </c>
      <c r="D15" s="25" t="str">
        <v>23.451087, 56.793902</v>
      </c>
      <c r="E15" s="25" t="str">
        <v>4678</v>
      </c>
      <c r="F15" s="25" t="str">
        <v>Pole (PMT)</v>
      </c>
      <c r="G15" s="25" t="str">
        <v>3</v>
      </c>
      <c r="H15" s="25">
        <v>100</v>
      </c>
      <c r="I15" s="25" t="str">
        <v>11/06/2026, 15:30</v>
      </c>
      <c r="J15" s="25">
        <v>1</v>
      </c>
      <c r="K15" s="25">
        <v>243</v>
      </c>
      <c r="L15" s="25">
        <v>243</v>
      </c>
      <c r="M15" s="25">
        <v>243</v>
      </c>
      <c r="N15" s="25">
        <v>419</v>
      </c>
      <c r="O15" s="25">
        <v>421</v>
      </c>
      <c r="P15" s="25">
        <v>240</v>
      </c>
      <c r="Q15" s="26" t="str">
        <v>185 mm²</v>
      </c>
      <c r="R15" s="27">
        <v>28</v>
      </c>
      <c r="S15" s="27">
        <v>11</v>
      </c>
      <c r="T15" s="27">
        <v>11</v>
      </c>
      <c r="U15" s="28">
        <v>13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Hijermat</v>
      </c>
      <c r="B16" s="25" t="str">
        <v>AL-NUJAYD</v>
      </c>
      <c r="C16" s="25" t="str">
        <v>K_LN03</v>
      </c>
      <c r="D16" s="25" t="str">
        <v>23.447616, 56.788687</v>
      </c>
      <c r="E16" s="25" t="str">
        <v>1059</v>
      </c>
      <c r="F16" s="25" t="str">
        <v>Pole (PMT)</v>
      </c>
      <c r="G16" s="25" t="str">
        <v>3</v>
      </c>
      <c r="H16" s="25">
        <v>100</v>
      </c>
      <c r="I16" s="25" t="str">
        <v>11/06/2026, 15:25</v>
      </c>
      <c r="J16" s="25">
        <v>1</v>
      </c>
      <c r="K16" s="25">
        <v>240</v>
      </c>
      <c r="L16" s="25">
        <v>241</v>
      </c>
      <c r="M16" s="25">
        <v>241</v>
      </c>
      <c r="N16" s="25">
        <v>420</v>
      </c>
      <c r="O16" s="25">
        <v>421</v>
      </c>
      <c r="P16" s="25">
        <v>422</v>
      </c>
      <c r="Q16" s="26" t="str">
        <v>185 mm²</v>
      </c>
      <c r="R16" s="27">
        <v>0</v>
      </c>
      <c r="S16" s="27">
        <v>0</v>
      </c>
      <c r="T16" s="27">
        <v>0</v>
      </c>
      <c r="U16" s="28">
        <v>0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Hijermat</v>
      </c>
      <c r="B17" s="25" t="str">
        <v>AL-NUJAYD</v>
      </c>
      <c r="C17" s="25" t="str">
        <v>K_LN03</v>
      </c>
      <c r="D17" s="25" t="str">
        <v>23.447603, 56.7892</v>
      </c>
      <c r="E17" s="25" t="str">
        <v>2249</v>
      </c>
      <c r="F17" s="25" t="str">
        <v>Pole (PMT)</v>
      </c>
      <c r="G17" s="25" t="str">
        <v>3</v>
      </c>
      <c r="H17" s="25">
        <v>315</v>
      </c>
      <c r="I17" s="25" t="str">
        <v>11/06/2026, 15:22</v>
      </c>
      <c r="J17" s="25">
        <v>1</v>
      </c>
      <c r="K17" s="25">
        <v>241</v>
      </c>
      <c r="L17" s="25">
        <v>241</v>
      </c>
      <c r="M17" s="25">
        <v>242</v>
      </c>
      <c r="N17" s="25">
        <v>417</v>
      </c>
      <c r="O17" s="25">
        <v>419</v>
      </c>
      <c r="P17" s="25">
        <v>418</v>
      </c>
      <c r="Q17" s="26" t="str">
        <v>185 mm²</v>
      </c>
      <c r="R17" s="27">
        <v>0</v>
      </c>
      <c r="S17" s="27">
        <v>0</v>
      </c>
      <c r="T17" s="27">
        <v>14</v>
      </c>
      <c r="U17" s="28">
        <v>0</v>
      </c>
      <c r="V17" s="29" t="str">
        <v>185 mm²</v>
      </c>
      <c r="W17" s="30">
        <v>77</v>
      </c>
      <c r="X17" s="30">
        <v>14</v>
      </c>
      <c r="Y17" s="30">
        <v>35</v>
      </c>
      <c r="Z17" s="31">
        <v>49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Hijermat</v>
      </c>
      <c r="B18" s="25" t="str">
        <v>AL-NUJAYD</v>
      </c>
      <c r="C18" s="25" t="str">
        <v>K_LN03</v>
      </c>
      <c r="D18" s="25" t="str">
        <v>23.441458, 56.782622</v>
      </c>
      <c r="E18" s="25" t="str">
        <v>1060</v>
      </c>
      <c r="F18" s="25" t="str">
        <v>Pole (PMT)</v>
      </c>
      <c r="G18" s="25" t="str">
        <v>3</v>
      </c>
      <c r="H18" s="25">
        <v>315</v>
      </c>
      <c r="I18" s="25" t="str">
        <v>11/06/2026, 15:17</v>
      </c>
      <c r="J18" s="25">
        <v>1</v>
      </c>
      <c r="K18" s="25">
        <v>234</v>
      </c>
      <c r="L18" s="25">
        <v>235</v>
      </c>
      <c r="M18" s="25">
        <v>236</v>
      </c>
      <c r="N18" s="25">
        <v>403</v>
      </c>
      <c r="O18" s="25">
        <v>407</v>
      </c>
      <c r="P18" s="25">
        <v>406</v>
      </c>
      <c r="Q18" s="26" t="str">
        <v>120 mm²</v>
      </c>
      <c r="R18" s="27">
        <v>67</v>
      </c>
      <c r="S18" s="27">
        <v>41</v>
      </c>
      <c r="T18" s="27">
        <v>40</v>
      </c>
      <c r="U18" s="28">
        <v>22</v>
      </c>
      <c r="V18" s="29" t="str">
        <v>120 mm²</v>
      </c>
      <c r="W18" s="30">
        <v>265</v>
      </c>
      <c r="X18" s="30">
        <v>165</v>
      </c>
      <c r="Y18" s="30">
        <v>173</v>
      </c>
      <c r="Z18" s="31">
        <v>89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Hijermat</v>
      </c>
      <c r="B19" s="25" t="str">
        <v>AL-NUJAYD</v>
      </c>
      <c r="C19" s="25" t="str">
        <v>K_LN03</v>
      </c>
      <c r="D19" s="25" t="str">
        <v>23.436907, 56.787386</v>
      </c>
      <c r="E19" s="25" t="str">
        <v>1701</v>
      </c>
      <c r="F19" s="25" t="str">
        <v>Pole (PMT)</v>
      </c>
      <c r="G19" s="25" t="str">
        <v>3</v>
      </c>
      <c r="H19" s="25">
        <v>100</v>
      </c>
      <c r="I19" s="25" t="str">
        <v>11/06/2026, 17:38</v>
      </c>
      <c r="J19" s="25">
        <v>1</v>
      </c>
      <c r="K19" s="25">
        <v>225</v>
      </c>
      <c r="L19" s="25">
        <v>225</v>
      </c>
      <c r="M19" s="25">
        <v>226</v>
      </c>
      <c r="N19" s="25">
        <v>399</v>
      </c>
      <c r="O19" s="25">
        <v>398</v>
      </c>
      <c r="P19" s="25">
        <v>397</v>
      </c>
      <c r="Q19" s="26" t="str">
        <v>185 mm²</v>
      </c>
      <c r="R19" s="27">
        <v>9</v>
      </c>
      <c r="S19" s="27">
        <v>8</v>
      </c>
      <c r="T19" s="27">
        <v>6</v>
      </c>
      <c r="U19" s="28">
        <v>5</v>
      </c>
      <c r="V19" s="29" t="str">
        <v>120 mm²</v>
      </c>
      <c r="W19" s="30">
        <v>150</v>
      </c>
      <c r="X19" s="30">
        <v>145</v>
      </c>
      <c r="Y19" s="30">
        <v>160</v>
      </c>
      <c r="Z19" s="31">
        <v>45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Hijermat</v>
      </c>
      <c r="B20" s="25" t="str">
        <v>AL-NUJAYD</v>
      </c>
      <c r="C20" s="25" t="str">
        <v>K_LN03</v>
      </c>
      <c r="D20" s="25" t="str">
        <v>23.436878, 56.787509</v>
      </c>
      <c r="E20" s="25" t="str">
        <v>4438</v>
      </c>
      <c r="F20" s="25" t="str">
        <v>Pole (PMT)</v>
      </c>
      <c r="G20" s="25" t="str">
        <v>3</v>
      </c>
      <c r="H20" s="25">
        <v>100</v>
      </c>
      <c r="I20" s="25" t="str">
        <v>11/06/2026, 17:31</v>
      </c>
      <c r="J20" s="25">
        <v>1</v>
      </c>
      <c r="K20" s="25">
        <v>226</v>
      </c>
      <c r="L20" s="25">
        <v>225</v>
      </c>
      <c r="M20" s="25">
        <v>224</v>
      </c>
      <c r="N20" s="25">
        <v>400</v>
      </c>
      <c r="O20" s="25">
        <v>399</v>
      </c>
      <c r="P20" s="25">
        <v>398</v>
      </c>
      <c r="Q20" s="26" t="str">
        <v>120 mm²</v>
      </c>
      <c r="R20" s="27">
        <v>5</v>
      </c>
      <c r="S20" s="27">
        <v>6</v>
      </c>
      <c r="T20" s="27">
        <v>5</v>
      </c>
      <c r="U20" s="28">
        <v>4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Hijermat</v>
      </c>
      <c r="B21" s="25" t="str">
        <v>AL-NUJAYD</v>
      </c>
      <c r="C21" s="25" t="str">
        <v>K_LN03</v>
      </c>
      <c r="D21" s="25" t="str">
        <v>23.436878, 56.787509</v>
      </c>
      <c r="E21" s="25" t="str">
        <v>1067</v>
      </c>
      <c r="F21" s="25" t="str">
        <v>Pole (PMT)</v>
      </c>
      <c r="G21" s="25" t="str">
        <v>3</v>
      </c>
      <c r="H21" s="25">
        <v>100</v>
      </c>
      <c r="I21" s="25" t="str">
        <v>11/06/2026, 17:28</v>
      </c>
      <c r="J21" s="25">
        <v>1</v>
      </c>
      <c r="K21" s="25">
        <v>225</v>
      </c>
      <c r="L21" s="25">
        <v>226</v>
      </c>
      <c r="M21" s="25">
        <v>227</v>
      </c>
      <c r="N21" s="25">
        <v>400</v>
      </c>
      <c r="O21" s="25">
        <v>399</v>
      </c>
      <c r="P21" s="25">
        <v>401</v>
      </c>
      <c r="Q21" s="26" t="str">
        <v>185 mm²</v>
      </c>
      <c r="R21" s="27">
        <v>40</v>
      </c>
      <c r="S21" s="27">
        <v>30</v>
      </c>
      <c r="T21" s="27">
        <v>35</v>
      </c>
      <c r="U21" s="28">
        <v>25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Hijermat</v>
      </c>
      <c r="B22" s="25" t="str">
        <v>AL-NUJAYD</v>
      </c>
      <c r="C22" s="25" t="str">
        <v>K_LN03</v>
      </c>
      <c r="D22" s="25" t="str">
        <v>23.436892, 56.787546</v>
      </c>
      <c r="E22" s="25" t="str">
        <v>2108</v>
      </c>
      <c r="F22" s="25" t="str">
        <v>Pole (PMT)</v>
      </c>
      <c r="G22" s="25" t="str">
        <v>3</v>
      </c>
      <c r="H22" s="25">
        <v>315</v>
      </c>
      <c r="I22" s="25" t="str">
        <v>11/06/2026, 17:41</v>
      </c>
      <c r="J22" s="25">
        <v>1</v>
      </c>
      <c r="K22" s="25">
        <v>235</v>
      </c>
      <c r="L22" s="25">
        <v>236</v>
      </c>
      <c r="M22" s="25">
        <v>236</v>
      </c>
      <c r="N22" s="25">
        <v>419</v>
      </c>
      <c r="O22" s="25">
        <v>418</v>
      </c>
      <c r="P22" s="25">
        <v>417</v>
      </c>
      <c r="Q22" s="26" t="str">
        <v>185 mm²</v>
      </c>
      <c r="R22" s="27">
        <v>80</v>
      </c>
      <c r="S22" s="27">
        <v>70</v>
      </c>
      <c r="T22" s="27">
        <v>66</v>
      </c>
      <c r="U22" s="28">
        <v>31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Hijermat</v>
      </c>
      <c r="B23" s="25" t="str">
        <v>AL-NUJAYD</v>
      </c>
      <c r="C23" s="25" t="str">
        <v>K_LN03</v>
      </c>
      <c r="D23" s="25" t="str">
        <v>23.436914, 56.77822</v>
      </c>
      <c r="E23" s="25" t="str">
        <v>1061</v>
      </c>
      <c r="F23" s="25" t="str">
        <v>Pole (PMT)</v>
      </c>
      <c r="G23" s="25" t="str">
        <v>3</v>
      </c>
      <c r="H23" s="25">
        <v>100</v>
      </c>
      <c r="I23" s="25" t="str">
        <v>11/06/2026, 14:52</v>
      </c>
      <c r="J23" s="25">
        <v>1</v>
      </c>
      <c r="K23" s="25">
        <v>240</v>
      </c>
      <c r="L23" s="25">
        <v>241</v>
      </c>
      <c r="M23" s="25">
        <v>242</v>
      </c>
      <c r="N23" s="25">
        <v>415</v>
      </c>
      <c r="O23" s="25">
        <v>417</v>
      </c>
      <c r="P23" s="25">
        <v>416</v>
      </c>
      <c r="Q23" s="26" t="str">
        <v>70 mm²</v>
      </c>
      <c r="R23" s="27">
        <v>0</v>
      </c>
      <c r="S23" s="27">
        <v>0</v>
      </c>
      <c r="T23" s="27">
        <v>0</v>
      </c>
      <c r="U23" s="28">
        <v>0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Hijermat</v>
      </c>
      <c r="B24" s="25" t="str">
        <v>AL-NUJAYD</v>
      </c>
      <c r="C24" s="25" t="str">
        <v>K_LN03</v>
      </c>
      <c r="D24" s="25" t="str">
        <v>23.437391, 56.789997</v>
      </c>
      <c r="E24" s="25" t="str">
        <v>2170</v>
      </c>
      <c r="F24" s="25" t="str">
        <v>Pole (PMT)</v>
      </c>
      <c r="G24" s="25" t="str">
        <v>3</v>
      </c>
      <c r="H24" s="25">
        <v>315</v>
      </c>
      <c r="I24" s="25" t="str">
        <v>11/06/2026, 14:45</v>
      </c>
      <c r="J24" s="25">
        <v>1</v>
      </c>
      <c r="K24" s="25">
        <v>234</v>
      </c>
      <c r="L24" s="25">
        <v>234</v>
      </c>
      <c r="M24" s="25">
        <v>235</v>
      </c>
      <c r="N24" s="25">
        <v>403</v>
      </c>
      <c r="O24" s="25">
        <v>406</v>
      </c>
      <c r="P24" s="25">
        <v>405</v>
      </c>
      <c r="Q24" s="26" t="str">
        <v>185 mm²</v>
      </c>
      <c r="R24" s="27">
        <v>148</v>
      </c>
      <c r="S24" s="27">
        <v>115</v>
      </c>
      <c r="T24" s="27">
        <v>93</v>
      </c>
      <c r="U24" s="28">
        <v>51</v>
      </c>
      <c r="V24" s="29" t="str">
        <v>185 mm²</v>
      </c>
      <c r="W24" s="30">
        <v>55</v>
      </c>
      <c r="X24" s="30">
        <v>34</v>
      </c>
      <c r="Y24" s="30">
        <v>23</v>
      </c>
      <c r="Z24" s="31">
        <v>27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Hijermat</v>
      </c>
      <c r="B25" s="25" t="str">
        <v>AL-NUJAYD</v>
      </c>
      <c r="C25" s="25" t="str">
        <v>K_LN03</v>
      </c>
      <c r="D25" s="25" t="str">
        <v>23.439777, 56.792524</v>
      </c>
      <c r="E25" s="25" t="str">
        <v>1514</v>
      </c>
      <c r="F25" s="25" t="str">
        <v>Pole (PMT)</v>
      </c>
      <c r="G25" s="25" t="str">
        <v>3</v>
      </c>
      <c r="H25" s="25">
        <v>100</v>
      </c>
      <c r="I25" s="25" t="str">
        <v>11/06/2026, 14:40</v>
      </c>
      <c r="J25" s="25">
        <v>1</v>
      </c>
      <c r="K25" s="25">
        <v>230</v>
      </c>
      <c r="L25" s="25">
        <v>232</v>
      </c>
      <c r="M25" s="25">
        <v>231</v>
      </c>
      <c r="N25" s="25">
        <v>398</v>
      </c>
      <c r="O25" s="25">
        <v>400</v>
      </c>
      <c r="P25" s="25">
        <v>399</v>
      </c>
      <c r="Q25" s="26" t="str">
        <v>120 mm²</v>
      </c>
      <c r="R25" s="27">
        <v>77</v>
      </c>
      <c r="S25" s="27">
        <v>67</v>
      </c>
      <c r="T25" s="27">
        <v>45</v>
      </c>
      <c r="U25" s="28">
        <v>23</v>
      </c>
      <c r="V25" s="29" t="str">
        <v>120 mm²</v>
      </c>
      <c r="W25" s="30">
        <v>28</v>
      </c>
      <c r="X25" s="30">
        <v>21</v>
      </c>
      <c r="Y25" s="30">
        <v>36</v>
      </c>
      <c r="Z25" s="31">
        <v>15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Hijermat</v>
      </c>
      <c r="B26" s="25" t="str">
        <v>AL-NUJAYD</v>
      </c>
      <c r="C26" s="25" t="str">
        <v>K_LN03</v>
      </c>
      <c r="D26" s="25" t="str">
        <v>23.436693, 56.786544</v>
      </c>
      <c r="E26" s="25" t="str">
        <v>1065</v>
      </c>
      <c r="F26" s="25" t="str">
        <v>Pole (PMT)</v>
      </c>
      <c r="G26" s="25" t="str">
        <v>3</v>
      </c>
      <c r="H26" s="25">
        <v>315</v>
      </c>
      <c r="I26" s="25" t="str">
        <v>11/06/2026, 14:31</v>
      </c>
      <c r="J26" s="25">
        <v>1</v>
      </c>
      <c r="K26" s="25">
        <v>233</v>
      </c>
      <c r="L26" s="25">
        <v>234</v>
      </c>
      <c r="M26" s="25">
        <v>235</v>
      </c>
      <c r="N26" s="25">
        <v>401</v>
      </c>
      <c r="O26" s="25">
        <v>405</v>
      </c>
      <c r="P26" s="25">
        <v>406</v>
      </c>
      <c r="Q26" s="26" t="str">
        <v>120 mm²</v>
      </c>
      <c r="R26" s="27">
        <v>275</v>
      </c>
      <c r="S26" s="27">
        <v>171</v>
      </c>
      <c r="T26" s="27">
        <v>230</v>
      </c>
      <c r="U26" s="28">
        <v>68</v>
      </c>
      <c r="V26" s="29" t="str">
        <v>120 mm²</v>
      </c>
      <c r="W26" s="30">
        <v>29</v>
      </c>
      <c r="X26" s="30">
        <v>57</v>
      </c>
      <c r="Y26" s="30">
        <v>24</v>
      </c>
      <c r="Z26" s="31">
        <v>32</v>
      </c>
      <c r="AA26" s="26" t="str">
        <v>120 mm²</v>
      </c>
      <c r="AB26" s="27">
        <v>0</v>
      </c>
      <c r="AC26" s="27">
        <v>0</v>
      </c>
      <c r="AD26" s="27">
        <v>0</v>
      </c>
      <c r="AE26" s="28">
        <v>0</v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Hijermat</v>
      </c>
      <c r="B27" s="25" t="str">
        <v>AL-NUJAYD</v>
      </c>
      <c r="C27" s="25" t="str">
        <v>K_LN03</v>
      </c>
      <c r="D27" s="25" t="str">
        <v>23.433144, 56.792465</v>
      </c>
      <c r="E27" s="25" t="str">
        <v>4531</v>
      </c>
      <c r="F27" s="25" t="str">
        <v>Pole (PMT)</v>
      </c>
      <c r="G27" s="25" t="str">
        <v>3</v>
      </c>
      <c r="H27" s="25">
        <v>200</v>
      </c>
      <c r="I27" s="25" t="str">
        <v>11/06/2026, 14:24</v>
      </c>
      <c r="J27" s="25">
        <v>1</v>
      </c>
      <c r="K27" s="25">
        <v>236</v>
      </c>
      <c r="L27" s="25">
        <v>233</v>
      </c>
      <c r="M27" s="25">
        <v>230</v>
      </c>
      <c r="N27" s="25">
        <v>407</v>
      </c>
      <c r="O27" s="25">
        <v>407</v>
      </c>
      <c r="P27" s="25">
        <v>409</v>
      </c>
      <c r="Q27" s="26" t="str">
        <v>120 mm²</v>
      </c>
      <c r="R27" s="27">
        <v>12</v>
      </c>
      <c r="S27" s="27">
        <v>61</v>
      </c>
      <c r="T27" s="27">
        <v>0</v>
      </c>
      <c r="U27" s="28">
        <v>52</v>
      </c>
      <c r="V27" s="29" t="str">
        <v>120 mm²</v>
      </c>
      <c r="W27" s="30">
        <v>35</v>
      </c>
      <c r="X27" s="30">
        <v>65</v>
      </c>
      <c r="Y27" s="30">
        <v>100</v>
      </c>
      <c r="Z27" s="31">
        <v>48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Hijermat</v>
      </c>
      <c r="B28" s="25" t="str">
        <v>AL-NUJAYD</v>
      </c>
      <c r="C28" s="25" t="str">
        <v>K_LN03</v>
      </c>
      <c r="D28" s="25" t="str">
        <v>23.435797, 56.793331</v>
      </c>
      <c r="E28" s="25" t="str">
        <v>1066</v>
      </c>
      <c r="F28" s="25" t="str">
        <v>Pole (PMT)</v>
      </c>
      <c r="G28" s="25" t="str">
        <v>3</v>
      </c>
      <c r="H28" s="25">
        <v>315</v>
      </c>
      <c r="I28" s="25" t="str">
        <v>11/06/2026, 14:11</v>
      </c>
      <c r="J28" s="25">
        <v>1</v>
      </c>
      <c r="K28" s="25">
        <v>236</v>
      </c>
      <c r="L28" s="25">
        <v>237</v>
      </c>
      <c r="M28" s="25">
        <v>240</v>
      </c>
      <c r="N28" s="25">
        <v>408</v>
      </c>
      <c r="O28" s="25">
        <v>412</v>
      </c>
      <c r="P28" s="25">
        <v>411</v>
      </c>
      <c r="Q28" s="26" t="str">
        <v>120 mm²</v>
      </c>
      <c r="R28" s="27">
        <v>100</v>
      </c>
      <c r="S28" s="27">
        <v>52</v>
      </c>
      <c r="T28" s="27">
        <v>40</v>
      </c>
      <c r="U28" s="28">
        <v>43</v>
      </c>
      <c r="V28" s="29" t="str">
        <v>240 mm²</v>
      </c>
      <c r="W28" s="30">
        <v>42</v>
      </c>
      <c r="X28" s="30">
        <v>0</v>
      </c>
      <c r="Y28" s="30">
        <v>21</v>
      </c>
      <c r="Z28" s="31">
        <v>26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Hijermat</v>
      </c>
      <c r="B29" s="25" t="str">
        <v>AL-NUJAYD</v>
      </c>
      <c r="C29" s="25" t="str">
        <v>K_LN03</v>
      </c>
      <c r="D29" s="25" t="str">
        <v>23.424877, 56.788634</v>
      </c>
      <c r="E29" s="25" t="str">
        <v>1457</v>
      </c>
      <c r="F29" s="25" t="str">
        <v>Pole (PMT)</v>
      </c>
      <c r="G29" s="25" t="str">
        <v>3</v>
      </c>
      <c r="H29" s="25">
        <v>100</v>
      </c>
      <c r="I29" s="25" t="str">
        <v>11/06/2026, 14:05</v>
      </c>
      <c r="J29" s="25">
        <v>1</v>
      </c>
      <c r="K29" s="25">
        <v>246</v>
      </c>
      <c r="L29" s="25">
        <v>246</v>
      </c>
      <c r="M29" s="25">
        <v>249</v>
      </c>
      <c r="N29" s="25">
        <v>425</v>
      </c>
      <c r="O29" s="25">
        <v>420</v>
      </c>
      <c r="P29" s="25">
        <v>428</v>
      </c>
      <c r="Q29" s="26" t="str">
        <v>120 mm²</v>
      </c>
      <c r="R29" s="27">
        <v>59</v>
      </c>
      <c r="S29" s="27">
        <v>45</v>
      </c>
      <c r="T29" s="27">
        <v>39</v>
      </c>
      <c r="U29" s="28">
        <v>18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Hijermat</v>
      </c>
      <c r="B30" s="25" t="str">
        <v>AL-NUJAYD</v>
      </c>
      <c r="C30" s="25" t="str">
        <v>K_LN03</v>
      </c>
      <c r="D30" s="25" t="str">
        <v>23.43126, 56.78635</v>
      </c>
      <c r="E30" s="25" t="str">
        <v>1064</v>
      </c>
      <c r="F30" s="25" t="str">
        <v>Pole (PMT)</v>
      </c>
      <c r="G30" s="25" t="str">
        <v>3</v>
      </c>
      <c r="H30" s="25">
        <v>315</v>
      </c>
      <c r="I30" s="25" t="str">
        <v>11/06/2026, 14:02</v>
      </c>
      <c r="J30" s="25">
        <v>1</v>
      </c>
      <c r="K30" s="25">
        <v>232</v>
      </c>
      <c r="L30" s="25">
        <v>237</v>
      </c>
      <c r="M30" s="25">
        <v>239</v>
      </c>
      <c r="N30" s="25">
        <v>412</v>
      </c>
      <c r="O30" s="25">
        <v>413</v>
      </c>
      <c r="P30" s="25">
        <v>412</v>
      </c>
      <c r="Q30" s="26" t="str">
        <v>120 mm²</v>
      </c>
      <c r="R30" s="27">
        <v>37</v>
      </c>
      <c r="S30" s="27">
        <v>37</v>
      </c>
      <c r="T30" s="27">
        <v>63</v>
      </c>
      <c r="U30" s="28">
        <v>29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Hijermat</v>
      </c>
      <c r="B31" s="25" t="str">
        <v>AL-NUJAYD</v>
      </c>
      <c r="C31" s="25" t="str">
        <v>K_LN03</v>
      </c>
      <c r="D31" s="25" t="str">
        <v>23.4342, 56.787514</v>
      </c>
      <c r="E31" s="25" t="str">
        <v>4743</v>
      </c>
      <c r="F31" s="25" t="str">
        <v>Pole (PMT)</v>
      </c>
      <c r="G31" s="25" t="str">
        <v>3</v>
      </c>
      <c r="H31" s="25">
        <v>100</v>
      </c>
      <c r="I31" s="25" t="str">
        <v>11/06/2026, 13:58</v>
      </c>
      <c r="J31" s="25">
        <v>1</v>
      </c>
      <c r="K31" s="25">
        <v>239</v>
      </c>
      <c r="L31" s="25">
        <v>240</v>
      </c>
      <c r="M31" s="25">
        <v>241</v>
      </c>
      <c r="N31" s="25">
        <v>416</v>
      </c>
      <c r="O31" s="25">
        <v>417</v>
      </c>
      <c r="P31" s="25">
        <v>418</v>
      </c>
      <c r="Q31" s="26" t="str">
        <v>185 mm²</v>
      </c>
      <c r="R31" s="27">
        <v>12</v>
      </c>
      <c r="S31" s="27">
        <v>11</v>
      </c>
      <c r="T31" s="27">
        <v>10</v>
      </c>
      <c r="U31" s="28">
        <v>8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Hijermat</v>
      </c>
      <c r="B32" s="25" t="str">
        <v>AL-NUJAYD</v>
      </c>
      <c r="C32" s="25" t="str">
        <v>K_LN03</v>
      </c>
      <c r="D32" s="25" t="str">
        <v>23.432869, 56.779729</v>
      </c>
      <c r="E32" s="25" t="str">
        <v>1063</v>
      </c>
      <c r="F32" s="25" t="str">
        <v>Pole (PMT)</v>
      </c>
      <c r="G32" s="25" t="str">
        <v>3</v>
      </c>
      <c r="H32" s="25">
        <v>315</v>
      </c>
      <c r="I32" s="25" t="str">
        <v>11/06/2026, 13:55</v>
      </c>
      <c r="J32" s="25">
        <v>1</v>
      </c>
      <c r="K32" s="25">
        <v>236</v>
      </c>
      <c r="L32" s="25">
        <v>235</v>
      </c>
      <c r="M32" s="25">
        <v>238</v>
      </c>
      <c r="N32" s="25">
        <v>407</v>
      </c>
      <c r="O32" s="25">
        <v>411</v>
      </c>
      <c r="P32" s="25">
        <v>409</v>
      </c>
      <c r="Q32" s="26" t="str">
        <v>240 mm²</v>
      </c>
      <c r="R32" s="27">
        <v>113</v>
      </c>
      <c r="S32" s="27">
        <v>149</v>
      </c>
      <c r="T32" s="27">
        <v>130</v>
      </c>
      <c r="U32" s="28">
        <v>28</v>
      </c>
      <c r="V32" s="29" t="str">
        <v>120 mm²</v>
      </c>
      <c r="W32" s="30">
        <v>82</v>
      </c>
      <c r="X32" s="30">
        <v>46</v>
      </c>
      <c r="Y32" s="30">
        <v>25</v>
      </c>
      <c r="Z32" s="31">
        <v>51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Hijermat</v>
      </c>
      <c r="B33" s="25" t="str">
        <v>AL-NUJAYD</v>
      </c>
      <c r="C33" s="25" t="str">
        <v>K_LN03</v>
      </c>
      <c r="D33" s="25" t="str">
        <v>23.434138, 56.774072</v>
      </c>
      <c r="E33" s="25" t="str">
        <v>1077</v>
      </c>
      <c r="F33" s="25" t="str">
        <v>Ground (GMT)</v>
      </c>
      <c r="G33" s="25" t="str">
        <v>3</v>
      </c>
      <c r="H33" s="25">
        <v>1000</v>
      </c>
      <c r="I33" s="25" t="str">
        <v>11/06/2026, 13:49</v>
      </c>
      <c r="J33" s="25">
        <v>1</v>
      </c>
      <c r="K33" s="25">
        <v>238</v>
      </c>
      <c r="L33" s="25">
        <v>239</v>
      </c>
      <c r="M33" s="25">
        <v>238</v>
      </c>
      <c r="N33" s="25">
        <v>413</v>
      </c>
      <c r="O33" s="25">
        <v>413</v>
      </c>
      <c r="P33" s="25">
        <v>416</v>
      </c>
      <c r="Q33" s="26" t="str">
        <v/>
      </c>
      <c r="R33" s="27" t="str">
        <v/>
      </c>
      <c r="S33" s="27" t="str">
        <v/>
      </c>
      <c r="T33" s="27" t="str">
        <v/>
      </c>
      <c r="U33" s="28" t="str">
        <v/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>185 mm²</v>
      </c>
      <c r="AB33" s="27">
        <v>153</v>
      </c>
      <c r="AC33" s="27">
        <v>128</v>
      </c>
      <c r="AD33" s="27">
        <v>101</v>
      </c>
      <c r="AE33" s="28">
        <v>80</v>
      </c>
      <c r="AF33" s="29" t="str">
        <v>185 mm²</v>
      </c>
      <c r="AG33" s="30">
        <v>198</v>
      </c>
      <c r="AH33" s="30">
        <v>81</v>
      </c>
      <c r="AI33" s="30">
        <v>135</v>
      </c>
      <c r="AJ33" s="31">
        <v>98</v>
      </c>
      <c r="AK33" s="26" t="str">
        <v>185 mm²</v>
      </c>
      <c r="AL33" s="27">
        <v>47</v>
      </c>
      <c r="AM33" s="27">
        <v>48</v>
      </c>
      <c r="AN33" s="27">
        <v>58</v>
      </c>
      <c r="AO33" s="28">
        <v>11</v>
      </c>
      <c r="AP33" s="29" t="str">
        <v>185 mm²</v>
      </c>
      <c r="AQ33" s="30">
        <v>12</v>
      </c>
      <c r="AR33" s="30">
        <v>43</v>
      </c>
      <c r="AS33" s="30">
        <v>26</v>
      </c>
      <c r="AT33" s="31">
        <v>20</v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Hijermat</v>
      </c>
      <c r="B34" s="25" t="str">
        <v>AL-NUJAYD</v>
      </c>
      <c r="C34" s="25" t="str">
        <v>K_LN04</v>
      </c>
      <c r="D34" s="25" t="str">
        <v>23.458763, 56.931283</v>
      </c>
      <c r="E34" s="25" t="str">
        <v>2025</v>
      </c>
      <c r="F34" s="25" t="str">
        <v>Pole (PMT)</v>
      </c>
      <c r="G34" s="25" t="str">
        <v>3</v>
      </c>
      <c r="H34" s="25">
        <v>100</v>
      </c>
      <c r="I34" s="25" t="str">
        <v>08/06/2026, 13:35</v>
      </c>
      <c r="J34" s="25">
        <v>1</v>
      </c>
      <c r="K34" s="25">
        <v>234</v>
      </c>
      <c r="L34" s="25">
        <v>238</v>
      </c>
      <c r="M34" s="25">
        <v>236</v>
      </c>
      <c r="N34" s="25">
        <v>415</v>
      </c>
      <c r="O34" s="25">
        <v>414</v>
      </c>
      <c r="P34" s="25">
        <v>416</v>
      </c>
      <c r="Q34" s="26" t="str">
        <v>120 mm²</v>
      </c>
      <c r="R34" s="27">
        <v>0</v>
      </c>
      <c r="S34" s="27">
        <v>0</v>
      </c>
      <c r="T34" s="27">
        <v>0</v>
      </c>
      <c r="U34" s="28">
        <v>0</v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Hijermat</v>
      </c>
      <c r="B35" s="25" t="str">
        <v>AL-NUJAYD</v>
      </c>
      <c r="C35" s="25" t="str">
        <v>K_LN04</v>
      </c>
      <c r="D35" s="25" t="str">
        <v>23.462149, 56.912658</v>
      </c>
      <c r="E35" s="25" t="str">
        <v>999</v>
      </c>
      <c r="F35" s="25" t="str">
        <v>Pole (PMT)</v>
      </c>
      <c r="G35" s="25" t="str">
        <v>3</v>
      </c>
      <c r="H35" s="25">
        <v>100</v>
      </c>
      <c r="I35" s="25" t="str">
        <v>08/06/2026, 13:33</v>
      </c>
      <c r="J35" s="25">
        <v>1</v>
      </c>
      <c r="K35" s="25">
        <v>241</v>
      </c>
      <c r="L35" s="25">
        <v>239</v>
      </c>
      <c r="M35" s="25">
        <v>239</v>
      </c>
      <c r="N35" s="25">
        <v>417</v>
      </c>
      <c r="O35" s="25">
        <v>416</v>
      </c>
      <c r="P35" s="25">
        <v>415</v>
      </c>
      <c r="Q35" s="26" t="str">
        <v>120 mm²</v>
      </c>
      <c r="R35" s="27">
        <v>12</v>
      </c>
      <c r="S35" s="27">
        <v>10</v>
      </c>
      <c r="T35" s="27">
        <v>25</v>
      </c>
      <c r="U35" s="28">
        <v>16</v>
      </c>
      <c r="V35" s="29" t="str">
        <v>120 mm²</v>
      </c>
      <c r="W35" s="30">
        <v>10</v>
      </c>
      <c r="X35" s="30">
        <v>12</v>
      </c>
      <c r="Y35" s="30">
        <v>11</v>
      </c>
      <c r="Z35" s="31">
        <v>8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Hijermat</v>
      </c>
      <c r="B36" s="25" t="str">
        <v>AL-NUJAYD</v>
      </c>
      <c r="C36" s="25" t="str">
        <v>K_LN04</v>
      </c>
      <c r="D36" s="25" t="str">
        <v>23.469628, 56.908047</v>
      </c>
      <c r="E36" s="25" t="str">
        <v>998</v>
      </c>
      <c r="F36" s="25" t="str">
        <v>Pole (PMT)</v>
      </c>
      <c r="G36" s="25" t="str">
        <v>3</v>
      </c>
      <c r="H36" s="25">
        <v>100</v>
      </c>
      <c r="I36" s="25" t="str">
        <v>08/06/2026, 13:30</v>
      </c>
      <c r="J36" s="25">
        <v>1</v>
      </c>
      <c r="K36" s="25">
        <v>241</v>
      </c>
      <c r="L36" s="25">
        <v>243</v>
      </c>
      <c r="M36" s="25">
        <v>241</v>
      </c>
      <c r="N36" s="25">
        <v>414</v>
      </c>
      <c r="O36" s="25">
        <v>415</v>
      </c>
      <c r="P36" s="25">
        <v>413</v>
      </c>
      <c r="Q36" s="26" t="str">
        <v>120 mm²</v>
      </c>
      <c r="R36" s="27">
        <v>30</v>
      </c>
      <c r="S36" s="27">
        <v>22</v>
      </c>
      <c r="T36" s="27">
        <v>48</v>
      </c>
      <c r="U36" s="28">
        <v>15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Hijermat</v>
      </c>
      <c r="B37" s="25" t="str">
        <v>AL-NUJAYD</v>
      </c>
      <c r="C37" s="25" t="str">
        <v>K_LN04</v>
      </c>
      <c r="D37" s="25" t="str">
        <v>23.471443, 56.903356</v>
      </c>
      <c r="E37" s="25" t="str">
        <v>997</v>
      </c>
      <c r="F37" s="25" t="str">
        <v>Pole (PMT)</v>
      </c>
      <c r="G37" s="25" t="str">
        <v>3</v>
      </c>
      <c r="H37" s="25">
        <v>100</v>
      </c>
      <c r="I37" s="25" t="str">
        <v>08/06/2026, 13:28</v>
      </c>
      <c r="J37" s="25">
        <v>1</v>
      </c>
      <c r="K37" s="25">
        <v>240</v>
      </c>
      <c r="L37" s="25">
        <v>242</v>
      </c>
      <c r="M37" s="25">
        <v>241</v>
      </c>
      <c r="N37" s="25">
        <v>415</v>
      </c>
      <c r="O37" s="25">
        <v>416</v>
      </c>
      <c r="P37" s="25">
        <v>414</v>
      </c>
      <c r="Q37" s="26" t="str">
        <v>120 mm²</v>
      </c>
      <c r="R37" s="27">
        <v>51</v>
      </c>
      <c r="S37" s="27">
        <v>58</v>
      </c>
      <c r="T37" s="27">
        <v>63</v>
      </c>
      <c r="U37" s="28">
        <v>14</v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Hijermat</v>
      </c>
      <c r="B38" s="25" t="str">
        <v>AL-NUJAYD</v>
      </c>
      <c r="C38" s="25" t="str">
        <v>K_LN04</v>
      </c>
      <c r="D38" s="25" t="str">
        <v>23.473963, 56.895067</v>
      </c>
      <c r="E38" s="25" t="str">
        <v>4516</v>
      </c>
      <c r="F38" s="25" t="str">
        <v>Pole (PMT)</v>
      </c>
      <c r="G38" s="25" t="str">
        <v>3</v>
      </c>
      <c r="H38" s="25">
        <v>100</v>
      </c>
      <c r="I38" s="25" t="str">
        <v>08/06/2026, 13:26</v>
      </c>
      <c r="J38" s="25">
        <v>1</v>
      </c>
      <c r="K38" s="25">
        <v>239</v>
      </c>
      <c r="L38" s="25">
        <v>237</v>
      </c>
      <c r="M38" s="25">
        <v>238</v>
      </c>
      <c r="N38" s="25">
        <v>412</v>
      </c>
      <c r="O38" s="25">
        <v>413</v>
      </c>
      <c r="P38" s="25">
        <v>413</v>
      </c>
      <c r="Q38" s="26" t="str">
        <v>120 mm²</v>
      </c>
      <c r="R38" s="27">
        <v>0</v>
      </c>
      <c r="S38" s="27">
        <v>0</v>
      </c>
      <c r="T38" s="27">
        <v>0</v>
      </c>
      <c r="U38" s="28">
        <v>0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Hijermat</v>
      </c>
      <c r="B39" s="25" t="str">
        <v>AL-NUJAYD</v>
      </c>
      <c r="C39" s="25" t="str">
        <v>K_LN04</v>
      </c>
      <c r="D39" s="25" t="str">
        <v>23.474593, 56.891316</v>
      </c>
      <c r="E39" s="25" t="str">
        <v>996</v>
      </c>
      <c r="F39" s="25" t="str">
        <v>Pole (PMT)</v>
      </c>
      <c r="G39" s="25" t="str">
        <v>3</v>
      </c>
      <c r="H39" s="25">
        <v>100</v>
      </c>
      <c r="I39" s="25" t="str">
        <v>08/06/2026, 13:23</v>
      </c>
      <c r="J39" s="25">
        <v>1</v>
      </c>
      <c r="K39" s="25">
        <v>241</v>
      </c>
      <c r="L39" s="25">
        <v>243</v>
      </c>
      <c r="M39" s="25">
        <v>244</v>
      </c>
      <c r="N39" s="25">
        <v>413</v>
      </c>
      <c r="O39" s="25">
        <v>414</v>
      </c>
      <c r="P39" s="25">
        <v>413</v>
      </c>
      <c r="Q39" s="26" t="str">
        <v>120 mm²</v>
      </c>
      <c r="R39" s="27">
        <v>0</v>
      </c>
      <c r="S39" s="27">
        <v>0</v>
      </c>
      <c r="T39" s="27">
        <v>0</v>
      </c>
      <c r="U39" s="28">
        <v>0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Hijermat</v>
      </c>
      <c r="B40" s="25" t="str">
        <v>AL-NUJAYD</v>
      </c>
      <c r="C40" s="25" t="str">
        <v>K_LN04</v>
      </c>
      <c r="D40" s="25" t="str">
        <v>23.476508, 56.882332</v>
      </c>
      <c r="E40" s="25" t="str">
        <v>4724</v>
      </c>
      <c r="F40" s="25" t="str">
        <v>Pole (PMT)</v>
      </c>
      <c r="G40" s="25" t="str">
        <v>3</v>
      </c>
      <c r="H40" s="25">
        <v>100</v>
      </c>
      <c r="I40" s="25" t="str">
        <v>08/06/2026, 13:19</v>
      </c>
      <c r="J40" s="25">
        <v>1</v>
      </c>
      <c r="K40" s="25">
        <v>240</v>
      </c>
      <c r="L40" s="25">
        <v>242</v>
      </c>
      <c r="M40" s="25">
        <v>241</v>
      </c>
      <c r="N40" s="25">
        <v>411</v>
      </c>
      <c r="O40" s="25">
        <v>413</v>
      </c>
      <c r="P40" s="25">
        <v>416</v>
      </c>
      <c r="Q40" s="26" t="str">
        <v>120 mm²</v>
      </c>
      <c r="R40" s="27">
        <v>10</v>
      </c>
      <c r="S40" s="27">
        <v>0</v>
      </c>
      <c r="T40" s="27">
        <v>0</v>
      </c>
      <c r="U40" s="28">
        <v>8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Hijermat</v>
      </c>
      <c r="B41" s="25" t="str">
        <v>AL-NUJAYD</v>
      </c>
      <c r="C41" s="25" t="str">
        <v>K_LN04</v>
      </c>
      <c r="D41" s="25" t="str">
        <v>23.484875, 57.042927</v>
      </c>
      <c r="E41" s="25" t="str">
        <v>1030</v>
      </c>
      <c r="F41" s="25" t="str">
        <v>Pole (PMT)</v>
      </c>
      <c r="G41" s="25" t="str">
        <v/>
      </c>
      <c r="H41" s="25">
        <v>100</v>
      </c>
      <c r="I41" s="25" t="str">
        <v>03/06/2026, 15:05</v>
      </c>
      <c r="J41" s="25">
        <v>1</v>
      </c>
      <c r="K41" s="25">
        <v>235</v>
      </c>
      <c r="L41" s="25">
        <v>235</v>
      </c>
      <c r="M41" s="25">
        <v>236</v>
      </c>
      <c r="N41" s="25">
        <v>407</v>
      </c>
      <c r="O41" s="25">
        <v>408</v>
      </c>
      <c r="P41" s="25">
        <v>402</v>
      </c>
      <c r="Q41" s="26" t="str">
        <v>50 mm²</v>
      </c>
      <c r="R41" s="27">
        <v>7</v>
      </c>
      <c r="S41" s="27">
        <v>8</v>
      </c>
      <c r="T41" s="27">
        <v>2</v>
      </c>
      <c r="U41" s="28">
        <v>5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Hijermat</v>
      </c>
      <c r="B42" s="25" t="str">
        <v>AL-NUJAYD</v>
      </c>
      <c r="C42" s="25" t="str">
        <v>K_LN04</v>
      </c>
      <c r="D42" s="25" t="str">
        <v>23.484013, 57.041873</v>
      </c>
      <c r="E42" s="25" t="str">
        <v>1034</v>
      </c>
      <c r="F42" s="25" t="str">
        <v>Pole (PMT)</v>
      </c>
      <c r="G42" s="25" t="str">
        <v/>
      </c>
      <c r="H42" s="25">
        <v>100</v>
      </c>
      <c r="I42" s="25" t="str">
        <v>03/06/2026, 15:03</v>
      </c>
      <c r="J42" s="25">
        <v>1</v>
      </c>
      <c r="K42" s="25">
        <v>246</v>
      </c>
      <c r="L42" s="25">
        <v>247</v>
      </c>
      <c r="M42" s="25">
        <v>245</v>
      </c>
      <c r="N42" s="25">
        <v>424</v>
      </c>
      <c r="O42" s="25">
        <v>429</v>
      </c>
      <c r="P42" s="25">
        <v>428</v>
      </c>
      <c r="Q42" s="26" t="str">
        <v>120 mm²</v>
      </c>
      <c r="R42" s="27">
        <v>15</v>
      </c>
      <c r="S42" s="27">
        <v>17</v>
      </c>
      <c r="T42" s="27">
        <v>42</v>
      </c>
      <c r="U42" s="28">
        <v>24</v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Hijermat</v>
      </c>
      <c r="B43" s="25" t="str">
        <v>AL-NUJAYD</v>
      </c>
      <c r="C43" s="25" t="str">
        <v>K_LN04</v>
      </c>
      <c r="D43" s="25" t="str">
        <v>23.484343, 57.043337</v>
      </c>
      <c r="E43" s="25" t="str">
        <v>1035</v>
      </c>
      <c r="F43" s="25" t="str">
        <v>Pole (PMT)</v>
      </c>
      <c r="G43" s="25" t="str">
        <v/>
      </c>
      <c r="H43" s="25">
        <v>315</v>
      </c>
      <c r="I43" s="25" t="str">
        <v>03/06/2026, 15:01</v>
      </c>
      <c r="J43" s="25">
        <v>1</v>
      </c>
      <c r="K43" s="25">
        <v>239</v>
      </c>
      <c r="L43" s="25">
        <v>239</v>
      </c>
      <c r="M43" s="25">
        <v>240</v>
      </c>
      <c r="N43" s="25">
        <v>416</v>
      </c>
      <c r="O43" s="25">
        <v>416</v>
      </c>
      <c r="P43" s="25">
        <v>414</v>
      </c>
      <c r="Q43" s="26" t="str">
        <v>185 mm²</v>
      </c>
      <c r="R43" s="27">
        <v>10</v>
      </c>
      <c r="S43" s="27">
        <v>25</v>
      </c>
      <c r="T43" s="27">
        <v>20</v>
      </c>
      <c r="U43" s="28">
        <v>19</v>
      </c>
      <c r="V43" s="29" t="str">
        <v>120 mm²</v>
      </c>
      <c r="W43" s="30">
        <v>8</v>
      </c>
      <c r="X43" s="30">
        <v>24</v>
      </c>
      <c r="Y43" s="30">
        <v>13</v>
      </c>
      <c r="Z43" s="31">
        <v>15</v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Hijermat</v>
      </c>
      <c r="B44" s="25" t="str">
        <v>AL-NUJAYD</v>
      </c>
      <c r="C44" s="25" t="str">
        <v>K_LN04</v>
      </c>
      <c r="D44" s="25" t="str">
        <v>23.482395, 57.04335</v>
      </c>
      <c r="E44" s="25" t="str">
        <v>1036</v>
      </c>
      <c r="F44" s="25" t="str">
        <v>Pole (PMT)</v>
      </c>
      <c r="G44" s="25" t="str">
        <v/>
      </c>
      <c r="H44" s="25">
        <v>200</v>
      </c>
      <c r="I44" s="25" t="str">
        <v>03/06/2026, 14:59</v>
      </c>
      <c r="J44" s="25">
        <v>1</v>
      </c>
      <c r="K44" s="25">
        <v>238</v>
      </c>
      <c r="L44" s="25">
        <v>235</v>
      </c>
      <c r="M44" s="25">
        <v>239</v>
      </c>
      <c r="N44" s="25">
        <v>413</v>
      </c>
      <c r="O44" s="25">
        <v>410</v>
      </c>
      <c r="P44" s="25">
        <v>412</v>
      </c>
      <c r="Q44" s="26" t="str">
        <v>120 mm²</v>
      </c>
      <c r="R44" s="27">
        <v>50</v>
      </c>
      <c r="S44" s="27">
        <v>88</v>
      </c>
      <c r="T44" s="27">
        <v>61</v>
      </c>
      <c r="U44" s="28">
        <v>38</v>
      </c>
      <c r="V44" s="29" t="str">
        <v>120 mm²</v>
      </c>
      <c r="W44" s="30">
        <v>1</v>
      </c>
      <c r="X44" s="30">
        <v>3</v>
      </c>
      <c r="Y44" s="30">
        <v>2</v>
      </c>
      <c r="Z44" s="31">
        <v>4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Hijermat</v>
      </c>
      <c r="B45" s="25" t="str">
        <v>AL-NUJAYD</v>
      </c>
      <c r="C45" s="25" t="str">
        <v>K_LN04</v>
      </c>
      <c r="D45" s="25" t="str">
        <v>23.48253, 57.041734</v>
      </c>
      <c r="E45" s="25" t="str">
        <v>4641</v>
      </c>
      <c r="F45" s="25" t="str">
        <v>Pole (PMT)</v>
      </c>
      <c r="G45" s="25" t="str">
        <v/>
      </c>
      <c r="H45" s="25">
        <v>100</v>
      </c>
      <c r="I45" s="25" t="str">
        <v>03/06/2026, 14:57</v>
      </c>
      <c r="J45" s="25">
        <v>1</v>
      </c>
      <c r="K45" s="25">
        <v>239</v>
      </c>
      <c r="L45" s="25">
        <v>241</v>
      </c>
      <c r="M45" s="25">
        <v>240</v>
      </c>
      <c r="N45" s="25">
        <v>414</v>
      </c>
      <c r="O45" s="25">
        <v>417</v>
      </c>
      <c r="P45" s="25">
        <v>415</v>
      </c>
      <c r="Q45" s="26" t="str">
        <v>120 mm²</v>
      </c>
      <c r="R45" s="27">
        <v>0</v>
      </c>
      <c r="S45" s="27">
        <v>0</v>
      </c>
      <c r="T45" s="27">
        <v>0</v>
      </c>
      <c r="U45" s="28">
        <v>0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Hijermat</v>
      </c>
      <c r="B46" s="25" t="str">
        <v>AL-NUJAYD</v>
      </c>
      <c r="C46" s="25" t="str">
        <v>K_LN04</v>
      </c>
      <c r="D46" s="25" t="str">
        <v>23.480654, 57.042324</v>
      </c>
      <c r="E46" s="25" t="str">
        <v>4271</v>
      </c>
      <c r="F46" s="25" t="str">
        <v>Pole (PMT)</v>
      </c>
      <c r="G46" s="25" t="str">
        <v/>
      </c>
      <c r="H46" s="25">
        <v>100</v>
      </c>
      <c r="I46" s="25" t="str">
        <v>03/06/2026, 14:55</v>
      </c>
      <c r="J46" s="25">
        <v>1</v>
      </c>
      <c r="K46" s="25">
        <v>239</v>
      </c>
      <c r="L46" s="25">
        <v>240</v>
      </c>
      <c r="M46" s="25">
        <v>230</v>
      </c>
      <c r="N46" s="25">
        <v>413</v>
      </c>
      <c r="O46" s="25">
        <v>416</v>
      </c>
      <c r="P46" s="25">
        <v>415</v>
      </c>
      <c r="Q46" s="26" t="str">
        <v>120 mm²</v>
      </c>
      <c r="R46" s="27">
        <v>4</v>
      </c>
      <c r="S46" s="27">
        <v>0</v>
      </c>
      <c r="T46" s="27">
        <v>19</v>
      </c>
      <c r="U46" s="28">
        <v>11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Hijermat</v>
      </c>
      <c r="B47" s="25" t="str">
        <v>AL-NUJAYD</v>
      </c>
      <c r="C47" s="25" t="str">
        <v>K_LN04</v>
      </c>
      <c r="D47" s="25" t="str">
        <v>23.482526, 57.039725</v>
      </c>
      <c r="E47" s="25" t="str">
        <v>1033</v>
      </c>
      <c r="F47" s="25" t="str">
        <v>Pole (PMT)</v>
      </c>
      <c r="G47" s="25" t="str">
        <v/>
      </c>
      <c r="H47" s="25">
        <v>200</v>
      </c>
      <c r="I47" s="25" t="str">
        <v>03/06/2026, 14:53</v>
      </c>
      <c r="J47" s="25">
        <v>1</v>
      </c>
      <c r="K47" s="25">
        <v>234</v>
      </c>
      <c r="L47" s="25">
        <v>236</v>
      </c>
      <c r="M47" s="25">
        <v>236</v>
      </c>
      <c r="N47" s="25">
        <v>406</v>
      </c>
      <c r="O47" s="25">
        <v>409</v>
      </c>
      <c r="P47" s="25">
        <v>406</v>
      </c>
      <c r="Q47" s="26" t="str">
        <v>120 mm²</v>
      </c>
      <c r="R47" s="27">
        <v>146</v>
      </c>
      <c r="S47" s="27">
        <v>112</v>
      </c>
      <c r="T47" s="27">
        <v>117</v>
      </c>
      <c r="U47" s="28">
        <v>28</v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Hijermat</v>
      </c>
      <c r="B48" s="25" t="str">
        <v>AL-NUJAYD</v>
      </c>
      <c r="C48" s="25" t="str">
        <v>K_LN04</v>
      </c>
      <c r="D48" s="25" t="str">
        <v>23.48166, 57.038807</v>
      </c>
      <c r="E48" s="25" t="str">
        <v>1547</v>
      </c>
      <c r="F48" s="25" t="str">
        <v>Pole (PMT)</v>
      </c>
      <c r="G48" s="25" t="str">
        <v/>
      </c>
      <c r="H48" s="25">
        <v>100</v>
      </c>
      <c r="I48" s="25" t="str">
        <v>03/06/2026, 14:51</v>
      </c>
      <c r="J48" s="25">
        <v>1</v>
      </c>
      <c r="K48" s="25">
        <v>235</v>
      </c>
      <c r="L48" s="25">
        <v>238</v>
      </c>
      <c r="M48" s="25">
        <v>237</v>
      </c>
      <c r="N48" s="25">
        <v>410</v>
      </c>
      <c r="O48" s="25">
        <v>411</v>
      </c>
      <c r="P48" s="25">
        <v>409</v>
      </c>
      <c r="Q48" s="26" t="str">
        <v>120 mm²</v>
      </c>
      <c r="R48" s="27">
        <v>39</v>
      </c>
      <c r="S48" s="27">
        <v>25</v>
      </c>
      <c r="T48" s="27">
        <v>36</v>
      </c>
      <c r="U48" s="28">
        <v>14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Hijermat</v>
      </c>
      <c r="B49" s="25" t="str">
        <v>AL-NUJAYD</v>
      </c>
      <c r="C49" s="25" t="str">
        <v>K_LN04</v>
      </c>
      <c r="D49" s="25" t="str">
        <v>23.481074, 57.035562</v>
      </c>
      <c r="E49" s="25" t="str">
        <v>1749</v>
      </c>
      <c r="F49" s="25" t="str">
        <v>Pole (PMT)</v>
      </c>
      <c r="G49" s="25" t="str">
        <v/>
      </c>
      <c r="H49" s="25">
        <v>100</v>
      </c>
      <c r="I49" s="25" t="str">
        <v>03/06/2026, 14:49</v>
      </c>
      <c r="J49" s="25">
        <v>1</v>
      </c>
      <c r="K49" s="25">
        <v>238</v>
      </c>
      <c r="L49" s="25">
        <v>241</v>
      </c>
      <c r="M49" s="25">
        <v>239</v>
      </c>
      <c r="N49" s="25">
        <v>412</v>
      </c>
      <c r="O49" s="25">
        <v>415</v>
      </c>
      <c r="P49" s="25">
        <v>414</v>
      </c>
      <c r="Q49" s="26" t="str">
        <v>185 mm²</v>
      </c>
      <c r="R49" s="27">
        <v>29</v>
      </c>
      <c r="S49" s="27">
        <v>13</v>
      </c>
      <c r="T49" s="27">
        <v>30</v>
      </c>
      <c r="U49" s="28">
        <v>18</v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Hijermat</v>
      </c>
      <c r="B50" s="25" t="str">
        <v>AL-NUJAYD</v>
      </c>
      <c r="C50" s="25" t="str">
        <v>K_LN04</v>
      </c>
      <c r="D50" s="25" t="str">
        <v>23.48564, 56.999164</v>
      </c>
      <c r="E50" s="25" t="str">
        <v>1028</v>
      </c>
      <c r="F50" s="25" t="str">
        <v>Pole (PMT)</v>
      </c>
      <c r="G50" s="25" t="str">
        <v/>
      </c>
      <c r="H50" s="25">
        <v>100</v>
      </c>
      <c r="I50" s="25" t="str">
        <v>03/06/2026, 14:47</v>
      </c>
      <c r="J50" s="25">
        <v>1</v>
      </c>
      <c r="K50" s="25">
        <v>236</v>
      </c>
      <c r="L50" s="25">
        <v>238</v>
      </c>
      <c r="M50" s="25">
        <v>237</v>
      </c>
      <c r="N50" s="25">
        <v>410</v>
      </c>
      <c r="O50" s="25">
        <v>413</v>
      </c>
      <c r="P50" s="25">
        <v>409</v>
      </c>
      <c r="Q50" s="26" t="str">
        <v>120 mm²</v>
      </c>
      <c r="R50" s="27">
        <v>5</v>
      </c>
      <c r="S50" s="27">
        <v>8</v>
      </c>
      <c r="T50" s="27">
        <v>7</v>
      </c>
      <c r="U50" s="28">
        <v>10</v>
      </c>
      <c r="V50" s="29" t="str">
        <v>120 mm²</v>
      </c>
      <c r="W50" s="30">
        <v>119</v>
      </c>
      <c r="X50" s="30">
        <v>77</v>
      </c>
      <c r="Y50" s="30">
        <v>121</v>
      </c>
      <c r="Z50" s="31">
        <v>40</v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Hijermat</v>
      </c>
      <c r="B51" s="25" t="str">
        <v>AL-NUJAYD</v>
      </c>
      <c r="C51" s="25" t="str">
        <v>K_LN04</v>
      </c>
      <c r="D51" s="25" t="str">
        <v>23.490661, 56.990035</v>
      </c>
      <c r="E51" s="25" t="str">
        <v>1032</v>
      </c>
      <c r="F51" s="25" t="str">
        <v>Pole (PMT)</v>
      </c>
      <c r="G51" s="25" t="str">
        <v/>
      </c>
      <c r="H51" s="25">
        <v>315</v>
      </c>
      <c r="I51" s="25" t="str">
        <v>03/06/2026, 14:45</v>
      </c>
      <c r="J51" s="25">
        <v>1</v>
      </c>
      <c r="K51" s="25">
        <v>238</v>
      </c>
      <c r="L51" s="25">
        <v>239</v>
      </c>
      <c r="M51" s="25">
        <v>238</v>
      </c>
      <c r="N51" s="25">
        <v>411</v>
      </c>
      <c r="O51" s="25">
        <v>412</v>
      </c>
      <c r="P51" s="25">
        <v>414</v>
      </c>
      <c r="Q51" s="26" t="str">
        <v>120 mm²</v>
      </c>
      <c r="R51" s="27">
        <v>92</v>
      </c>
      <c r="S51" s="27">
        <v>98</v>
      </c>
      <c r="T51" s="27">
        <v>97</v>
      </c>
      <c r="U51" s="28">
        <v>21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Hijermat</v>
      </c>
      <c r="B52" s="25" t="str">
        <v>AL-NUJAYD</v>
      </c>
      <c r="C52" s="25" t="str">
        <v>K_LN04</v>
      </c>
      <c r="D52" s="25" t="str">
        <v>23.487775, 57.001865</v>
      </c>
      <c r="E52" s="25" t="str">
        <v>1029</v>
      </c>
      <c r="F52" s="25" t="str">
        <v>Pole (PMT)</v>
      </c>
      <c r="G52" s="25" t="str">
        <v/>
      </c>
      <c r="H52" s="25">
        <v>100</v>
      </c>
      <c r="I52" s="25" t="str">
        <v>03/06/2026, 14:43</v>
      </c>
      <c r="J52" s="25">
        <v>1</v>
      </c>
      <c r="K52" s="25">
        <v>231</v>
      </c>
      <c r="L52" s="25">
        <v>237</v>
      </c>
      <c r="M52" s="25">
        <v>234</v>
      </c>
      <c r="N52" s="25">
        <v>404</v>
      </c>
      <c r="O52" s="25">
        <v>408</v>
      </c>
      <c r="P52" s="25">
        <v>403</v>
      </c>
      <c r="Q52" s="26" t="str">
        <v>120 mm²</v>
      </c>
      <c r="R52" s="27">
        <v>125</v>
      </c>
      <c r="S52" s="27">
        <v>69</v>
      </c>
      <c r="T52" s="27">
        <v>60</v>
      </c>
      <c r="U52" s="28">
        <v>51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Hijermat</v>
      </c>
      <c r="B53" s="25" t="str">
        <v>AL-NUJAYD</v>
      </c>
      <c r="C53" s="25" t="str">
        <v>K_LN04</v>
      </c>
      <c r="D53" s="25" t="str">
        <v>23.489077, 57.011126</v>
      </c>
      <c r="E53" s="25" t="str">
        <v>1487</v>
      </c>
      <c r="F53" s="25" t="str">
        <v>Pole (PMT)</v>
      </c>
      <c r="G53" s="25" t="str">
        <v/>
      </c>
      <c r="H53" s="25">
        <v>100</v>
      </c>
      <c r="I53" s="25" t="str">
        <v>03/06/2026, 14:41</v>
      </c>
      <c r="J53" s="25">
        <v>1</v>
      </c>
      <c r="K53" s="25">
        <v>233</v>
      </c>
      <c r="L53" s="25">
        <v>237</v>
      </c>
      <c r="M53" s="25">
        <v>237</v>
      </c>
      <c r="N53" s="25">
        <v>407</v>
      </c>
      <c r="O53" s="25">
        <v>410</v>
      </c>
      <c r="P53" s="25">
        <v>404</v>
      </c>
      <c r="Q53" s="26" t="str">
        <v>120 mm²</v>
      </c>
      <c r="R53" s="27">
        <v>79</v>
      </c>
      <c r="S53" s="27">
        <v>55</v>
      </c>
      <c r="T53" s="27">
        <v>28</v>
      </c>
      <c r="U53" s="28">
        <v>47</v>
      </c>
      <c r="V53" s="29" t="str">
        <v/>
      </c>
      <c r="W53" s="30" t="str">
        <v/>
      </c>
      <c r="X53" s="30" t="str">
        <v/>
      </c>
      <c r="Y53" s="30" t="str">
        <v/>
      </c>
      <c r="Z53" s="31" t="str">
        <v/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Hijermat</v>
      </c>
      <c r="B54" s="25" t="str">
        <v>AL-NUJAYD</v>
      </c>
      <c r="C54" s="25" t="str">
        <v>K_LN04</v>
      </c>
      <c r="D54" s="25" t="str">
        <v>23.491553, 56.999804</v>
      </c>
      <c r="E54" s="25" t="str">
        <v>1504</v>
      </c>
      <c r="F54" s="25" t="str">
        <v>Pole (PMT)</v>
      </c>
      <c r="G54" s="25" t="str">
        <v/>
      </c>
      <c r="H54" s="25">
        <v>100</v>
      </c>
      <c r="I54" s="25" t="str">
        <v>03/06/2026, 14:40</v>
      </c>
      <c r="J54" s="25">
        <v>1</v>
      </c>
      <c r="K54" s="25">
        <v>240</v>
      </c>
      <c r="L54" s="25">
        <v>238</v>
      </c>
      <c r="M54" s="25">
        <v>245</v>
      </c>
      <c r="N54" s="25">
        <v>410</v>
      </c>
      <c r="O54" s="25">
        <v>411</v>
      </c>
      <c r="P54" s="25">
        <v>415</v>
      </c>
      <c r="Q54" s="26" t="str">
        <v>120 mm²</v>
      </c>
      <c r="R54" s="27">
        <v>0</v>
      </c>
      <c r="S54" s="27">
        <v>0</v>
      </c>
      <c r="T54" s="27">
        <v>0</v>
      </c>
      <c r="U54" s="28">
        <v>0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Hijermat</v>
      </c>
      <c r="B55" s="25" t="str">
        <v>AL-NUJAYD</v>
      </c>
      <c r="C55" s="25" t="str">
        <v>K_LN04</v>
      </c>
      <c r="D55" s="25" t="str">
        <v>23.489366, 57.001863</v>
      </c>
      <c r="E55" s="25" t="str">
        <v>1894</v>
      </c>
      <c r="F55" s="25" t="str">
        <v>Pole (PMT)</v>
      </c>
      <c r="G55" s="25" t="str">
        <v/>
      </c>
      <c r="H55" s="25">
        <v>315</v>
      </c>
      <c r="I55" s="25" t="str">
        <v>03/06/2026, 14:38</v>
      </c>
      <c r="J55" s="25">
        <v>1</v>
      </c>
      <c r="K55" s="25">
        <v>237</v>
      </c>
      <c r="L55" s="25">
        <v>239</v>
      </c>
      <c r="M55" s="25">
        <v>238</v>
      </c>
      <c r="N55" s="25">
        <v>411</v>
      </c>
      <c r="O55" s="25">
        <v>413</v>
      </c>
      <c r="P55" s="25">
        <v>413</v>
      </c>
      <c r="Q55" s="26" t="str">
        <v>185 mm²</v>
      </c>
      <c r="R55" s="27">
        <v>11</v>
      </c>
      <c r="S55" s="27">
        <v>6</v>
      </c>
      <c r="T55" s="27">
        <v>10</v>
      </c>
      <c r="U55" s="28">
        <v>15</v>
      </c>
      <c r="V55" s="29" t="str">
        <v>185 mm²</v>
      </c>
      <c r="W55" s="30">
        <v>24</v>
      </c>
      <c r="X55" s="30">
        <v>24</v>
      </c>
      <c r="Y55" s="30">
        <v>12</v>
      </c>
      <c r="Z55" s="31">
        <v>13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Hijermat</v>
      </c>
      <c r="B56" s="25" t="str">
        <v>AL-NUJAYD</v>
      </c>
      <c r="C56" s="25" t="str">
        <v>K_LN04</v>
      </c>
      <c r="D56" s="25" t="str">
        <v>23.48725, 56.969671</v>
      </c>
      <c r="E56" s="25" t="str">
        <v>1026</v>
      </c>
      <c r="F56" s="25" t="str">
        <v>Pole (PMT)</v>
      </c>
      <c r="G56" s="25" t="str">
        <v/>
      </c>
      <c r="H56" s="25">
        <v>100</v>
      </c>
      <c r="I56" s="25" t="str">
        <v>03/06/2026, 14:36</v>
      </c>
      <c r="J56" s="25">
        <v>1</v>
      </c>
      <c r="K56" s="25">
        <v>238</v>
      </c>
      <c r="L56" s="25">
        <v>239</v>
      </c>
      <c r="M56" s="25">
        <v>238</v>
      </c>
      <c r="N56" s="25">
        <v>411</v>
      </c>
      <c r="O56" s="25">
        <v>413</v>
      </c>
      <c r="P56" s="25">
        <v>414</v>
      </c>
      <c r="Q56" s="26" t="str">
        <v>120 mm²</v>
      </c>
      <c r="R56" s="27">
        <v>29</v>
      </c>
      <c r="S56" s="27">
        <v>32</v>
      </c>
      <c r="T56" s="27">
        <v>25</v>
      </c>
      <c r="U56" s="28">
        <v>10</v>
      </c>
      <c r="V56" s="29" t="str">
        <v>120 mm²</v>
      </c>
      <c r="W56" s="30">
        <v>20</v>
      </c>
      <c r="X56" s="30">
        <v>8</v>
      </c>
      <c r="Y56" s="30">
        <v>32</v>
      </c>
      <c r="Z56" s="31">
        <v>10</v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Hijermat</v>
      </c>
      <c r="B57" s="25" t="str">
        <v>AL-NUJAYD</v>
      </c>
      <c r="C57" s="25" t="str">
        <v>K_LN04</v>
      </c>
      <c r="D57" s="25" t="str">
        <v>23.488719, 56.984001</v>
      </c>
      <c r="E57" s="25" t="str">
        <v>1027</v>
      </c>
      <c r="F57" s="25" t="str">
        <v>Pole (PMT)</v>
      </c>
      <c r="G57" s="25" t="str">
        <v/>
      </c>
      <c r="H57" s="25">
        <v>200</v>
      </c>
      <c r="I57" s="25" t="str">
        <v>03/06/2026, 14:34</v>
      </c>
      <c r="J57" s="25">
        <v>1</v>
      </c>
      <c r="K57" s="25">
        <v>241</v>
      </c>
      <c r="L57" s="25">
        <v>240</v>
      </c>
      <c r="M57" s="25">
        <v>243</v>
      </c>
      <c r="N57" s="25">
        <v>410</v>
      </c>
      <c r="O57" s="25">
        <v>413</v>
      </c>
      <c r="P57" s="25">
        <v>415</v>
      </c>
      <c r="Q57" s="26" t="str">
        <v>185 mm²</v>
      </c>
      <c r="R57" s="27">
        <v>0</v>
      </c>
      <c r="S57" s="27">
        <v>0</v>
      </c>
      <c r="T57" s="27">
        <v>0</v>
      </c>
      <c r="U57" s="28">
        <v>0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Hijermat</v>
      </c>
      <c r="B58" s="25" t="str">
        <v>AL-NUJAYD</v>
      </c>
      <c r="C58" s="25" t="str">
        <v>K_LN04</v>
      </c>
      <c r="D58" s="25" t="str">
        <v>23.487145, 57.00422</v>
      </c>
      <c r="E58" s="25" t="str">
        <v>1682</v>
      </c>
      <c r="F58" s="25" t="str">
        <v>Pole (PMT)</v>
      </c>
      <c r="G58" s="25" t="str">
        <v/>
      </c>
      <c r="H58" s="25">
        <v>100</v>
      </c>
      <c r="I58" s="25" t="str">
        <v>03/06/2026, 14:32</v>
      </c>
      <c r="J58" s="25">
        <v>1</v>
      </c>
      <c r="K58" s="25">
        <v>246</v>
      </c>
      <c r="L58" s="25">
        <v>247</v>
      </c>
      <c r="M58" s="25">
        <v>248</v>
      </c>
      <c r="N58" s="25">
        <v>424</v>
      </c>
      <c r="O58" s="25">
        <v>426</v>
      </c>
      <c r="P58" s="25">
        <v>428</v>
      </c>
      <c r="Q58" s="26" t="str">
        <v>120 mm²</v>
      </c>
      <c r="R58" s="27">
        <v>5</v>
      </c>
      <c r="S58" s="27">
        <v>12</v>
      </c>
      <c r="T58" s="27">
        <v>19</v>
      </c>
      <c r="U58" s="28">
        <v>14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Hijermat</v>
      </c>
      <c r="B59" s="25" t="str">
        <v>AL-NUJAYD</v>
      </c>
      <c r="C59" s="25" t="str">
        <v>K_LN04</v>
      </c>
      <c r="D59" s="25" t="str">
        <v>23.493066, 56.981119</v>
      </c>
      <c r="E59" s="25" t="str">
        <v>1025</v>
      </c>
      <c r="F59" s="25" t="str">
        <v>Pole (PMT)</v>
      </c>
      <c r="G59" s="25" t="str">
        <v/>
      </c>
      <c r="H59" s="25">
        <v>200</v>
      </c>
      <c r="I59" s="25" t="str">
        <v>03/06/2026, 14:31</v>
      </c>
      <c r="J59" s="25">
        <v>1</v>
      </c>
      <c r="K59" s="25">
        <v>241</v>
      </c>
      <c r="L59" s="25">
        <v>242</v>
      </c>
      <c r="M59" s="25">
        <v>241</v>
      </c>
      <c r="N59" s="25">
        <v>417</v>
      </c>
      <c r="O59" s="25">
        <v>419</v>
      </c>
      <c r="P59" s="25">
        <v>417</v>
      </c>
      <c r="Q59" s="26" t="str">
        <v>120 mm²</v>
      </c>
      <c r="R59" s="27">
        <v>85</v>
      </c>
      <c r="S59" s="27">
        <v>67</v>
      </c>
      <c r="T59" s="27">
        <v>57</v>
      </c>
      <c r="U59" s="28">
        <v>35</v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Hijermat</v>
      </c>
      <c r="B60" s="25" t="str">
        <v>AL-NUJAYD</v>
      </c>
      <c r="C60" s="25" t="str">
        <v>K_LN04</v>
      </c>
      <c r="D60" s="25" t="str">
        <v>23.489454, 56.967107</v>
      </c>
      <c r="E60" s="25" t="str">
        <v>1023</v>
      </c>
      <c r="F60" s="25" t="str">
        <v>Pole (PMT)</v>
      </c>
      <c r="G60" s="25" t="str">
        <v/>
      </c>
      <c r="H60" s="25">
        <v>100</v>
      </c>
      <c r="I60" s="25" t="str">
        <v>03/06/2026, 14:29</v>
      </c>
      <c r="J60" s="25">
        <v>1</v>
      </c>
      <c r="K60" s="25">
        <v>240</v>
      </c>
      <c r="L60" s="25">
        <v>241</v>
      </c>
      <c r="M60" s="25">
        <v>240</v>
      </c>
      <c r="N60" s="25">
        <v>416</v>
      </c>
      <c r="O60" s="25">
        <v>419</v>
      </c>
      <c r="P60" s="25">
        <v>416</v>
      </c>
      <c r="Q60" s="26" t="str">
        <v>120 mm²</v>
      </c>
      <c r="R60" s="27">
        <v>11</v>
      </c>
      <c r="S60" s="27">
        <v>5</v>
      </c>
      <c r="T60" s="27">
        <v>3</v>
      </c>
      <c r="U60" s="28">
        <v>7</v>
      </c>
      <c r="V60" s="29" t="str">
        <v>185 mm²</v>
      </c>
      <c r="W60" s="30">
        <v>9</v>
      </c>
      <c r="X60" s="30">
        <v>13</v>
      </c>
      <c r="Y60" s="30">
        <v>27</v>
      </c>
      <c r="Z60" s="31">
        <v>14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Hijermat</v>
      </c>
      <c r="B61" s="25" t="str">
        <v>AL-NUJAYD</v>
      </c>
      <c r="C61" s="25" t="str">
        <v>K_LN04</v>
      </c>
      <c r="D61" s="25" t="str">
        <v>23.48641, 56.951484</v>
      </c>
      <c r="E61" s="25" t="str">
        <v>4354</v>
      </c>
      <c r="F61" s="25" t="str">
        <v>Pole (PMT)</v>
      </c>
      <c r="G61" s="25" t="str">
        <v/>
      </c>
      <c r="H61" s="25">
        <v>50</v>
      </c>
      <c r="I61" s="25" t="str">
        <v>03/06/2026, 14:27</v>
      </c>
      <c r="J61" s="25">
        <v>1</v>
      </c>
      <c r="K61" s="25">
        <v>241</v>
      </c>
      <c r="L61" s="25">
        <v>243</v>
      </c>
      <c r="M61" s="25">
        <v>244</v>
      </c>
      <c r="N61" s="25">
        <v>415</v>
      </c>
      <c r="O61" s="25">
        <v>420</v>
      </c>
      <c r="P61" s="25">
        <v>422</v>
      </c>
      <c r="Q61" s="26" t="str">
        <v>120 mm²</v>
      </c>
      <c r="R61" s="27">
        <v>0</v>
      </c>
      <c r="S61" s="27">
        <v>0</v>
      </c>
      <c r="T61" s="27">
        <v>0</v>
      </c>
      <c r="U61" s="28">
        <v>0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Hijermat</v>
      </c>
      <c r="B62" s="25" t="str">
        <v>AL-NUJAYD</v>
      </c>
      <c r="C62" s="25" t="str">
        <v>K_LN04</v>
      </c>
      <c r="D62" s="25" t="str">
        <v>23.493663, 56.939774</v>
      </c>
      <c r="E62" s="25" t="str">
        <v>1655</v>
      </c>
      <c r="F62" s="25" t="str">
        <v>Pole (PMT)</v>
      </c>
      <c r="G62" s="25" t="str">
        <v/>
      </c>
      <c r="H62" s="25">
        <v>100</v>
      </c>
      <c r="I62" s="25" t="str">
        <v>03/06/2026, 14:25</v>
      </c>
      <c r="J62" s="25">
        <v>1</v>
      </c>
      <c r="K62" s="25">
        <v>243</v>
      </c>
      <c r="L62" s="25">
        <v>243</v>
      </c>
      <c r="M62" s="25">
        <v>244</v>
      </c>
      <c r="N62" s="25">
        <v>420</v>
      </c>
      <c r="O62" s="25">
        <v>421</v>
      </c>
      <c r="P62" s="25">
        <v>421</v>
      </c>
      <c r="Q62" s="26" t="str">
        <v>185 mm²</v>
      </c>
      <c r="R62" s="27">
        <v>39</v>
      </c>
      <c r="S62" s="27">
        <v>60</v>
      </c>
      <c r="T62" s="27">
        <v>42</v>
      </c>
      <c r="U62" s="28">
        <v>21</v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Hijermat</v>
      </c>
      <c r="B63" s="25" t="str">
        <v>AL-NUJAYD</v>
      </c>
      <c r="C63" s="25" t="str">
        <v>K_LN04</v>
      </c>
      <c r="D63" s="25" t="str">
        <v>23.494778, 56.938967</v>
      </c>
      <c r="E63" s="25" t="str">
        <v>1021</v>
      </c>
      <c r="F63" s="25" t="str">
        <v>Pole (PMT)</v>
      </c>
      <c r="G63" s="25" t="str">
        <v/>
      </c>
      <c r="H63" s="25">
        <v>315</v>
      </c>
      <c r="I63" s="25" t="str">
        <v>03/06/2026, 14:23</v>
      </c>
      <c r="J63" s="25">
        <v>1</v>
      </c>
      <c r="K63" s="25">
        <v>243</v>
      </c>
      <c r="L63" s="25">
        <v>244</v>
      </c>
      <c r="M63" s="25">
        <v>242</v>
      </c>
      <c r="N63" s="25">
        <v>421</v>
      </c>
      <c r="O63" s="25">
        <v>420</v>
      </c>
      <c r="P63" s="25">
        <v>423</v>
      </c>
      <c r="Q63" s="26" t="str">
        <v>120 mm²</v>
      </c>
      <c r="R63" s="27">
        <v>55</v>
      </c>
      <c r="S63" s="27">
        <v>70</v>
      </c>
      <c r="T63" s="27">
        <v>56</v>
      </c>
      <c r="U63" s="28">
        <v>11</v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Hijermat</v>
      </c>
      <c r="B64" s="25" t="str">
        <v>AL-NUJAYD</v>
      </c>
      <c r="C64" s="25" t="str">
        <v>K_LN04</v>
      </c>
      <c r="D64" s="25" t="str">
        <v>23.498077, 56.938969</v>
      </c>
      <c r="E64" s="25" t="str">
        <v>1629</v>
      </c>
      <c r="F64" s="25" t="str">
        <v>Pole (PMT)</v>
      </c>
      <c r="G64" s="25" t="str">
        <v/>
      </c>
      <c r="H64" s="25">
        <v>100</v>
      </c>
      <c r="I64" s="25" t="str">
        <v>03/06/2026, 14:22</v>
      </c>
      <c r="J64" s="25">
        <v>1</v>
      </c>
      <c r="K64" s="25">
        <v>243</v>
      </c>
      <c r="L64" s="25">
        <v>244</v>
      </c>
      <c r="M64" s="25">
        <v>244</v>
      </c>
      <c r="N64" s="25">
        <v>422</v>
      </c>
      <c r="O64" s="25">
        <v>423</v>
      </c>
      <c r="P64" s="25">
        <v>421</v>
      </c>
      <c r="Q64" s="26" t="str">
        <v>120 mm²</v>
      </c>
      <c r="R64" s="27">
        <v>25</v>
      </c>
      <c r="S64" s="27">
        <v>13</v>
      </c>
      <c r="T64" s="27">
        <v>10</v>
      </c>
      <c r="U64" s="28">
        <v>10</v>
      </c>
      <c r="V64" s="29" t="str">
        <v/>
      </c>
      <c r="W64" s="30" t="str">
        <v/>
      </c>
      <c r="X64" s="30" t="str">
        <v/>
      </c>
      <c r="Y64" s="30" t="str">
        <v/>
      </c>
      <c r="Z64" s="31" t="str">
        <v/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Hijermat</v>
      </c>
      <c r="B65" s="25" t="str">
        <v>AL-NUJAYD</v>
      </c>
      <c r="C65" s="25" t="str">
        <v>K_LN04</v>
      </c>
      <c r="D65" s="25" t="str">
        <v>23.501104, 56.929581</v>
      </c>
      <c r="E65" s="25" t="str">
        <v>2061</v>
      </c>
      <c r="F65" s="25" t="str">
        <v>Pole (PMT)</v>
      </c>
      <c r="G65" s="25" t="str">
        <v/>
      </c>
      <c r="H65" s="25">
        <v>100</v>
      </c>
      <c r="I65" s="25" t="str">
        <v>03/06/2026, 14:20</v>
      </c>
      <c r="J65" s="25">
        <v>1</v>
      </c>
      <c r="K65" s="25">
        <v>246</v>
      </c>
      <c r="L65" s="25">
        <v>245</v>
      </c>
      <c r="M65" s="25">
        <v>245</v>
      </c>
      <c r="N65" s="25">
        <v>423</v>
      </c>
      <c r="O65" s="25">
        <v>424</v>
      </c>
      <c r="P65" s="25">
        <v>427</v>
      </c>
      <c r="Q65" s="26" t="str">
        <v>185 mm²</v>
      </c>
      <c r="R65" s="27">
        <v>3</v>
      </c>
      <c r="S65" s="27">
        <v>14</v>
      </c>
      <c r="T65" s="27">
        <v>11</v>
      </c>
      <c r="U65" s="28">
        <v>9</v>
      </c>
      <c r="V65" s="29" t="str">
        <v/>
      </c>
      <c r="W65" s="30" t="str">
        <v/>
      </c>
      <c r="X65" s="30" t="str">
        <v/>
      </c>
      <c r="Y65" s="30" t="str">
        <v/>
      </c>
      <c r="Z65" s="31" t="str">
        <v/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Hijermat</v>
      </c>
      <c r="B66" s="25" t="str">
        <v>AL-NUJAYD</v>
      </c>
      <c r="C66" s="25" t="str">
        <v>K_LN04</v>
      </c>
      <c r="D66" s="25" t="str">
        <v>23.502888, 56.925976</v>
      </c>
      <c r="E66" s="25" t="str">
        <v>1020</v>
      </c>
      <c r="F66" s="25" t="str">
        <v>Pole (PMT)</v>
      </c>
      <c r="G66" s="25" t="str">
        <v/>
      </c>
      <c r="H66" s="25">
        <v>315</v>
      </c>
      <c r="I66" s="25" t="str">
        <v>03/06/2026, 14:18</v>
      </c>
      <c r="J66" s="25">
        <v>1</v>
      </c>
      <c r="K66" s="25">
        <v>244</v>
      </c>
      <c r="L66" s="25">
        <v>245</v>
      </c>
      <c r="M66" s="25">
        <v>245</v>
      </c>
      <c r="N66" s="25">
        <v>425</v>
      </c>
      <c r="O66" s="25">
        <v>423</v>
      </c>
      <c r="P66" s="25">
        <v>422</v>
      </c>
      <c r="Q66" s="26" t="str">
        <v>120 mm²</v>
      </c>
      <c r="R66" s="27">
        <v>68</v>
      </c>
      <c r="S66" s="27">
        <v>102</v>
      </c>
      <c r="T66" s="27">
        <v>75</v>
      </c>
      <c r="U66" s="28">
        <v>33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Hijermat</v>
      </c>
      <c r="B67" s="25" t="str">
        <v>AL-NUJAYD</v>
      </c>
      <c r="C67" s="25" t="str">
        <v>K_LN04</v>
      </c>
      <c r="D67" s="25" t="str">
        <v>23.513701, 56.943786</v>
      </c>
      <c r="E67" s="25" t="str">
        <v>1963</v>
      </c>
      <c r="F67" s="25" t="str">
        <v>Pole (PMT)</v>
      </c>
      <c r="G67" s="25" t="str">
        <v/>
      </c>
      <c r="H67" s="25">
        <v>100</v>
      </c>
      <c r="I67" s="25" t="str">
        <v>02/06/2026, 14:26</v>
      </c>
      <c r="J67" s="25">
        <v>1</v>
      </c>
      <c r="K67" s="25">
        <v>246</v>
      </c>
      <c r="L67" s="25">
        <v>245</v>
      </c>
      <c r="M67" s="25">
        <v>243</v>
      </c>
      <c r="N67" s="25">
        <v>425</v>
      </c>
      <c r="O67" s="25">
        <v>423</v>
      </c>
      <c r="P67" s="25">
        <v>422</v>
      </c>
      <c r="Q67" s="26" t="str">
        <v>120 mm²</v>
      </c>
      <c r="R67" s="27">
        <v>0</v>
      </c>
      <c r="S67" s="27">
        <v>0</v>
      </c>
      <c r="T67" s="27">
        <v>0</v>
      </c>
      <c r="U67" s="28">
        <v>0</v>
      </c>
      <c r="V67" s="29" t="str">
        <v/>
      </c>
      <c r="W67" s="30" t="str">
        <v/>
      </c>
      <c r="X67" s="30" t="str">
        <v/>
      </c>
      <c r="Y67" s="30" t="str">
        <v/>
      </c>
      <c r="Z67" s="31" t="str">
        <v/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Hijermat</v>
      </c>
      <c r="B68" s="25" t="str">
        <v>AL-NUJAYD</v>
      </c>
      <c r="C68" s="25" t="str">
        <v>K_LN04</v>
      </c>
      <c r="D68" s="25" t="str">
        <v>23.514646, 56.911191</v>
      </c>
      <c r="E68" s="25" t="str">
        <v>1579</v>
      </c>
      <c r="F68" s="25" t="str">
        <v>Pole (PMT)</v>
      </c>
      <c r="G68" s="25" t="str">
        <v/>
      </c>
      <c r="H68" s="25">
        <v>100</v>
      </c>
      <c r="I68" s="25" t="str">
        <v>02/06/2026, 14:21</v>
      </c>
      <c r="J68" s="25">
        <v>1</v>
      </c>
      <c r="K68" s="25">
        <v>245</v>
      </c>
      <c r="L68" s="25">
        <v>246</v>
      </c>
      <c r="M68" s="25">
        <v>244</v>
      </c>
      <c r="N68" s="25">
        <v>426</v>
      </c>
      <c r="O68" s="25">
        <v>420</v>
      </c>
      <c r="P68" s="25">
        <v>424</v>
      </c>
      <c r="Q68" s="26" t="str">
        <v>120 mm²</v>
      </c>
      <c r="R68" s="27">
        <v>11</v>
      </c>
      <c r="S68" s="27">
        <v>11</v>
      </c>
      <c r="T68" s="27">
        <v>19</v>
      </c>
      <c r="U68" s="28">
        <v>0</v>
      </c>
      <c r="V68" s="29" t="str">
        <v>120 mm²</v>
      </c>
      <c r="W68" s="30">
        <v>0</v>
      </c>
      <c r="X68" s="30">
        <v>0</v>
      </c>
      <c r="Y68" s="30">
        <v>0</v>
      </c>
      <c r="Z68" s="31">
        <v>0</v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Hijermat</v>
      </c>
      <c r="B69" s="25" t="str">
        <v>AL-NUJAYD</v>
      </c>
      <c r="C69" s="25" t="str">
        <v>K_LN04</v>
      </c>
      <c r="D69" s="25" t="str">
        <v>23.525828, 56.922198</v>
      </c>
      <c r="E69" s="25" t="str">
        <v>4745</v>
      </c>
      <c r="F69" s="25" t="str">
        <v>Pole (PMT)</v>
      </c>
      <c r="G69" s="25" t="str">
        <v/>
      </c>
      <c r="H69" s="25">
        <v>200</v>
      </c>
      <c r="I69" s="25" t="str">
        <v>02/06/2026, 14:19</v>
      </c>
      <c r="J69" s="25">
        <v>1</v>
      </c>
      <c r="K69" s="25">
        <v>243</v>
      </c>
      <c r="L69" s="25">
        <v>243</v>
      </c>
      <c r="M69" s="25">
        <v>244</v>
      </c>
      <c r="N69" s="25">
        <v>422</v>
      </c>
      <c r="O69" s="25">
        <v>421</v>
      </c>
      <c r="P69" s="25">
        <v>422</v>
      </c>
      <c r="Q69" s="26" t="str">
        <v>185 mm²</v>
      </c>
      <c r="R69" s="27">
        <v>0</v>
      </c>
      <c r="S69" s="27">
        <v>0</v>
      </c>
      <c r="T69" s="27">
        <v>0</v>
      </c>
      <c r="U69" s="28">
        <v>0</v>
      </c>
      <c r="V69" s="29" t="str">
        <v>185 mm²</v>
      </c>
      <c r="W69" s="30">
        <v>10</v>
      </c>
      <c r="X69" s="30">
        <v>38</v>
      </c>
      <c r="Y69" s="30">
        <v>11</v>
      </c>
      <c r="Z69" s="31">
        <v>22</v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Hijermat</v>
      </c>
      <c r="B70" s="25" t="str">
        <v>AL-NUJAYD</v>
      </c>
      <c r="C70" s="25" t="str">
        <v>K_LN04</v>
      </c>
      <c r="D70" s="25" t="str">
        <v>23.514243, 56.940842</v>
      </c>
      <c r="E70" s="25" t="str">
        <v>1805</v>
      </c>
      <c r="F70" s="25" t="str">
        <v>Pole (PMT)</v>
      </c>
      <c r="G70" s="25" t="str">
        <v/>
      </c>
      <c r="H70" s="25">
        <v>315</v>
      </c>
      <c r="I70" s="25" t="str">
        <v>02/06/2026, 14:17</v>
      </c>
      <c r="J70" s="25">
        <v>1</v>
      </c>
      <c r="K70" s="25">
        <v>241</v>
      </c>
      <c r="L70" s="25">
        <v>244</v>
      </c>
      <c r="M70" s="25">
        <v>241</v>
      </c>
      <c r="N70" s="25">
        <v>420</v>
      </c>
      <c r="O70" s="25">
        <v>417</v>
      </c>
      <c r="P70" s="25">
        <v>418</v>
      </c>
      <c r="Q70" s="26" t="str">
        <v>120 mm²</v>
      </c>
      <c r="R70" s="27">
        <v>26</v>
      </c>
      <c r="S70" s="27">
        <v>11</v>
      </c>
      <c r="T70" s="27">
        <v>19</v>
      </c>
      <c r="U70" s="28">
        <v>10</v>
      </c>
      <c r="V70" s="29" t="str">
        <v>120 mm²</v>
      </c>
      <c r="W70" s="30">
        <v>65</v>
      </c>
      <c r="X70" s="30">
        <v>77</v>
      </c>
      <c r="Y70" s="30">
        <v>39</v>
      </c>
      <c r="Z70" s="31">
        <v>29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Hijermat</v>
      </c>
      <c r="B71" s="25" t="str">
        <v>AL-NUJAYD</v>
      </c>
      <c r="C71" s="25" t="str">
        <v>K_LN04</v>
      </c>
      <c r="D71" s="25" t="str">
        <v>23.525516, 56.933511</v>
      </c>
      <c r="E71" s="25" t="str">
        <v>1580</v>
      </c>
      <c r="F71" s="25" t="str">
        <v>Pole (PMT)</v>
      </c>
      <c r="G71" s="25" t="str">
        <v/>
      </c>
      <c r="H71" s="25">
        <v>315</v>
      </c>
      <c r="I71" s="25" t="str">
        <v>02/06/2026, 14:15</v>
      </c>
      <c r="J71" s="25">
        <v>1</v>
      </c>
      <c r="K71" s="25">
        <v>242</v>
      </c>
      <c r="L71" s="25">
        <v>243</v>
      </c>
      <c r="M71" s="25">
        <v>243</v>
      </c>
      <c r="N71" s="25">
        <v>418</v>
      </c>
      <c r="O71" s="25">
        <v>417</v>
      </c>
      <c r="P71" s="25">
        <v>415</v>
      </c>
      <c r="Q71" s="26" t="str">
        <v>185 mm²</v>
      </c>
      <c r="R71" s="27">
        <v>79</v>
      </c>
      <c r="S71" s="27">
        <v>113</v>
      </c>
      <c r="T71" s="27">
        <v>122</v>
      </c>
      <c r="U71" s="28">
        <v>52</v>
      </c>
      <c r="V71" s="29" t="str">
        <v>185 mm²</v>
      </c>
      <c r="W71" s="30">
        <v>64</v>
      </c>
      <c r="X71" s="30">
        <v>49</v>
      </c>
      <c r="Y71" s="30">
        <v>64</v>
      </c>
      <c r="Z71" s="31">
        <v>21</v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Hijermat</v>
      </c>
      <c r="B72" s="25" t="str">
        <v>AL-NUJAYD</v>
      </c>
      <c r="C72" s="25" t="str">
        <v>K_LN04</v>
      </c>
      <c r="D72" s="25" t="str">
        <v>23.524693, 56.925464</v>
      </c>
      <c r="E72" s="25" t="str">
        <v>1047</v>
      </c>
      <c r="F72" s="25" t="str">
        <v>Pole (PMT)</v>
      </c>
      <c r="G72" s="25" t="str">
        <v/>
      </c>
      <c r="H72" s="25">
        <v>315</v>
      </c>
      <c r="I72" s="25" t="str">
        <v>02/06/2026, 14:13</v>
      </c>
      <c r="J72" s="25">
        <v>1</v>
      </c>
      <c r="K72" s="25">
        <v>244</v>
      </c>
      <c r="L72" s="25">
        <v>245</v>
      </c>
      <c r="M72" s="25">
        <v>243</v>
      </c>
      <c r="N72" s="25">
        <v>427</v>
      </c>
      <c r="O72" s="25">
        <v>425</v>
      </c>
      <c r="P72" s="25">
        <v>423</v>
      </c>
      <c r="Q72" s="26" t="str">
        <v>120 mm²</v>
      </c>
      <c r="R72" s="27">
        <v>50</v>
      </c>
      <c r="S72" s="27">
        <v>48</v>
      </c>
      <c r="T72" s="27">
        <v>120</v>
      </c>
      <c r="U72" s="28">
        <v>48</v>
      </c>
      <c r="V72" s="29" t="str">
        <v>120 mm²</v>
      </c>
      <c r="W72" s="30">
        <v>0</v>
      </c>
      <c r="X72" s="30">
        <v>0</v>
      </c>
      <c r="Y72" s="30">
        <v>0</v>
      </c>
      <c r="Z72" s="31">
        <v>0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Hijermat</v>
      </c>
      <c r="B73" s="25" t="str">
        <v>AL-NUJAYD</v>
      </c>
      <c r="C73" s="25" t="str">
        <v>K_LN04</v>
      </c>
      <c r="D73" s="25" t="str">
        <v>23.491488, 56.862854</v>
      </c>
      <c r="E73" s="25" t="str">
        <v>2273</v>
      </c>
      <c r="F73" s="25" t="str">
        <v>Pole (PMT)</v>
      </c>
      <c r="G73" s="25" t="str">
        <v/>
      </c>
      <c r="H73" s="25">
        <v>315</v>
      </c>
      <c r="I73" s="25" t="str">
        <v>25/05/2026, 16:00</v>
      </c>
      <c r="J73" s="25">
        <v>1</v>
      </c>
      <c r="K73" s="25">
        <v>222</v>
      </c>
      <c r="L73" s="25">
        <v>223</v>
      </c>
      <c r="M73" s="25">
        <v>224</v>
      </c>
      <c r="N73" s="25">
        <v>384</v>
      </c>
      <c r="O73" s="25">
        <v>388</v>
      </c>
      <c r="P73" s="25">
        <v>389</v>
      </c>
      <c r="Q73" s="26" t="str">
        <v>185 mm²</v>
      </c>
      <c r="R73" s="27">
        <v>11</v>
      </c>
      <c r="S73" s="27">
        <v>0</v>
      </c>
      <c r="T73" s="27">
        <v>0</v>
      </c>
      <c r="U73" s="28">
        <v>0</v>
      </c>
      <c r="V73" s="29" t="str">
        <v>185 mm²</v>
      </c>
      <c r="W73" s="30">
        <v>0</v>
      </c>
      <c r="X73" s="30">
        <v>0</v>
      </c>
      <c r="Y73" s="30">
        <v>0</v>
      </c>
      <c r="Z73" s="31">
        <v>0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Hijermat</v>
      </c>
      <c r="B74" s="25" t="str">
        <v>AL-NUJAYD</v>
      </c>
      <c r="C74" s="25" t="str">
        <v>K_LN04</v>
      </c>
      <c r="D74" s="25" t="str">
        <v>23.51865, 56.927835</v>
      </c>
      <c r="E74" s="25" t="str">
        <v>4403</v>
      </c>
      <c r="F74" s="25" t="str">
        <v>Pole (PMT)</v>
      </c>
      <c r="G74" s="25" t="str">
        <v/>
      </c>
      <c r="H74" s="25">
        <v>100</v>
      </c>
      <c r="I74" s="25" t="str">
        <v>25/05/2026, 15:51</v>
      </c>
      <c r="J74" s="25">
        <v>1</v>
      </c>
      <c r="K74" s="25">
        <v>245</v>
      </c>
      <c r="L74" s="25">
        <v>246</v>
      </c>
      <c r="M74" s="25">
        <v>244</v>
      </c>
      <c r="N74" s="25">
        <v>426</v>
      </c>
      <c r="O74" s="25">
        <v>422</v>
      </c>
      <c r="P74" s="25">
        <v>424</v>
      </c>
      <c r="Q74" s="26" t="str">
        <v>120 mm²</v>
      </c>
      <c r="R74" s="27">
        <v>0</v>
      </c>
      <c r="S74" s="27">
        <v>0</v>
      </c>
      <c r="T74" s="27">
        <v>0</v>
      </c>
      <c r="U74" s="28">
        <v>0</v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Hijermat</v>
      </c>
      <c r="B75" s="25" t="str">
        <v>AL-NUJAYD</v>
      </c>
      <c r="C75" s="25" t="str">
        <v>K_LN1</v>
      </c>
      <c r="D75" s="25" t="str">
        <v>23.535024, 56.831859</v>
      </c>
      <c r="E75" s="25" t="str">
        <v>2314</v>
      </c>
      <c r="F75" s="25" t="str">
        <v>Pole (PMT)</v>
      </c>
      <c r="G75" s="25" t="str">
        <v/>
      </c>
      <c r="H75" s="25">
        <v>100</v>
      </c>
      <c r="I75" s="25" t="str">
        <v>25/05/2026, 14:09</v>
      </c>
      <c r="J75" s="25">
        <v>1</v>
      </c>
      <c r="K75" s="25">
        <v>238</v>
      </c>
      <c r="L75" s="25">
        <v>237</v>
      </c>
      <c r="M75" s="25">
        <v>238</v>
      </c>
      <c r="N75" s="25">
        <v>414</v>
      </c>
      <c r="O75" s="25">
        <v>412</v>
      </c>
      <c r="P75" s="25">
        <v>413</v>
      </c>
      <c r="Q75" s="26" t="str">
        <v>120 mm²</v>
      </c>
      <c r="R75" s="27" t="str">
        <v/>
      </c>
      <c r="S75" s="27" t="str">
        <v/>
      </c>
      <c r="T75" s="27" t="str">
        <v/>
      </c>
      <c r="U75" s="28" t="str">
        <v/>
      </c>
      <c r="V75" s="29" t="str">
        <v>185 mm²</v>
      </c>
      <c r="W75" s="30">
        <v>0</v>
      </c>
      <c r="X75" s="30">
        <v>0</v>
      </c>
      <c r="Y75" s="30">
        <v>0</v>
      </c>
      <c r="Z75" s="31">
        <v>0</v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Hijermat</v>
      </c>
      <c r="B76" s="25" t="str">
        <v>AL-NUJAYD</v>
      </c>
      <c r="C76" s="25" t="str">
        <v>K_LN04</v>
      </c>
      <c r="D76" s="25" t="str">
        <v>23.493213, 56.852053</v>
      </c>
      <c r="E76" s="25" t="str">
        <v>2135</v>
      </c>
      <c r="F76" s="25" t="str">
        <v>Ground (GMT)</v>
      </c>
      <c r="G76" s="25" t="str">
        <v/>
      </c>
      <c r="H76" s="25">
        <v>1000</v>
      </c>
      <c r="I76" s="25" t="str">
        <v>25/05/2026, 13:54</v>
      </c>
      <c r="J76" s="25">
        <v>1</v>
      </c>
      <c r="K76" s="25">
        <v>231</v>
      </c>
      <c r="L76" s="25">
        <v>234</v>
      </c>
      <c r="M76" s="25">
        <v>230</v>
      </c>
      <c r="N76" s="25">
        <v>400</v>
      </c>
      <c r="O76" s="25">
        <v>404</v>
      </c>
      <c r="P76" s="25">
        <v>401</v>
      </c>
      <c r="Q76" s="26" t="str">
        <v>185 mm²</v>
      </c>
      <c r="R76" s="27">
        <v>51</v>
      </c>
      <c r="S76" s="27">
        <v>27</v>
      </c>
      <c r="T76" s="27">
        <v>12</v>
      </c>
      <c r="U76" s="28">
        <v>17</v>
      </c>
      <c r="V76" s="29" t="str">
        <v>185 mm²</v>
      </c>
      <c r="W76" s="30">
        <v>0</v>
      </c>
      <c r="X76" s="30">
        <v>0</v>
      </c>
      <c r="Y76" s="30">
        <v>0</v>
      </c>
      <c r="Z76" s="31">
        <v>0</v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  <row r="77" ht="15.75" customHeight="1">
      <c r="A77" s="25" t="str">
        <v>Hijermat</v>
      </c>
      <c r="B77" s="25" t="str">
        <v>AL-NUJAYD</v>
      </c>
      <c r="C77" s="25" t="str">
        <v>K_LN04</v>
      </c>
      <c r="D77" s="25" t="str">
        <v>23.498176, 56.857518</v>
      </c>
      <c r="E77" s="25" t="str">
        <v>2120</v>
      </c>
      <c r="F77" s="25" t="str">
        <v>Pole (PMT)</v>
      </c>
      <c r="G77" s="25" t="str">
        <v/>
      </c>
      <c r="H77" s="25">
        <v>315</v>
      </c>
      <c r="I77" s="25" t="str">
        <v>25/05/2026, 13:49</v>
      </c>
      <c r="J77" s="25">
        <v>1</v>
      </c>
      <c r="K77" s="25">
        <v>234</v>
      </c>
      <c r="L77" s="25">
        <v>237</v>
      </c>
      <c r="M77" s="25">
        <v>238</v>
      </c>
      <c r="N77" s="25">
        <v>406</v>
      </c>
      <c r="O77" s="25">
        <v>409</v>
      </c>
      <c r="P77" s="25">
        <v>413</v>
      </c>
      <c r="Q77" s="26" t="str">
        <v>185 mm²</v>
      </c>
      <c r="R77" s="27">
        <v>13</v>
      </c>
      <c r="S77" s="27">
        <v>0</v>
      </c>
      <c r="T77" s="27">
        <v>0</v>
      </c>
      <c r="U77" s="28">
        <v>11</v>
      </c>
      <c r="V77" s="29" t="str">
        <v>185 mm²</v>
      </c>
      <c r="W77" s="30">
        <v>0</v>
      </c>
      <c r="X77" s="30">
        <v>0</v>
      </c>
      <c r="Y77" s="30">
        <v>0</v>
      </c>
      <c r="Z77" s="31">
        <v>0</v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5">
        <f>SUM(R77,W77,AB77,AG77,AL77,AQ77,AV77,BA77)</f>
      </c>
      <c r="BF77" s="25">
        <f>SUM(S77,X77,AC77,AH77,AM77,AR77,AW77,BB77)</f>
      </c>
      <c r="BG77" s="25">
        <f>SUM(T77,Y77,AD77,AI77,AN77,AS77,AX77,BC77)</f>
      </c>
      <c r="BH77" s="25">
        <f>SUM(U77,Z77,AE77,AJ77,AO77,AT77,AY77,BD77)</f>
      </c>
      <c r="BI77" s="25">
        <f>MAX(BE77:BG77)</f>
      </c>
      <c r="BJ77" s="25">
        <f>MIN(BE77:BG77)</f>
      </c>
      <c r="BK77" s="32">
        <f>IF(H77&gt;0,(BI77*SQRT(3)*IF(N77&gt;0,N77,IF(O77&gt;0,O77,IF(P77&gt;0,P77,415)))/(H77*1000))*100,0)</f>
      </c>
      <c r="BL77" s="32">
        <f>IF(BK77&gt;70,"Upgrade","OK - No Upgrade")</f>
      </c>
      <c r="BM77" s="32">
        <f>IF(IF(AVERAGE(BE77:BG77)&gt;0,((BI77-AVERAGE(BE77:BG77))/AVERAGE(BE77:BG77))*100,0)&gt;10,"Need to Balance","OK - Balanced")</f>
      </c>
    </row>
    <row r="78" ht="15.75" customHeight="1">
      <c r="A78" s="25" t="str">
        <v>Hijermat</v>
      </c>
      <c r="B78" s="25" t="str">
        <v>AL-NUJAYD</v>
      </c>
      <c r="C78" s="25" t="str">
        <v>K_LN04</v>
      </c>
      <c r="D78" s="25" t="str">
        <v>23.499112, 56.859313</v>
      </c>
      <c r="E78" s="25" t="str">
        <v>1575</v>
      </c>
      <c r="F78" s="25" t="str">
        <v>Pole (PMT)</v>
      </c>
      <c r="G78" s="25" t="str">
        <v/>
      </c>
      <c r="H78" s="25">
        <v>315</v>
      </c>
      <c r="I78" s="25" t="str">
        <v/>
      </c>
      <c r="J78" s="25">
        <v>1</v>
      </c>
      <c r="K78" s="25" t="str">
        <v/>
      </c>
      <c r="L78" s="25" t="str">
        <v/>
      </c>
      <c r="M78" s="25" t="str">
        <v/>
      </c>
      <c r="N78" s="25" t="str">
        <v/>
      </c>
      <c r="O78" s="25" t="str">
        <v/>
      </c>
      <c r="P78" s="25" t="str">
        <v/>
      </c>
      <c r="Q78" s="26" t="str">
        <v/>
      </c>
      <c r="R78" s="27" t="str">
        <v/>
      </c>
      <c r="S78" s="27" t="str">
        <v/>
      </c>
      <c r="T78" s="27" t="str">
        <v/>
      </c>
      <c r="U78" s="28" t="str">
        <v/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5">
        <f>SUM(R78,W78,AB78,AG78,AL78,AQ78,AV78,BA78)</f>
      </c>
      <c r="BF78" s="25">
        <f>SUM(S78,X78,AC78,AH78,AM78,AR78,AW78,BB78)</f>
      </c>
      <c r="BG78" s="25">
        <f>SUM(T78,Y78,AD78,AI78,AN78,AS78,AX78,BC78)</f>
      </c>
      <c r="BH78" s="25">
        <f>SUM(U78,Z78,AE78,AJ78,AO78,AT78,AY78,BD78)</f>
      </c>
      <c r="BI78" s="25">
        <f>MAX(BE78:BG78)</f>
      </c>
      <c r="BJ78" s="25">
        <f>MIN(BE78:BG78)</f>
      </c>
      <c r="BK78" s="32">
        <f>IF(H78&gt;0,(BI78*SQRT(3)*IF(N78&gt;0,N78,IF(O78&gt;0,O78,IF(P78&gt;0,P78,415)))/(H78*1000))*100,0)</f>
      </c>
      <c r="BL78" s="32">
        <f>IF(BK78&gt;70,"Upgrade","OK - No Upgrade")</f>
      </c>
      <c r="BM78" s="32">
        <f>IF(IF(AVERAGE(BE78:BG78)&gt;0,((BI78-AVERAGE(BE78:BG78))/AVERAGE(BE78:BG78))*100,0)&gt;10,"Need to Balance","OK - Balanced")</f>
      </c>
    </row>
    <row r="79" ht="15.75" customHeight="1">
      <c r="A79" s="25" t="str">
        <v>Hijermat</v>
      </c>
      <c r="B79" s="25" t="str">
        <v>AL-NUJAYD</v>
      </c>
      <c r="C79" s="25" t="str">
        <v>K_LN04</v>
      </c>
      <c r="D79" s="25" t="str">
        <v>23.498987, 56.850785</v>
      </c>
      <c r="E79" s="25" t="str">
        <v>2136</v>
      </c>
      <c r="F79" s="25" t="str">
        <v>Ground (GMT)</v>
      </c>
      <c r="G79" s="25" t="str">
        <v/>
      </c>
      <c r="H79" s="25">
        <v>1000</v>
      </c>
      <c r="I79" s="25" t="str">
        <v/>
      </c>
      <c r="J79" s="25">
        <v>1</v>
      </c>
      <c r="K79" s="25">
        <v>231</v>
      </c>
      <c r="L79" s="25">
        <v>234</v>
      </c>
      <c r="M79" s="25">
        <v>236</v>
      </c>
      <c r="N79" s="25">
        <v>402</v>
      </c>
      <c r="O79" s="25">
        <v>406</v>
      </c>
      <c r="P79" s="25">
        <v>409</v>
      </c>
      <c r="Q79" s="26" t="str">
        <v/>
      </c>
      <c r="R79" s="27" t="str">
        <v/>
      </c>
      <c r="S79" s="27" t="str">
        <v/>
      </c>
      <c r="T79" s="27" t="str">
        <v/>
      </c>
      <c r="U79" s="28" t="str">
        <v/>
      </c>
      <c r="V79" s="29" t="str">
        <v/>
      </c>
      <c r="W79" s="30" t="str">
        <v/>
      </c>
      <c r="X79" s="30" t="str">
        <v/>
      </c>
      <c r="Y79" s="30" t="str">
        <v/>
      </c>
      <c r="Z79" s="31" t="str">
        <v/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5">
        <f>SUM(R79,W79,AB79,AG79,AL79,AQ79,AV79,BA79)</f>
      </c>
      <c r="BF79" s="25">
        <f>SUM(S79,X79,AC79,AH79,AM79,AR79,AW79,BB79)</f>
      </c>
      <c r="BG79" s="25">
        <f>SUM(T79,Y79,AD79,AI79,AN79,AS79,AX79,BC79)</f>
      </c>
      <c r="BH79" s="25">
        <f>SUM(U79,Z79,AE79,AJ79,AO79,AT79,AY79,BD79)</f>
      </c>
      <c r="BI79" s="25">
        <f>MAX(BE79:BG79)</f>
      </c>
      <c r="BJ79" s="25">
        <f>MIN(BE79:BG79)</f>
      </c>
      <c r="BK79" s="32">
        <f>IF(H79&gt;0,(BI79*SQRT(3)*IF(N79&gt;0,N79,IF(O79&gt;0,O79,IF(P79&gt;0,P79,415)))/(H79*1000))*100,0)</f>
      </c>
      <c r="BL79" s="32">
        <f>IF(BK79&gt;70,"Upgrade","OK - No Upgrade")</f>
      </c>
      <c r="BM79" s="32">
        <f>IF(IF(AVERAGE(BE79:BG79)&gt;0,((BI79-AVERAGE(BE79:BG79))/AVERAGE(BE79:BG79))*100,0)&gt;10,"Need to Balance","OK - Balanced")</f>
      </c>
    </row>
    <row r="80" ht="15.75" customHeight="1">
      <c r="A80" s="25" t="str">
        <v>Hijermat</v>
      </c>
      <c r="B80" s="25" t="str">
        <v>AL-NUJAYD</v>
      </c>
      <c r="C80" s="25" t="str">
        <v>K_LN04</v>
      </c>
      <c r="D80" s="25" t="str">
        <v>23.538523, 56.908966</v>
      </c>
      <c r="E80" s="25" t="str">
        <v>1050</v>
      </c>
      <c r="F80" s="25" t="str">
        <v>Pole (PMT)</v>
      </c>
      <c r="G80" s="25" t="str">
        <v/>
      </c>
      <c r="H80" s="25">
        <v>100</v>
      </c>
      <c r="I80" s="25" t="str">
        <v>24/05/2026, 17:39</v>
      </c>
      <c r="J80" s="25">
        <v>1</v>
      </c>
      <c r="K80" s="25">
        <v>241</v>
      </c>
      <c r="L80" s="25">
        <v>238</v>
      </c>
      <c r="M80" s="25">
        <v>244</v>
      </c>
      <c r="N80" s="25">
        <v>427</v>
      </c>
      <c r="O80" s="25">
        <v>425</v>
      </c>
      <c r="P80" s="25">
        <v>429</v>
      </c>
      <c r="Q80" s="26" t="str">
        <v>185 mm²</v>
      </c>
      <c r="R80" s="27">
        <v>0</v>
      </c>
      <c r="S80" s="27">
        <v>0</v>
      </c>
      <c r="T80" s="27">
        <v>0</v>
      </c>
      <c r="U80" s="28">
        <v>0</v>
      </c>
      <c r="V80" s="29" t="str">
        <v/>
      </c>
      <c r="W80" s="30" t="str">
        <v/>
      </c>
      <c r="X80" s="30" t="str">
        <v/>
      </c>
      <c r="Y80" s="30" t="str">
        <v/>
      </c>
      <c r="Z80" s="31" t="str">
        <v/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5">
        <f>SUM(R80,W80,AB80,AG80,AL80,AQ80,AV80,BA80)</f>
      </c>
      <c r="BF80" s="25">
        <f>SUM(S80,X80,AC80,AH80,AM80,AR80,AW80,BB80)</f>
      </c>
      <c r="BG80" s="25">
        <f>SUM(T80,Y80,AD80,AI80,AN80,AS80,AX80,BC80)</f>
      </c>
      <c r="BH80" s="25">
        <f>SUM(U80,Z80,AE80,AJ80,AO80,AT80,AY80,BD80)</f>
      </c>
      <c r="BI80" s="25">
        <f>MAX(BE80:BG80)</f>
      </c>
      <c r="BJ80" s="25">
        <f>MIN(BE80:BG80)</f>
      </c>
      <c r="BK80" s="32">
        <f>IF(H80&gt;0,(BI80*SQRT(3)*IF(N80&gt;0,N80,IF(O80&gt;0,O80,IF(P80&gt;0,P80,415)))/(H80*1000))*100,0)</f>
      </c>
      <c r="BL80" s="32">
        <f>IF(BK80&gt;70,"Upgrade","OK - No Upgrade")</f>
      </c>
      <c r="BM80" s="32">
        <f>IF(IF(AVERAGE(BE80:BG80)&gt;0,((BI80-AVERAGE(BE80:BG80))/AVERAGE(BE80:BG80))*100,0)&gt;10,"Need to Balance","OK - Balanced")</f>
      </c>
    </row>
    <row r="81" ht="15.75" customHeight="1">
      <c r="A81" s="25" t="str">
        <v>Hijermat</v>
      </c>
      <c r="B81" s="25" t="str">
        <v>AL-NUJAYD</v>
      </c>
      <c r="C81" s="25" t="str">
        <v>K_LN04</v>
      </c>
      <c r="D81" s="25" t="str">
        <v>23.402344, 56.727973</v>
      </c>
      <c r="E81" s="25" t="str">
        <v>1046</v>
      </c>
      <c r="F81" s="25" t="str">
        <v>Pole (PMT)</v>
      </c>
      <c r="G81" s="25" t="str">
        <v/>
      </c>
      <c r="H81" s="25">
        <v>100</v>
      </c>
      <c r="I81" s="25" t="str">
        <v>24/05/2026, 17:37</v>
      </c>
      <c r="J81" s="25">
        <v>1</v>
      </c>
      <c r="K81" s="25">
        <v>241</v>
      </c>
      <c r="L81" s="25">
        <v>242</v>
      </c>
      <c r="M81" s="25">
        <v>240</v>
      </c>
      <c r="N81" s="25">
        <v>428</v>
      </c>
      <c r="O81" s="25">
        <v>429</v>
      </c>
      <c r="P81" s="25">
        <v>427</v>
      </c>
      <c r="Q81" s="26" t="str">
        <v>120 mm²</v>
      </c>
      <c r="R81" s="27">
        <v>0</v>
      </c>
      <c r="S81" s="27">
        <v>0</v>
      </c>
      <c r="T81" s="27">
        <v>0</v>
      </c>
      <c r="U81" s="28">
        <v>0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5">
        <f>SUM(R81,W81,AB81,AG81,AL81,AQ81,AV81,BA81)</f>
      </c>
      <c r="BF81" s="25">
        <f>SUM(S81,X81,AC81,AH81,AM81,AR81,AW81,BB81)</f>
      </c>
      <c r="BG81" s="25">
        <f>SUM(T81,Y81,AD81,AI81,AN81,AS81,AX81,BC81)</f>
      </c>
      <c r="BH81" s="25">
        <f>SUM(U81,Z81,AE81,AJ81,AO81,AT81,AY81,BD81)</f>
      </c>
      <c r="BI81" s="25">
        <f>MAX(BE81:BG81)</f>
      </c>
      <c r="BJ81" s="25">
        <f>MIN(BE81:BG81)</f>
      </c>
      <c r="BK81" s="32">
        <f>IF(H81&gt;0,(BI81*SQRT(3)*IF(N81&gt;0,N81,IF(O81&gt;0,O81,IF(P81&gt;0,P81,415)))/(H81*1000))*100,0)</f>
      </c>
      <c r="BL81" s="32">
        <f>IF(BK81&gt;70,"Upgrade","OK - No Upgrade")</f>
      </c>
      <c r="BM81" s="32">
        <f>IF(IF(AVERAGE(BE81:BG81)&gt;0,((BI81-AVERAGE(BE81:BG81))/AVERAGE(BE81:BG81))*100,0)&gt;10,"Need to Balance","OK - Balanced")</f>
      </c>
    </row>
    <row r="82" ht="15.75" customHeight="1">
      <c r="A82" s="25" t="str">
        <v>Hijermat</v>
      </c>
      <c r="B82" s="25" t="str">
        <v>AL-NUJAYD</v>
      </c>
      <c r="C82" s="25" t="str">
        <v>K_LN04</v>
      </c>
      <c r="D82" s="25" t="str">
        <v>23.402344, 56.727973</v>
      </c>
      <c r="E82" s="25" t="str">
        <v>1037</v>
      </c>
      <c r="F82" s="25" t="str">
        <v>Pole (PMT)</v>
      </c>
      <c r="G82" s="25" t="str">
        <v/>
      </c>
      <c r="H82" s="25">
        <v>315</v>
      </c>
      <c r="I82" s="25" t="str">
        <v>24/05/2026, 17:33</v>
      </c>
      <c r="J82" s="25">
        <v>1</v>
      </c>
      <c r="K82" s="25">
        <v>242</v>
      </c>
      <c r="L82" s="25">
        <v>247</v>
      </c>
      <c r="M82" s="25">
        <v>248</v>
      </c>
      <c r="N82" s="25">
        <v>422</v>
      </c>
      <c r="O82" s="25">
        <v>424</v>
      </c>
      <c r="P82" s="25">
        <v>429</v>
      </c>
      <c r="Q82" s="26" t="str">
        <v>240 mm²</v>
      </c>
      <c r="R82" s="27">
        <v>18</v>
      </c>
      <c r="S82" s="27">
        <v>12</v>
      </c>
      <c r="T82" s="27">
        <v>18</v>
      </c>
      <c r="U82" s="28">
        <v>0</v>
      </c>
      <c r="V82" s="29" t="str">
        <v>185 mm²</v>
      </c>
      <c r="W82" s="30">
        <v>173</v>
      </c>
      <c r="X82" s="30">
        <v>128</v>
      </c>
      <c r="Y82" s="30">
        <v>71</v>
      </c>
      <c r="Z82" s="31">
        <v>84</v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5">
        <f>SUM(R82,W82,AB82,AG82,AL82,AQ82,AV82,BA82)</f>
      </c>
      <c r="BF82" s="25">
        <f>SUM(S82,X82,AC82,AH82,AM82,AR82,AW82,BB82)</f>
      </c>
      <c r="BG82" s="25">
        <f>SUM(T82,Y82,AD82,AI82,AN82,AS82,AX82,BC82)</f>
      </c>
      <c r="BH82" s="25">
        <f>SUM(U82,Z82,AE82,AJ82,AO82,AT82,AY82,BD82)</f>
      </c>
      <c r="BI82" s="25">
        <f>MAX(BE82:BG82)</f>
      </c>
      <c r="BJ82" s="25">
        <f>MIN(BE82:BG82)</f>
      </c>
      <c r="BK82" s="32">
        <f>IF(H82&gt;0,(BI82*SQRT(3)*IF(N82&gt;0,N82,IF(O82&gt;0,O82,IF(P82&gt;0,P82,415)))/(H82*1000))*100,0)</f>
      </c>
      <c r="BL82" s="32">
        <f>IF(BK82&gt;70,"Upgrade","OK - No Upgrade")</f>
      </c>
      <c r="BM82" s="32">
        <f>IF(IF(AVERAGE(BE82:BG82)&gt;0,((BI82-AVERAGE(BE82:BG82))/AVERAGE(BE82:BG82))*100,0)&gt;10,"Need to Balance","OK - Balanced")</f>
      </c>
    </row>
    <row r="83" ht="15.75" customHeight="1">
      <c r="A83" s="25" t="str">
        <v>Hijermat</v>
      </c>
      <c r="B83" s="25" t="str">
        <v>AL-NUJAYD</v>
      </c>
      <c r="C83" s="25" t="str">
        <v>K_LN04</v>
      </c>
      <c r="D83" s="25" t="str">
        <v>23.402344, 56.727973</v>
      </c>
      <c r="E83" s="25" t="str">
        <v>1049</v>
      </c>
      <c r="F83" s="25" t="str">
        <v>Pole (PMT)</v>
      </c>
      <c r="G83" s="25" t="str">
        <v/>
      </c>
      <c r="H83" s="25">
        <v>315</v>
      </c>
      <c r="I83" s="25" t="str">
        <v>24/05/2026, 17:28</v>
      </c>
      <c r="J83" s="25">
        <v>1</v>
      </c>
      <c r="K83" s="25">
        <v>245</v>
      </c>
      <c r="L83" s="25">
        <v>244</v>
      </c>
      <c r="M83" s="25">
        <v>245</v>
      </c>
      <c r="N83" s="25">
        <v>422</v>
      </c>
      <c r="O83" s="25">
        <v>423</v>
      </c>
      <c r="P83" s="25">
        <v>422</v>
      </c>
      <c r="Q83" s="26" t="str">
        <v>120 mm²</v>
      </c>
      <c r="R83" s="27">
        <v>20</v>
      </c>
      <c r="S83" s="27">
        <v>86</v>
      </c>
      <c r="T83" s="27">
        <v>50</v>
      </c>
      <c r="U83" s="28">
        <v>50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5">
        <f>SUM(R83,W83,AB83,AG83,AL83,AQ83,AV83,BA83)</f>
      </c>
      <c r="BF83" s="25">
        <f>SUM(S83,X83,AC83,AH83,AM83,AR83,AW83,BB83)</f>
      </c>
      <c r="BG83" s="25">
        <f>SUM(T83,Y83,AD83,AI83,AN83,AS83,AX83,BC83)</f>
      </c>
      <c r="BH83" s="25">
        <f>SUM(U83,Z83,AE83,AJ83,AO83,AT83,AY83,BD83)</f>
      </c>
      <c r="BI83" s="25">
        <f>MAX(BE83:BG83)</f>
      </c>
      <c r="BJ83" s="25">
        <f>MIN(BE83:BG83)</f>
      </c>
      <c r="BK83" s="32">
        <f>IF(H83&gt;0,(BI83*SQRT(3)*IF(N83&gt;0,N83,IF(O83&gt;0,O83,IF(P83&gt;0,P83,415)))/(H83*1000))*100,0)</f>
      </c>
      <c r="BL83" s="32">
        <f>IF(BK83&gt;70,"Upgrade","OK - No Upgrade")</f>
      </c>
      <c r="BM83" s="32">
        <f>IF(IF(AVERAGE(BE83:BG83)&gt;0,((BI83-AVERAGE(BE83:BG83))/AVERAGE(BE83:BG83))*100,0)&gt;10,"Need to Balance","OK - Balanced")</f>
      </c>
    </row>
    <row r="84" ht="15.75" customHeight="1">
      <c r="A84" s="25" t="str">
        <v>Hijermat</v>
      </c>
      <c r="B84" s="25" t="str">
        <v>AL-NUJAYD</v>
      </c>
      <c r="C84" s="25" t="str">
        <v>K_LN04</v>
      </c>
      <c r="D84" s="25" t="str">
        <v>23.402344, 56.727973</v>
      </c>
      <c r="E84" s="25" t="str">
        <v>1505</v>
      </c>
      <c r="F84" s="25" t="str">
        <v>Pole (PMT)</v>
      </c>
      <c r="G84" s="25" t="str">
        <v/>
      </c>
      <c r="H84" s="25">
        <v>100</v>
      </c>
      <c r="I84" s="25" t="str">
        <v>24/05/2026, 17:23</v>
      </c>
      <c r="J84" s="25">
        <v>1</v>
      </c>
      <c r="K84" s="25">
        <v>243</v>
      </c>
      <c r="L84" s="25">
        <v>243</v>
      </c>
      <c r="M84" s="25">
        <v>246</v>
      </c>
      <c r="N84" s="25">
        <v>420</v>
      </c>
      <c r="O84" s="25">
        <v>419</v>
      </c>
      <c r="P84" s="25">
        <v>418</v>
      </c>
      <c r="Q84" s="26" t="str">
        <v>120 mm²</v>
      </c>
      <c r="R84" s="27">
        <v>50</v>
      </c>
      <c r="S84" s="27">
        <v>38</v>
      </c>
      <c r="T84" s="27">
        <v>50</v>
      </c>
      <c r="U84" s="28">
        <v>12</v>
      </c>
      <c r="V84" s="29" t="str">
        <v/>
      </c>
      <c r="W84" s="30" t="str">
        <v/>
      </c>
      <c r="X84" s="30" t="str">
        <v/>
      </c>
      <c r="Y84" s="30" t="str">
        <v/>
      </c>
      <c r="Z84" s="31" t="str">
        <v/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5">
        <f>SUM(R84,W84,AB84,AG84,AL84,AQ84,AV84,BA84)</f>
      </c>
      <c r="BF84" s="25">
        <f>SUM(S84,X84,AC84,AH84,AM84,AR84,AW84,BB84)</f>
      </c>
      <c r="BG84" s="25">
        <f>SUM(T84,Y84,AD84,AI84,AN84,AS84,AX84,BC84)</f>
      </c>
      <c r="BH84" s="25">
        <f>SUM(U84,Z84,AE84,AJ84,AO84,AT84,AY84,BD84)</f>
      </c>
      <c r="BI84" s="25">
        <f>MAX(BE84:BG84)</f>
      </c>
      <c r="BJ84" s="25">
        <f>MIN(BE84:BG84)</f>
      </c>
      <c r="BK84" s="32">
        <f>IF(H84&gt;0,(BI84*SQRT(3)*IF(N84&gt;0,N84,IF(O84&gt;0,O84,IF(P84&gt;0,P84,415)))/(H84*1000))*100,0)</f>
      </c>
      <c r="BL84" s="32">
        <f>IF(BK84&gt;70,"Upgrade","OK - No Upgrade")</f>
      </c>
      <c r="BM84" s="32">
        <f>IF(IF(AVERAGE(BE84:BG84)&gt;0,((BI84-AVERAGE(BE84:BG84))/AVERAGE(BE84:BG84))*100,0)&gt;10,"Need to Balance","OK - Balanced")</f>
      </c>
    </row>
    <row r="85" ht="15.75" customHeight="1">
      <c r="A85" s="25" t="str">
        <v>Hijermat</v>
      </c>
      <c r="B85" s="25" t="str">
        <v>AL-NUJAYD</v>
      </c>
      <c r="C85" s="25" t="str">
        <v>K_LN04</v>
      </c>
      <c r="D85" s="25" t="str">
        <v>23.402344, 56.727973</v>
      </c>
      <c r="E85" s="25" t="str">
        <v>1044</v>
      </c>
      <c r="F85" s="25" t="str">
        <v>Pole (PMT)</v>
      </c>
      <c r="G85" s="25" t="str">
        <v/>
      </c>
      <c r="H85" s="25">
        <v>100</v>
      </c>
      <c r="I85" s="25" t="str">
        <v>24/05/2026, 17:22</v>
      </c>
      <c r="J85" s="25">
        <v>1</v>
      </c>
      <c r="K85" s="25">
        <v>243</v>
      </c>
      <c r="L85" s="25">
        <v>242</v>
      </c>
      <c r="M85" s="25">
        <v>242</v>
      </c>
      <c r="N85" s="25">
        <v>419</v>
      </c>
      <c r="O85" s="25">
        <v>419</v>
      </c>
      <c r="P85" s="25">
        <v>418</v>
      </c>
      <c r="Q85" s="26" t="str">
        <v>185 mm²</v>
      </c>
      <c r="R85" s="27">
        <v>50</v>
      </c>
      <c r="S85" s="27">
        <v>56</v>
      </c>
      <c r="T85" s="27">
        <v>39</v>
      </c>
      <c r="U85" s="28">
        <v>22</v>
      </c>
      <c r="V85" s="29" t="str">
        <v>120 mm²</v>
      </c>
      <c r="W85" s="30">
        <v>0</v>
      </c>
      <c r="X85" s="30">
        <v>13</v>
      </c>
      <c r="Y85" s="30">
        <v>13</v>
      </c>
      <c r="Z85" s="31">
        <v>13</v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5">
        <f>SUM(R85,W85,AB85,AG85,AL85,AQ85,AV85,BA85)</f>
      </c>
      <c r="BF85" s="25">
        <f>SUM(S85,X85,AC85,AH85,AM85,AR85,AW85,BB85)</f>
      </c>
      <c r="BG85" s="25">
        <f>SUM(T85,Y85,AD85,AI85,AN85,AS85,AX85,BC85)</f>
      </c>
      <c r="BH85" s="25">
        <f>SUM(U85,Z85,AE85,AJ85,AO85,AT85,AY85,BD85)</f>
      </c>
      <c r="BI85" s="25">
        <f>MAX(BE85:BG85)</f>
      </c>
      <c r="BJ85" s="25">
        <f>MIN(BE85:BG85)</f>
      </c>
      <c r="BK85" s="32">
        <f>IF(H85&gt;0,(BI85*SQRT(3)*IF(N85&gt;0,N85,IF(O85&gt;0,O85,IF(P85&gt;0,P85,415)))/(H85*1000))*100,0)</f>
      </c>
      <c r="BL85" s="32">
        <f>IF(BK85&gt;70,"Upgrade","OK - No Upgrade")</f>
      </c>
      <c r="BM85" s="32">
        <f>IF(IF(AVERAGE(BE85:BG85)&gt;0,((BI85-AVERAGE(BE85:BG85))/AVERAGE(BE85:BG85))*100,0)&gt;10,"Need to Balance","OK - Balanced")</f>
      </c>
    </row>
    <row r="86" ht="15.75" customHeight="1">
      <c r="A86" s="25" t="str">
        <v>Hijermat</v>
      </c>
      <c r="B86" s="25" t="str">
        <v>AL-NUJAYD</v>
      </c>
      <c r="C86" s="25" t="str">
        <v>K_LN04</v>
      </c>
      <c r="D86" s="25" t="str">
        <v>23.402494, 56.728025</v>
      </c>
      <c r="E86" s="25" t="str">
        <v>1042</v>
      </c>
      <c r="F86" s="25" t="str">
        <v>Pole (PMT)</v>
      </c>
      <c r="G86" s="25" t="str">
        <v/>
      </c>
      <c r="H86" s="25">
        <v>100</v>
      </c>
      <c r="I86" s="25" t="str">
        <v>24/05/2026, 17:20</v>
      </c>
      <c r="J86" s="25">
        <v>1</v>
      </c>
      <c r="K86" s="25">
        <v>246</v>
      </c>
      <c r="L86" s="25">
        <v>244</v>
      </c>
      <c r="M86" s="25">
        <v>244</v>
      </c>
      <c r="N86" s="25">
        <v>423</v>
      </c>
      <c r="O86" s="25">
        <v>423</v>
      </c>
      <c r="P86" s="25">
        <v>422</v>
      </c>
      <c r="Q86" s="26" t="str">
        <v>120 mm²</v>
      </c>
      <c r="R86" s="27">
        <v>16</v>
      </c>
      <c r="S86" s="27">
        <v>47</v>
      </c>
      <c r="T86" s="27">
        <v>63</v>
      </c>
      <c r="U86" s="28">
        <v>44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5">
        <f>SUM(R86,W86,AB86,AG86,AL86,AQ86,AV86,BA86)</f>
      </c>
      <c r="BF86" s="25">
        <f>SUM(S86,X86,AC86,AH86,AM86,AR86,AW86,BB86)</f>
      </c>
      <c r="BG86" s="25">
        <f>SUM(T86,Y86,AD86,AI86,AN86,AS86,AX86,BC86)</f>
      </c>
      <c r="BH86" s="25">
        <f>SUM(U86,Z86,AE86,AJ86,AO86,AT86,AY86,BD86)</f>
      </c>
      <c r="BI86" s="25">
        <f>MAX(BE86:BG86)</f>
      </c>
      <c r="BJ86" s="25">
        <f>MIN(BE86:BG86)</f>
      </c>
      <c r="BK86" s="32">
        <f>IF(H86&gt;0,(BI86*SQRT(3)*IF(N86&gt;0,N86,IF(O86&gt;0,O86,IF(P86&gt;0,P86,415)))/(H86*1000))*100,0)</f>
      </c>
      <c r="BL86" s="32">
        <f>IF(BK86&gt;70,"Upgrade","OK - No Upgrade")</f>
      </c>
      <c r="BM86" s="32">
        <f>IF(IF(AVERAGE(BE86:BG86)&gt;0,((BI86-AVERAGE(BE86:BG86))/AVERAGE(BE86:BG86))*100,0)&gt;10,"Need to Balance","OK - Balanced")</f>
      </c>
    </row>
    <row r="87" ht="15.75" customHeight="1">
      <c r="A87" s="25" t="str">
        <v>Hijermat</v>
      </c>
      <c r="B87" s="25" t="str">
        <v>AL-NUJAYD</v>
      </c>
      <c r="C87" s="25" t="str">
        <v>K_LN04</v>
      </c>
      <c r="D87" s="25" t="str">
        <v>23.519301, 56.88839</v>
      </c>
      <c r="E87" s="25" t="str">
        <v>1043</v>
      </c>
      <c r="F87" s="25" t="str">
        <v>Pole (PMT)</v>
      </c>
      <c r="G87" s="25" t="str">
        <v/>
      </c>
      <c r="H87" s="25">
        <v>200</v>
      </c>
      <c r="I87" s="25" t="str">
        <v>24/05/2026, 17:12</v>
      </c>
      <c r="J87" s="25">
        <v>1</v>
      </c>
      <c r="K87" s="25">
        <v>246</v>
      </c>
      <c r="L87" s="25">
        <v>246</v>
      </c>
      <c r="M87" s="25">
        <v>247</v>
      </c>
      <c r="N87" s="25">
        <v>427</v>
      </c>
      <c r="O87" s="25">
        <v>128</v>
      </c>
      <c r="P87" s="25">
        <v>428</v>
      </c>
      <c r="Q87" s="26" t="str">
        <v>185 mm²</v>
      </c>
      <c r="R87" s="27">
        <v>44</v>
      </c>
      <c r="S87" s="27">
        <v>24</v>
      </c>
      <c r="T87" s="27">
        <v>28</v>
      </c>
      <c r="U87" s="28">
        <v>28</v>
      </c>
      <c r="V87" s="29" t="str">
        <v>185 mm²</v>
      </c>
      <c r="W87" s="30">
        <v>51</v>
      </c>
      <c r="X87" s="30">
        <v>46</v>
      </c>
      <c r="Y87" s="30">
        <v>13</v>
      </c>
      <c r="Z87" s="31">
        <v>41</v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5">
        <f>SUM(R87,W87,AB87,AG87,AL87,AQ87,AV87,BA87)</f>
      </c>
      <c r="BF87" s="25">
        <f>SUM(S87,X87,AC87,AH87,AM87,AR87,AW87,BB87)</f>
      </c>
      <c r="BG87" s="25">
        <f>SUM(T87,Y87,AD87,AI87,AN87,AS87,AX87,BC87)</f>
      </c>
      <c r="BH87" s="25">
        <f>SUM(U87,Z87,AE87,AJ87,AO87,AT87,AY87,BD87)</f>
      </c>
      <c r="BI87" s="25">
        <f>MAX(BE87:BG87)</f>
      </c>
      <c r="BJ87" s="25">
        <f>MIN(BE87:BG87)</f>
      </c>
      <c r="BK87" s="32">
        <f>IF(H87&gt;0,(BI87*SQRT(3)*IF(N87&gt;0,N87,IF(O87&gt;0,O87,IF(P87&gt;0,P87,415)))/(H87*1000))*100,0)</f>
      </c>
      <c r="BL87" s="32">
        <f>IF(BK87&gt;70,"Upgrade","OK - No Upgrade")</f>
      </c>
      <c r="BM87" s="32">
        <f>IF(IF(AVERAGE(BE87:BG87)&gt;0,((BI87-AVERAGE(BE87:BG87))/AVERAGE(BE87:BG87))*100,0)&gt;10,"Need to Balance","OK - Balanced")</f>
      </c>
    </row>
    <row r="88" ht="15.75" customHeight="1">
      <c r="A88" s="25" t="str">
        <v>Hijermat</v>
      </c>
      <c r="B88" s="25" t="str">
        <v>AL-NUJAYD</v>
      </c>
      <c r="C88" s="25" t="str">
        <v>K_LN04</v>
      </c>
      <c r="D88" s="25" t="str">
        <v>23.519301, 56.88839</v>
      </c>
      <c r="E88" s="25" t="str">
        <v>4511</v>
      </c>
      <c r="F88" s="25" t="str">
        <v>Pole (PMT)</v>
      </c>
      <c r="G88" s="25" t="str">
        <v/>
      </c>
      <c r="H88" s="25">
        <v>100</v>
      </c>
      <c r="I88" s="25" t="str">
        <v>24/05/2026, 16:50</v>
      </c>
      <c r="J88" s="25">
        <v>1</v>
      </c>
      <c r="K88" s="25">
        <v>241</v>
      </c>
      <c r="L88" s="25">
        <v>242</v>
      </c>
      <c r="M88" s="25">
        <v>238</v>
      </c>
      <c r="N88" s="25">
        <v>429</v>
      </c>
      <c r="O88" s="25">
        <v>425</v>
      </c>
      <c r="P88" s="25">
        <v>427</v>
      </c>
      <c r="Q88" s="26" t="str">
        <v>120 mm²</v>
      </c>
      <c r="R88" s="27">
        <v>0</v>
      </c>
      <c r="S88" s="27">
        <v>0</v>
      </c>
      <c r="T88" s="27">
        <v>0</v>
      </c>
      <c r="U88" s="28">
        <v>0</v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5">
        <f>SUM(R88,W88,AB88,AG88,AL88,AQ88,AV88,BA88)</f>
      </c>
      <c r="BF88" s="25">
        <f>SUM(S88,X88,AC88,AH88,AM88,AR88,AW88,BB88)</f>
      </c>
      <c r="BG88" s="25">
        <f>SUM(T88,Y88,AD88,AI88,AN88,AS88,AX88,BC88)</f>
      </c>
      <c r="BH88" s="25">
        <f>SUM(U88,Z88,AE88,AJ88,AO88,AT88,AY88,BD88)</f>
      </c>
      <c r="BI88" s="25">
        <f>MAX(BE88:BG88)</f>
      </c>
      <c r="BJ88" s="25">
        <f>MIN(BE88:BG88)</f>
      </c>
      <c r="BK88" s="32">
        <f>IF(H88&gt;0,(BI88*SQRT(3)*IF(N88&gt;0,N88,IF(O88&gt;0,O88,IF(P88&gt;0,P88,415)))/(H88*1000))*100,0)</f>
      </c>
      <c r="BL88" s="32">
        <f>IF(BK88&gt;70,"Upgrade","OK - No Upgrade")</f>
      </c>
      <c r="BM88" s="32">
        <f>IF(IF(AVERAGE(BE88:BG88)&gt;0,((BI88-AVERAGE(BE88:BG88))/AVERAGE(BE88:BG88))*100,0)&gt;10,"Need to Balance","OK - Balanced")</f>
      </c>
    </row>
    <row r="89" ht="15.75" customHeight="1">
      <c r="A89" s="25" t="str">
        <v>Hijermat</v>
      </c>
      <c r="B89" s="25" t="str">
        <v>AL-NUJAYD</v>
      </c>
      <c r="C89" s="25" t="str">
        <v>K_LN04</v>
      </c>
      <c r="D89" s="25" t="str">
        <v>23.583784, 56.882196</v>
      </c>
      <c r="E89" s="25" t="str">
        <v>04668</v>
      </c>
      <c r="F89" s="25" t="str">
        <v>Pole (PMT)</v>
      </c>
      <c r="G89" s="25" t="str">
        <v/>
      </c>
      <c r="H89" s="25">
        <v>100</v>
      </c>
      <c r="I89" s="25" t="str">
        <v>24/05/2026, 16:32</v>
      </c>
      <c r="J89" s="25">
        <v>1</v>
      </c>
      <c r="K89" s="25">
        <v>243</v>
      </c>
      <c r="L89" s="25">
        <v>244</v>
      </c>
      <c r="M89" s="25">
        <v>244</v>
      </c>
      <c r="N89" s="25">
        <v>421</v>
      </c>
      <c r="O89" s="25">
        <v>422</v>
      </c>
      <c r="P89" s="25">
        <v>424</v>
      </c>
      <c r="Q89" s="26" t="str">
        <v>185 mm²</v>
      </c>
      <c r="R89" s="27">
        <v>0</v>
      </c>
      <c r="S89" s="27">
        <v>0</v>
      </c>
      <c r="T89" s="27">
        <v>0</v>
      </c>
      <c r="U89" s="28">
        <v>0</v>
      </c>
      <c r="V89" s="29" t="str">
        <v/>
      </c>
      <c r="W89" s="30" t="str">
        <v/>
      </c>
      <c r="X89" s="30" t="str">
        <v/>
      </c>
      <c r="Y89" s="30" t="str">
        <v/>
      </c>
      <c r="Z89" s="31" t="str">
        <v/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5">
        <f>SUM(R89,W89,AB89,AG89,AL89,AQ89,AV89,BA89)</f>
      </c>
      <c r="BF89" s="25">
        <f>SUM(S89,X89,AC89,AH89,AM89,AR89,AW89,BB89)</f>
      </c>
      <c r="BG89" s="25">
        <f>SUM(T89,Y89,AD89,AI89,AN89,AS89,AX89,BC89)</f>
      </c>
      <c r="BH89" s="25">
        <f>SUM(U89,Z89,AE89,AJ89,AO89,AT89,AY89,BD89)</f>
      </c>
      <c r="BI89" s="25">
        <f>MAX(BE89:BG89)</f>
      </c>
      <c r="BJ89" s="25">
        <f>MIN(BE89:BG89)</f>
      </c>
      <c r="BK89" s="32">
        <f>IF(H89&gt;0,(BI89*SQRT(3)*IF(N89&gt;0,N89,IF(O89&gt;0,O89,IF(P89&gt;0,P89,415)))/(H89*1000))*100,0)</f>
      </c>
      <c r="BL89" s="32">
        <f>IF(BK89&gt;70,"Upgrade","OK - No Upgrade")</f>
      </c>
      <c r="BM89" s="32">
        <f>IF(IF(AVERAGE(BE89:BG89)&gt;0,((BI89-AVERAGE(BE89:BG89))/AVERAGE(BE89:BG89))*100,0)&gt;10,"Need to Balance","OK - Balanced")</f>
      </c>
    </row>
    <row r="90" ht="15.75" customHeight="1">
      <c r="A90" s="25" t="str">
        <v>Hijermat</v>
      </c>
      <c r="B90" s="25" t="str">
        <v>AL-NUJAYD</v>
      </c>
      <c r="C90" s="25" t="str">
        <v>K_LN04</v>
      </c>
      <c r="D90" s="25" t="str">
        <v>23.583784, 56.882196</v>
      </c>
      <c r="E90" s="25" t="str">
        <v>1054</v>
      </c>
      <c r="F90" s="25" t="str">
        <v>Pole (PMT)</v>
      </c>
      <c r="G90" s="25" t="str">
        <v/>
      </c>
      <c r="H90" s="25">
        <v>100</v>
      </c>
      <c r="I90" s="25" t="str">
        <v>24/05/2026, 16:24</v>
      </c>
      <c r="J90" s="25">
        <v>1</v>
      </c>
      <c r="K90" s="25">
        <v>243</v>
      </c>
      <c r="L90" s="25">
        <v>244</v>
      </c>
      <c r="M90" s="25">
        <v>242</v>
      </c>
      <c r="N90" s="25">
        <v>425</v>
      </c>
      <c r="O90" s="25">
        <v>427</v>
      </c>
      <c r="P90" s="25">
        <v>426</v>
      </c>
      <c r="Q90" s="26" t="str">
        <v>185 mm²</v>
      </c>
      <c r="R90" s="27">
        <v>0</v>
      </c>
      <c r="S90" s="27">
        <v>0</v>
      </c>
      <c r="T90" s="27">
        <v>0</v>
      </c>
      <c r="U90" s="28">
        <v>0</v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5">
        <f>SUM(R90,W90,AB90,AG90,AL90,AQ90,AV90,BA90)</f>
      </c>
      <c r="BF90" s="25">
        <f>SUM(S90,X90,AC90,AH90,AM90,AR90,AW90,BB90)</f>
      </c>
      <c r="BG90" s="25">
        <f>SUM(T90,Y90,AD90,AI90,AN90,AS90,AX90,BC90)</f>
      </c>
      <c r="BH90" s="25">
        <f>SUM(U90,Z90,AE90,AJ90,AO90,AT90,AY90,BD90)</f>
      </c>
      <c r="BI90" s="25">
        <f>MAX(BE90:BG90)</f>
      </c>
      <c r="BJ90" s="25">
        <f>MIN(BE90:BG90)</f>
      </c>
      <c r="BK90" s="32">
        <f>IF(H90&gt;0,(BI90*SQRT(3)*IF(N90&gt;0,N90,IF(O90&gt;0,O90,IF(P90&gt;0,P90,415)))/(H90*1000))*100,0)</f>
      </c>
      <c r="BL90" s="32">
        <f>IF(BK90&gt;70,"Upgrade","OK - No Upgrade")</f>
      </c>
      <c r="BM90" s="32">
        <f>IF(IF(AVERAGE(BE90:BG90)&gt;0,((BI90-AVERAGE(BE90:BG90))/AVERAGE(BE90:BG90))*100,0)&gt;10,"Need to Balance","OK - Balanced")</f>
      </c>
    </row>
    <row r="91" ht="15.75" customHeight="1">
      <c r="A91" s="25" t="str">
        <v>Hijermat</v>
      </c>
      <c r="B91" s="25" t="str">
        <v>AL-NUJAYD</v>
      </c>
      <c r="C91" s="25" t="str">
        <v>K_LN04</v>
      </c>
      <c r="D91" s="25" t="str">
        <v>23.583784, 56.882196</v>
      </c>
      <c r="E91" s="25" t="str">
        <v>1669</v>
      </c>
      <c r="F91" s="25" t="str">
        <v>Pole (PMT)</v>
      </c>
      <c r="G91" s="25" t="str">
        <v/>
      </c>
      <c r="H91" s="25">
        <v>50</v>
      </c>
      <c r="I91" s="25" t="str">
        <v>24/05/2026, 16:23</v>
      </c>
      <c r="J91" s="25">
        <v>1</v>
      </c>
      <c r="K91" s="25">
        <v>244</v>
      </c>
      <c r="L91" s="25">
        <v>243</v>
      </c>
      <c r="M91" s="25">
        <v>243</v>
      </c>
      <c r="N91" s="25">
        <v>426</v>
      </c>
      <c r="O91" s="25">
        <v>424</v>
      </c>
      <c r="P91" s="25">
        <v>425</v>
      </c>
      <c r="Q91" s="26" t="str">
        <v>120 mm²</v>
      </c>
      <c r="R91" s="27">
        <v>0</v>
      </c>
      <c r="S91" s="27">
        <v>0</v>
      </c>
      <c r="T91" s="27">
        <v>0</v>
      </c>
      <c r="U91" s="28">
        <v>0</v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/>
      </c>
      <c r="AB91" s="27" t="str">
        <v/>
      </c>
      <c r="AC91" s="27" t="str">
        <v/>
      </c>
      <c r="AD91" s="27" t="str">
        <v/>
      </c>
      <c r="AE91" s="28" t="str">
        <v/>
      </c>
      <c r="AF91" s="29" t="str">
        <v/>
      </c>
      <c r="AG91" s="30" t="str">
        <v/>
      </c>
      <c r="AH91" s="30" t="str">
        <v/>
      </c>
      <c r="AI91" s="30" t="str">
        <v/>
      </c>
      <c r="AJ91" s="31" t="str">
        <v/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5">
        <f>SUM(R91,W91,AB91,AG91,AL91,AQ91,AV91,BA91)</f>
      </c>
      <c r="BF91" s="25">
        <f>SUM(S91,X91,AC91,AH91,AM91,AR91,AW91,BB91)</f>
      </c>
      <c r="BG91" s="25">
        <f>SUM(T91,Y91,AD91,AI91,AN91,AS91,AX91,BC91)</f>
      </c>
      <c r="BH91" s="25">
        <f>SUM(U91,Z91,AE91,AJ91,AO91,AT91,AY91,BD91)</f>
      </c>
      <c r="BI91" s="25">
        <f>MAX(BE91:BG91)</f>
      </c>
      <c r="BJ91" s="25">
        <f>MIN(BE91:BG91)</f>
      </c>
      <c r="BK91" s="32">
        <f>IF(H91&gt;0,(BI91*SQRT(3)*IF(N91&gt;0,N91,IF(O91&gt;0,O91,IF(P91&gt;0,P91,415)))/(H91*1000))*100,0)</f>
      </c>
      <c r="BL91" s="32">
        <f>IF(BK91&gt;70,"Upgrade","OK - No Upgrade")</f>
      </c>
      <c r="BM91" s="32">
        <f>IF(IF(AVERAGE(BE91:BG91)&gt;0,((BI91-AVERAGE(BE91:BG91))/AVERAGE(BE91:BG91))*100,0)&gt;10,"Need to Balance","OK - Balanced")</f>
      </c>
    </row>
    <row r="92" ht="15.75" customHeight="1">
      <c r="A92" s="25" t="str">
        <v>Hijermat</v>
      </c>
      <c r="B92" s="25" t="str">
        <v>AL-NUJAYD</v>
      </c>
      <c r="C92" s="25" t="str">
        <v>K_LN04</v>
      </c>
      <c r="D92" s="25" t="str">
        <v>23.583784, 56.882196</v>
      </c>
      <c r="E92" s="25" t="str">
        <v>1053</v>
      </c>
      <c r="F92" s="25" t="str">
        <v>Pole (PMT)</v>
      </c>
      <c r="G92" s="25" t="str">
        <v/>
      </c>
      <c r="H92" s="25">
        <v>100</v>
      </c>
      <c r="I92" s="25" t="str">
        <v>24/05/2026, 16:22</v>
      </c>
      <c r="J92" s="25">
        <v>1</v>
      </c>
      <c r="K92" s="25">
        <v>244</v>
      </c>
      <c r="L92" s="25">
        <v>243</v>
      </c>
      <c r="M92" s="25">
        <v>243</v>
      </c>
      <c r="N92" s="25">
        <v>426</v>
      </c>
      <c r="O92" s="25">
        <v>424</v>
      </c>
      <c r="P92" s="25">
        <v>425</v>
      </c>
      <c r="Q92" s="26" t="str">
        <v>120 mm²</v>
      </c>
      <c r="R92" s="27">
        <v>0</v>
      </c>
      <c r="S92" s="27">
        <v>0</v>
      </c>
      <c r="T92" s="27">
        <v>0</v>
      </c>
      <c r="U92" s="28">
        <v>0</v>
      </c>
      <c r="V92" s="29" t="str">
        <v/>
      </c>
      <c r="W92" s="30" t="str">
        <v/>
      </c>
      <c r="X92" s="30" t="str">
        <v/>
      </c>
      <c r="Y92" s="30" t="str">
        <v/>
      </c>
      <c r="Z92" s="31" t="str">
        <v/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5">
        <f>SUM(R92,W92,AB92,AG92,AL92,AQ92,AV92,BA92)</f>
      </c>
      <c r="BF92" s="25">
        <f>SUM(S92,X92,AC92,AH92,AM92,AR92,AW92,BB92)</f>
      </c>
      <c r="BG92" s="25">
        <f>SUM(T92,Y92,AD92,AI92,AN92,AS92,AX92,BC92)</f>
      </c>
      <c r="BH92" s="25">
        <f>SUM(U92,Z92,AE92,AJ92,AO92,AT92,AY92,BD92)</f>
      </c>
      <c r="BI92" s="25">
        <f>MAX(BE92:BG92)</f>
      </c>
      <c r="BJ92" s="25">
        <f>MIN(BE92:BG92)</f>
      </c>
      <c r="BK92" s="32">
        <f>IF(H92&gt;0,(BI92*SQRT(3)*IF(N92&gt;0,N92,IF(O92&gt;0,O92,IF(P92&gt;0,P92,415)))/(H92*1000))*100,0)</f>
      </c>
      <c r="BL92" s="32">
        <f>IF(BK92&gt;70,"Upgrade","OK - No Upgrade")</f>
      </c>
      <c r="BM92" s="32">
        <f>IF(IF(AVERAGE(BE92:BG92)&gt;0,((BI92-AVERAGE(BE92:BG92))/AVERAGE(BE92:BG92))*100,0)&gt;10,"Need to Balance","OK - Balanced")</f>
      </c>
    </row>
    <row r="93" ht="15.75" customHeight="1">
      <c r="A93" s="25" t="str">
        <v>Hijermat</v>
      </c>
      <c r="B93" s="25" t="str">
        <v>AL-NUJAYD</v>
      </c>
      <c r="C93" s="25" t="str">
        <v>K_LN04</v>
      </c>
      <c r="D93" s="25" t="str">
        <v>23.583784, 56.882196</v>
      </c>
      <c r="E93" s="25" t="str">
        <v>4311</v>
      </c>
      <c r="F93" s="25" t="str">
        <v>Pole (PMT)</v>
      </c>
      <c r="G93" s="25" t="str">
        <v/>
      </c>
      <c r="H93" s="25">
        <v>100</v>
      </c>
      <c r="I93" s="25" t="str">
        <v>24/05/2026, 16:20</v>
      </c>
      <c r="J93" s="25">
        <v>1</v>
      </c>
      <c r="K93" s="25">
        <v>244</v>
      </c>
      <c r="L93" s="25">
        <v>243</v>
      </c>
      <c r="M93" s="25">
        <v>243</v>
      </c>
      <c r="N93" s="25">
        <v>426</v>
      </c>
      <c r="O93" s="25">
        <v>424</v>
      </c>
      <c r="P93" s="25">
        <v>425</v>
      </c>
      <c r="Q93" s="26" t="str">
        <v>120 mm²</v>
      </c>
      <c r="R93" s="27">
        <v>0</v>
      </c>
      <c r="S93" s="27">
        <v>0</v>
      </c>
      <c r="T93" s="27">
        <v>0</v>
      </c>
      <c r="U93" s="28">
        <v>0</v>
      </c>
      <c r="V93" s="29" t="str">
        <v/>
      </c>
      <c r="W93" s="30" t="str">
        <v/>
      </c>
      <c r="X93" s="30" t="str">
        <v/>
      </c>
      <c r="Y93" s="30" t="str">
        <v/>
      </c>
      <c r="Z93" s="31" t="str">
        <v/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5">
        <f>SUM(R93,W93,AB93,AG93,AL93,AQ93,AV93,BA93)</f>
      </c>
      <c r="BF93" s="25">
        <f>SUM(S93,X93,AC93,AH93,AM93,AR93,AW93,BB93)</f>
      </c>
      <c r="BG93" s="25">
        <f>SUM(T93,Y93,AD93,AI93,AN93,AS93,AX93,BC93)</f>
      </c>
      <c r="BH93" s="25">
        <f>SUM(U93,Z93,AE93,AJ93,AO93,AT93,AY93,BD93)</f>
      </c>
      <c r="BI93" s="25">
        <f>MAX(BE93:BG93)</f>
      </c>
      <c r="BJ93" s="25">
        <f>MIN(BE93:BG93)</f>
      </c>
      <c r="BK93" s="32">
        <f>IF(H93&gt;0,(BI93*SQRT(3)*IF(N93&gt;0,N93,IF(O93&gt;0,O93,IF(P93&gt;0,P93,415)))/(H93*1000))*100,0)</f>
      </c>
      <c r="BL93" s="32">
        <f>IF(BK93&gt;70,"Upgrade","OK - No Upgrade")</f>
      </c>
      <c r="BM93" s="32">
        <f>IF(IF(AVERAGE(BE93:BG93)&gt;0,((BI93-AVERAGE(BE93:BG93))/AVERAGE(BE93:BG93))*100,0)&gt;10,"Need to Balance","OK - Balanced")</f>
      </c>
    </row>
    <row r="94" ht="15.75" customHeight="1">
      <c r="A94" s="25" t="str">
        <v>Hijermat</v>
      </c>
      <c r="B94" s="25" t="str">
        <v>AL-NUJAYD</v>
      </c>
      <c r="C94" s="25" t="str">
        <v>K_LN04</v>
      </c>
      <c r="D94" s="25" t="str">
        <v>23.583784, 56.882196</v>
      </c>
      <c r="E94" s="25" t="str">
        <v>1052</v>
      </c>
      <c r="F94" s="25" t="str">
        <v>Pole (PMT)</v>
      </c>
      <c r="G94" s="25" t="str">
        <v/>
      </c>
      <c r="H94" s="25">
        <v>200</v>
      </c>
      <c r="I94" s="25" t="str">
        <v>24/05/2026, 16:18</v>
      </c>
      <c r="J94" s="25">
        <v>1</v>
      </c>
      <c r="K94" s="25">
        <v>244</v>
      </c>
      <c r="L94" s="25">
        <v>243</v>
      </c>
      <c r="M94" s="25">
        <v>243</v>
      </c>
      <c r="N94" s="25">
        <v>426</v>
      </c>
      <c r="O94" s="25">
        <v>424</v>
      </c>
      <c r="P94" s="25">
        <v>426</v>
      </c>
      <c r="Q94" s="26" t="str">
        <v>120 mm²</v>
      </c>
      <c r="R94" s="27">
        <v>0</v>
      </c>
      <c r="S94" s="27">
        <v>12</v>
      </c>
      <c r="T94" s="27">
        <v>13</v>
      </c>
      <c r="U94" s="28">
        <v>0</v>
      </c>
      <c r="V94" s="29" t="str">
        <v>240 mm²</v>
      </c>
      <c r="W94" s="30">
        <v>0</v>
      </c>
      <c r="X94" s="30">
        <v>0</v>
      </c>
      <c r="Y94" s="30">
        <v>23</v>
      </c>
      <c r="Z94" s="31">
        <v>22</v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5">
        <f>SUM(R94,W94,AB94,AG94,AL94,AQ94,AV94,BA94)</f>
      </c>
      <c r="BF94" s="25">
        <f>SUM(S94,X94,AC94,AH94,AM94,AR94,AW94,BB94)</f>
      </c>
      <c r="BG94" s="25">
        <f>SUM(T94,Y94,AD94,AI94,AN94,AS94,AX94,BC94)</f>
      </c>
      <c r="BH94" s="25">
        <f>SUM(U94,Z94,AE94,AJ94,AO94,AT94,AY94,BD94)</f>
      </c>
      <c r="BI94" s="25">
        <f>MAX(BE94:BG94)</f>
      </c>
      <c r="BJ94" s="25">
        <f>MIN(BE94:BG94)</f>
      </c>
      <c r="BK94" s="32">
        <f>IF(H94&gt;0,(BI94*SQRT(3)*IF(N94&gt;0,N94,IF(O94&gt;0,O94,IF(P94&gt;0,P94,415)))/(H94*1000))*100,0)</f>
      </c>
      <c r="BL94" s="32">
        <f>IF(BK94&gt;70,"Upgrade","OK - No Upgrade")</f>
      </c>
      <c r="BM94" s="32">
        <f>IF(IF(AVERAGE(BE94:BG94)&gt;0,((BI94-AVERAGE(BE94:BG94))/AVERAGE(BE94:BG94))*100,0)&gt;10,"Need to Balance","OK - Balanced")</f>
      </c>
    </row>
    <row r="95" ht="15.75" customHeight="1">
      <c r="A95" s="25" t="str">
        <v>Hijermat</v>
      </c>
      <c r="B95" s="25" t="str">
        <v>AL-NUJAYD</v>
      </c>
      <c r="C95" s="25" t="str">
        <v>K_LN04</v>
      </c>
      <c r="D95" s="25" t="str">
        <v>23.57841, 56.885274</v>
      </c>
      <c r="E95" s="25" t="str">
        <v>1670</v>
      </c>
      <c r="F95" s="25" t="str">
        <v>Pole (PMT)</v>
      </c>
      <c r="G95" s="25" t="str">
        <v/>
      </c>
      <c r="H95" s="25">
        <v>100</v>
      </c>
      <c r="I95" s="25" t="str">
        <v>24/05/2026, 16:03</v>
      </c>
      <c r="J95" s="25">
        <v>1</v>
      </c>
      <c r="K95" s="25">
        <v>243</v>
      </c>
      <c r="L95" s="25">
        <v>244</v>
      </c>
      <c r="M95" s="25">
        <v>244</v>
      </c>
      <c r="N95" s="25">
        <v>426</v>
      </c>
      <c r="O95" s="25">
        <v>424</v>
      </c>
      <c r="P95" s="25">
        <v>423</v>
      </c>
      <c r="Q95" s="26" t="str">
        <v>120 mm²</v>
      </c>
      <c r="R95" s="27">
        <v>0</v>
      </c>
      <c r="S95" s="27">
        <v>0</v>
      </c>
      <c r="T95" s="27">
        <v>0</v>
      </c>
      <c r="U95" s="28">
        <v>0</v>
      </c>
      <c r="V95" s="29" t="str">
        <v/>
      </c>
      <c r="W95" s="30" t="str">
        <v/>
      </c>
      <c r="X95" s="30" t="str">
        <v/>
      </c>
      <c r="Y95" s="30" t="str">
        <v/>
      </c>
      <c r="Z95" s="31" t="str">
        <v/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5">
        <f>SUM(R95,W95,AB95,AG95,AL95,AQ95,AV95,BA95)</f>
      </c>
      <c r="BF95" s="25">
        <f>SUM(S95,X95,AC95,AH95,AM95,AR95,AW95,BB95)</f>
      </c>
      <c r="BG95" s="25">
        <f>SUM(T95,Y95,AD95,AI95,AN95,AS95,AX95,BC95)</f>
      </c>
      <c r="BH95" s="25">
        <f>SUM(U95,Z95,AE95,AJ95,AO95,AT95,AY95,BD95)</f>
      </c>
      <c r="BI95" s="25">
        <f>MAX(BE95:BG95)</f>
      </c>
      <c r="BJ95" s="25">
        <f>MIN(BE95:BG95)</f>
      </c>
      <c r="BK95" s="32">
        <f>IF(H95&gt;0,(BI95*SQRT(3)*IF(N95&gt;0,N95,IF(O95&gt;0,O95,IF(P95&gt;0,P95,415)))/(H95*1000))*100,0)</f>
      </c>
      <c r="BL95" s="32">
        <f>IF(BK95&gt;70,"Upgrade","OK - No Upgrade")</f>
      </c>
      <c r="BM95" s="32">
        <f>IF(IF(AVERAGE(BE95:BG95)&gt;0,((BI95-AVERAGE(BE95:BG95))/AVERAGE(BE95:BG95))*100,0)&gt;10,"Need to Balance","OK - Balanced")</f>
      </c>
    </row>
    <row r="96" ht="15.75" customHeight="1">
      <c r="A96" s="25" t="str">
        <v>Hijermat</v>
      </c>
      <c r="B96" s="25" t="str">
        <v>AL-NUJAYD</v>
      </c>
      <c r="C96" s="25" t="str">
        <v>K_LN04</v>
      </c>
      <c r="D96" s="25" t="str">
        <v>23.565649, 56.897591</v>
      </c>
      <c r="E96" s="25" t="str">
        <v>1051</v>
      </c>
      <c r="F96" s="25" t="str">
        <v>Pole (PMT)</v>
      </c>
      <c r="G96" s="25" t="str">
        <v/>
      </c>
      <c r="H96" s="25">
        <v>315</v>
      </c>
      <c r="I96" s="25" t="str">
        <v>24/05/2026, 15:50</v>
      </c>
      <c r="J96" s="25">
        <v>1</v>
      </c>
      <c r="K96" s="25">
        <v>243</v>
      </c>
      <c r="L96" s="25">
        <v>244</v>
      </c>
      <c r="M96" s="25">
        <v>244</v>
      </c>
      <c r="N96" s="25">
        <v>421</v>
      </c>
      <c r="O96" s="25">
        <v>422</v>
      </c>
      <c r="P96" s="25">
        <v>424</v>
      </c>
      <c r="Q96" s="26" t="str">
        <v>185 mm²</v>
      </c>
      <c r="R96" s="27">
        <v>29</v>
      </c>
      <c r="S96" s="27">
        <v>37</v>
      </c>
      <c r="T96" s="27">
        <v>13</v>
      </c>
      <c r="U96" s="28">
        <v>19</v>
      </c>
      <c r="V96" s="29" t="str">
        <v/>
      </c>
      <c r="W96" s="30">
        <v>45</v>
      </c>
      <c r="X96" s="30">
        <v>57</v>
      </c>
      <c r="Y96" s="30">
        <v>59</v>
      </c>
      <c r="Z96" s="31">
        <v>13</v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5">
        <f>SUM(R96,W96,AB96,AG96,AL96,AQ96,AV96,BA96)</f>
      </c>
      <c r="BF96" s="25">
        <f>SUM(S96,X96,AC96,AH96,AM96,AR96,AW96,BB96)</f>
      </c>
      <c r="BG96" s="25">
        <f>SUM(T96,Y96,AD96,AI96,AN96,AS96,AX96,BC96)</f>
      </c>
      <c r="BH96" s="25">
        <f>SUM(U96,Z96,AE96,AJ96,AO96,AT96,AY96,BD96)</f>
      </c>
      <c r="BI96" s="25">
        <f>MAX(BE96:BG96)</f>
      </c>
      <c r="BJ96" s="25">
        <f>MIN(BE96:BG96)</f>
      </c>
      <c r="BK96" s="32">
        <f>IF(H96&gt;0,(BI96*SQRT(3)*IF(N96&gt;0,N96,IF(O96&gt;0,O96,IF(P96&gt;0,P96,415)))/(H96*1000))*100,0)</f>
      </c>
      <c r="BL96" s="32">
        <f>IF(BK96&gt;70,"Upgrade","OK - No Upgrade")</f>
      </c>
      <c r="BM96" s="32">
        <f>IF(IF(AVERAGE(BE96:BG96)&gt;0,((BI96-AVERAGE(BE96:BG96))/AVERAGE(BE96:BG96))*100,0)&gt;10,"Need to Balance","OK - Balanced")</f>
      </c>
    </row>
    <row r="97" ht="15.75" customHeight="1">
      <c r="A97" s="25" t="str">
        <v>Hijermat</v>
      </c>
      <c r="B97" s="25" t="str">
        <v>AL-NUJAYD</v>
      </c>
      <c r="C97" s="25" t="str">
        <v>K_LN04</v>
      </c>
      <c r="D97" s="25" t="str">
        <v>23.565649, 56.897591</v>
      </c>
      <c r="E97" s="25" t="str">
        <v>2143</v>
      </c>
      <c r="F97" s="25" t="str">
        <v>Pole (PMT)</v>
      </c>
      <c r="G97" s="25" t="str">
        <v/>
      </c>
      <c r="H97" s="25">
        <v>100</v>
      </c>
      <c r="I97" s="25" t="str">
        <v>24/05/2026, 15:43</v>
      </c>
      <c r="J97" s="25">
        <v>1</v>
      </c>
      <c r="K97" s="25">
        <v>243</v>
      </c>
      <c r="L97" s="25">
        <v>244</v>
      </c>
      <c r="M97" s="25">
        <v>243</v>
      </c>
      <c r="N97" s="25">
        <v>422</v>
      </c>
      <c r="O97" s="25">
        <v>426</v>
      </c>
      <c r="P97" s="25">
        <v>423</v>
      </c>
      <c r="Q97" s="26" t="str">
        <v>185 mm²</v>
      </c>
      <c r="R97" s="27">
        <v>10</v>
      </c>
      <c r="S97" s="27">
        <v>0</v>
      </c>
      <c r="T97" s="27">
        <v>29</v>
      </c>
      <c r="U97" s="28">
        <v>22</v>
      </c>
      <c r="V97" s="29" t="str">
        <v/>
      </c>
      <c r="W97" s="30" t="str">
        <v/>
      </c>
      <c r="X97" s="30" t="str">
        <v/>
      </c>
      <c r="Y97" s="30" t="str">
        <v/>
      </c>
      <c r="Z97" s="31" t="str">
        <v/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5">
        <f>SUM(R97,W97,AB97,AG97,AL97,AQ97,AV97,BA97)</f>
      </c>
      <c r="BF97" s="25">
        <f>SUM(S97,X97,AC97,AH97,AM97,AR97,AW97,BB97)</f>
      </c>
      <c r="BG97" s="25">
        <f>SUM(T97,Y97,AD97,AI97,AN97,AS97,AX97,BC97)</f>
      </c>
      <c r="BH97" s="25">
        <f>SUM(U97,Z97,AE97,AJ97,AO97,AT97,AY97,BD97)</f>
      </c>
      <c r="BI97" s="25">
        <f>MAX(BE97:BG97)</f>
      </c>
      <c r="BJ97" s="25">
        <f>MIN(BE97:BG97)</f>
      </c>
      <c r="BK97" s="32">
        <f>IF(H97&gt;0,(BI97*SQRT(3)*IF(N97&gt;0,N97,IF(O97&gt;0,O97,IF(P97&gt;0,P97,415)))/(H97*1000))*100,0)</f>
      </c>
      <c r="BL97" s="32">
        <f>IF(BK97&gt;70,"Upgrade","OK - No Upgrade")</f>
      </c>
      <c r="BM97" s="32">
        <f>IF(IF(AVERAGE(BE97:BG97)&gt;0,((BI97-AVERAGE(BE97:BG97))/AVERAGE(BE97:BG97))*100,0)&gt;10,"Need to Balance","OK - Balanced")</f>
      </c>
    </row>
    <row r="98" ht="15.75" customHeight="1">
      <c r="A98" s="25" t="str">
        <v>Hijermat</v>
      </c>
      <c r="B98" s="25" t="str">
        <v>AL-NUJAYD</v>
      </c>
      <c r="C98" s="25" t="str">
        <v>K_LN04</v>
      </c>
      <c r="D98" s="25" t="str">
        <v>23.565649, 56.897591</v>
      </c>
      <c r="E98" s="25" t="str">
        <v>4252</v>
      </c>
      <c r="F98" s="25" t="str">
        <v>Pole (PMT)</v>
      </c>
      <c r="G98" s="25" t="str">
        <v/>
      </c>
      <c r="H98" s="25">
        <v>50</v>
      </c>
      <c r="I98" s="25" t="str">
        <v>24/05/2026, 15:40</v>
      </c>
      <c r="J98" s="25">
        <v>1</v>
      </c>
      <c r="K98" s="25">
        <v>238</v>
      </c>
      <c r="L98" s="25">
        <v>242</v>
      </c>
      <c r="M98" s="25">
        <v>249</v>
      </c>
      <c r="N98" s="25">
        <v>428</v>
      </c>
      <c r="O98" s="25">
        <v>430</v>
      </c>
      <c r="P98" s="25">
        <v>429</v>
      </c>
      <c r="Q98" s="26" t="str">
        <v>120 mm²</v>
      </c>
      <c r="R98" s="27">
        <v>0</v>
      </c>
      <c r="S98" s="27">
        <v>0</v>
      </c>
      <c r="T98" s="27">
        <v>0</v>
      </c>
      <c r="U98" s="28">
        <v>0</v>
      </c>
      <c r="V98" s="29" t="str">
        <v/>
      </c>
      <c r="W98" s="30" t="str">
        <v/>
      </c>
      <c r="X98" s="30" t="str">
        <v/>
      </c>
      <c r="Y98" s="30" t="str">
        <v/>
      </c>
      <c r="Z98" s="31" t="str">
        <v/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5">
        <f>SUM(R98,W98,AB98,AG98,AL98,AQ98,AV98,BA98)</f>
      </c>
      <c r="BF98" s="25">
        <f>SUM(S98,X98,AC98,AH98,AM98,AR98,AW98,BB98)</f>
      </c>
      <c r="BG98" s="25">
        <f>SUM(T98,Y98,AD98,AI98,AN98,AS98,AX98,BC98)</f>
      </c>
      <c r="BH98" s="25">
        <f>SUM(U98,Z98,AE98,AJ98,AO98,AT98,AY98,BD98)</f>
      </c>
      <c r="BI98" s="25">
        <f>MAX(BE98:BG98)</f>
      </c>
      <c r="BJ98" s="25">
        <f>MIN(BE98:BG98)</f>
      </c>
      <c r="BK98" s="32">
        <f>IF(H98&gt;0,(BI98*SQRT(3)*IF(N98&gt;0,N98,IF(O98&gt;0,O98,IF(P98&gt;0,P98,415)))/(H98*1000))*100,0)</f>
      </c>
      <c r="BL98" s="32">
        <f>IF(BK98&gt;70,"Upgrade","OK - No Upgrade")</f>
      </c>
      <c r="BM98" s="32">
        <f>IF(IF(AVERAGE(BE98:BG98)&gt;0,((BI98-AVERAGE(BE98:BG98))/AVERAGE(BE98:BG98))*100,0)&gt;10,"Need to Balance","OK - Balanced")</f>
      </c>
    </row>
    <row r="99" ht="15.75" customHeight="1">
      <c r="A99" s="25" t="str">
        <v>Hijermat</v>
      </c>
      <c r="B99" s="25" t="str">
        <v>AL-NUJAYD</v>
      </c>
      <c r="C99" s="25" t="str">
        <v>K_LN04</v>
      </c>
      <c r="D99" s="25" t="str">
        <v>23.512111, 56.864931</v>
      </c>
      <c r="E99" s="25" t="str">
        <v>1041</v>
      </c>
      <c r="F99" s="25" t="str">
        <v>Pole (PMT)</v>
      </c>
      <c r="G99" s="25" t="str">
        <v/>
      </c>
      <c r="H99" s="25">
        <v>500</v>
      </c>
      <c r="I99" s="25" t="str">
        <v>24/05/2026, 15:00</v>
      </c>
      <c r="J99" s="25">
        <v>1</v>
      </c>
      <c r="K99" s="25">
        <v>244</v>
      </c>
      <c r="L99" s="25">
        <v>245</v>
      </c>
      <c r="M99" s="25">
        <v>245</v>
      </c>
      <c r="N99" s="25">
        <v>423</v>
      </c>
      <c r="O99" s="25">
        <v>424</v>
      </c>
      <c r="P99" s="25">
        <v>424</v>
      </c>
      <c r="Q99" s="26" t="str">
        <v>185 mm²</v>
      </c>
      <c r="R99" s="27">
        <v>63</v>
      </c>
      <c r="S99" s="27">
        <v>17</v>
      </c>
      <c r="T99" s="27">
        <v>63</v>
      </c>
      <c r="U99" s="28">
        <v>46</v>
      </c>
      <c r="V99" s="29" t="str">
        <v>185 mm²</v>
      </c>
      <c r="W99" s="30">
        <v>45</v>
      </c>
      <c r="X99" s="30">
        <v>43</v>
      </c>
      <c r="Y99" s="30">
        <v>12</v>
      </c>
      <c r="Z99" s="31">
        <v>37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5">
        <f>SUM(R99,W99,AB99,AG99,AL99,AQ99,AV99,BA99)</f>
      </c>
      <c r="BF99" s="25">
        <f>SUM(S99,X99,AC99,AH99,AM99,AR99,AW99,BB99)</f>
      </c>
      <c r="BG99" s="25">
        <f>SUM(T99,Y99,AD99,AI99,AN99,AS99,AX99,BC99)</f>
      </c>
      <c r="BH99" s="25">
        <f>SUM(U99,Z99,AE99,AJ99,AO99,AT99,AY99,BD99)</f>
      </c>
      <c r="BI99" s="25">
        <f>MAX(BE99:BG99)</f>
      </c>
      <c r="BJ99" s="25">
        <f>MIN(BE99:BG99)</f>
      </c>
      <c r="BK99" s="32">
        <f>IF(H99&gt;0,(BI99*SQRT(3)*IF(N99&gt;0,N99,IF(O99&gt;0,O99,IF(P99&gt;0,P99,415)))/(H99*1000))*100,0)</f>
      </c>
      <c r="BL99" s="32">
        <f>IF(BK99&gt;70,"Upgrade","OK - No Upgrade")</f>
      </c>
      <c r="BM99" s="32">
        <f>IF(IF(AVERAGE(BE99:BG99)&gt;0,((BI99-AVERAGE(BE99:BG99))/AVERAGE(BE99:BG99))*100,0)&gt;10,"Need to Balance","OK - Balanced")</f>
      </c>
    </row>
    <row r="100" ht="15.75" customHeight="1">
      <c r="A100" s="25" t="str">
        <v>Hijermat</v>
      </c>
      <c r="B100" s="25" t="str">
        <v>AL-NUJAYD</v>
      </c>
      <c r="C100" s="25" t="str">
        <v>K_LN04</v>
      </c>
      <c r="D100" s="25" t="str">
        <v>23.512111, 56.864931</v>
      </c>
      <c r="E100" s="25" t="str">
        <v>2014</v>
      </c>
      <c r="F100" s="25" t="str">
        <v>Pole (PMT)</v>
      </c>
      <c r="G100" s="25" t="str">
        <v/>
      </c>
      <c r="H100" s="25">
        <v>315</v>
      </c>
      <c r="I100" s="25" t="str">
        <v>24/05/2026, 14:54</v>
      </c>
      <c r="J100" s="25">
        <v>1</v>
      </c>
      <c r="K100" s="25">
        <v>247</v>
      </c>
      <c r="L100" s="25">
        <v>245</v>
      </c>
      <c r="M100" s="25">
        <v>246</v>
      </c>
      <c r="N100" s="25">
        <v>426</v>
      </c>
      <c r="O100" s="25">
        <v>428</v>
      </c>
      <c r="P100" s="25">
        <v>426</v>
      </c>
      <c r="Q100" s="26" t="str">
        <v>120 mm²</v>
      </c>
      <c r="R100" s="27">
        <v>0</v>
      </c>
      <c r="S100" s="27">
        <v>0</v>
      </c>
      <c r="T100" s="27">
        <v>0</v>
      </c>
      <c r="U100" s="28">
        <v>0</v>
      </c>
      <c r="V100" s="29" t="str">
        <v>70 mm²</v>
      </c>
      <c r="W100" s="30">
        <v>0</v>
      </c>
      <c r="X100" s="30">
        <v>0</v>
      </c>
      <c r="Y100" s="30">
        <v>0</v>
      </c>
      <c r="Z100" s="31">
        <v>0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5">
        <f>SUM(R100,W100,AB100,AG100,AL100,AQ100,AV100,BA100)</f>
      </c>
      <c r="BF100" s="25">
        <f>SUM(S100,X100,AC100,AH100,AM100,AR100,AW100,BB100)</f>
      </c>
      <c r="BG100" s="25">
        <f>SUM(T100,Y100,AD100,AI100,AN100,AS100,AX100,BC100)</f>
      </c>
      <c r="BH100" s="25">
        <f>SUM(U100,Z100,AE100,AJ100,AO100,AT100,AY100,BD100)</f>
      </c>
      <c r="BI100" s="25">
        <f>MAX(BE100:BG100)</f>
      </c>
      <c r="BJ100" s="25">
        <f>MIN(BE100:BG100)</f>
      </c>
      <c r="BK100" s="32">
        <f>IF(H100&gt;0,(BI100*SQRT(3)*IF(N100&gt;0,N100,IF(O100&gt;0,O100,IF(P100&gt;0,P100,415)))/(H100*1000))*100,0)</f>
      </c>
      <c r="BL100" s="32">
        <f>IF(BK100&gt;70,"Upgrade","OK - No Upgrade")</f>
      </c>
      <c r="BM100" s="32">
        <f>IF(IF(AVERAGE(BE100:BG100)&gt;0,((BI100-AVERAGE(BE100:BG100))/AVERAGE(BE100:BG100))*100,0)&gt;10,"Need to Balance","OK - Balanced")</f>
      </c>
    </row>
    <row r="101" ht="15.75" customHeight="1">
      <c r="A101" s="25" t="str">
        <v>Hijermat</v>
      </c>
      <c r="B101" s="25" t="str">
        <v>AL-NUJAYD</v>
      </c>
      <c r="C101" s="25" t="str">
        <v>K_LN04</v>
      </c>
      <c r="D101" s="25" t="str">
        <v>23.512111, 56.864931</v>
      </c>
      <c r="E101" s="25" t="str">
        <v>1874</v>
      </c>
      <c r="F101" s="25" t="str">
        <v>Pole (PMT)</v>
      </c>
      <c r="G101" s="25" t="str">
        <v/>
      </c>
      <c r="H101" s="25">
        <v>100</v>
      </c>
      <c r="I101" s="25" t="str">
        <v>24/05/2026, 14:50</v>
      </c>
      <c r="J101" s="25">
        <v>1</v>
      </c>
      <c r="K101" s="25">
        <v>247</v>
      </c>
      <c r="L101" s="25">
        <v>244</v>
      </c>
      <c r="M101" s="25">
        <v>243</v>
      </c>
      <c r="N101" s="25">
        <v>428</v>
      </c>
      <c r="O101" s="25">
        <v>425</v>
      </c>
      <c r="P101" s="25">
        <v>425</v>
      </c>
      <c r="Q101" s="26" t="str">
        <v>120 mm²</v>
      </c>
      <c r="R101" s="27">
        <v>0</v>
      </c>
      <c r="S101" s="27">
        <v>13</v>
      </c>
      <c r="T101" s="27">
        <v>44</v>
      </c>
      <c r="U101" s="28">
        <v>0</v>
      </c>
      <c r="V101" s="29" t="str">
        <v/>
      </c>
      <c r="W101" s="30" t="str">
        <v/>
      </c>
      <c r="X101" s="30" t="str">
        <v/>
      </c>
      <c r="Y101" s="30" t="str">
        <v/>
      </c>
      <c r="Z101" s="31" t="str">
        <v/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5">
        <f>SUM(R101,W101,AB101,AG101,AL101,AQ101,AV101,BA101)</f>
      </c>
      <c r="BF101" s="25">
        <f>SUM(S101,X101,AC101,AH101,AM101,AR101,AW101,BB101)</f>
      </c>
      <c r="BG101" s="25">
        <f>SUM(T101,Y101,AD101,AI101,AN101,AS101,AX101,BC101)</f>
      </c>
      <c r="BH101" s="25">
        <f>SUM(U101,Z101,AE101,AJ101,AO101,AT101,AY101,BD101)</f>
      </c>
      <c r="BI101" s="25">
        <f>MAX(BE101:BG101)</f>
      </c>
      <c r="BJ101" s="25">
        <f>MIN(BE101:BG101)</f>
      </c>
      <c r="BK101" s="32">
        <f>IF(H101&gt;0,(BI101*SQRT(3)*IF(N101&gt;0,N101,IF(O101&gt;0,O101,IF(P101&gt;0,P101,415)))/(H101*1000))*100,0)</f>
      </c>
      <c r="BL101" s="32">
        <f>IF(BK101&gt;70,"Upgrade","OK - No Upgrade")</f>
      </c>
      <c r="BM101" s="32">
        <f>IF(IF(AVERAGE(BE101:BG101)&gt;0,((BI101-AVERAGE(BE101:BG101))/AVERAGE(BE101:BG101))*100,0)&gt;10,"Need to Balance","OK - Balanced")</f>
      </c>
    </row>
    <row r="102" ht="15.75" customHeight="1">
      <c r="A102" s="25" t="str">
        <v>Hijermat</v>
      </c>
      <c r="B102" s="25" t="str">
        <v>AL-NUJAYD</v>
      </c>
      <c r="C102" s="25" t="str">
        <v>K_LN04</v>
      </c>
      <c r="D102" s="25" t="str">
        <v>23.512111, 56.864931</v>
      </c>
      <c r="E102" s="25" t="str">
        <v>1040</v>
      </c>
      <c r="F102" s="25" t="str">
        <v>Pole (PMT)</v>
      </c>
      <c r="G102" s="25" t="str">
        <v/>
      </c>
      <c r="H102" s="25">
        <v>315</v>
      </c>
      <c r="I102" s="25" t="str">
        <v>24/05/2026, 14:41</v>
      </c>
      <c r="J102" s="25">
        <v>1</v>
      </c>
      <c r="K102" s="25">
        <v>245</v>
      </c>
      <c r="L102" s="25">
        <v>245</v>
      </c>
      <c r="M102" s="25">
        <v>244</v>
      </c>
      <c r="N102" s="25">
        <v>425</v>
      </c>
      <c r="O102" s="25">
        <v>424</v>
      </c>
      <c r="P102" s="25">
        <v>422</v>
      </c>
      <c r="Q102" s="26" t="str">
        <v>120 mm²</v>
      </c>
      <c r="R102" s="27">
        <v>89</v>
      </c>
      <c r="S102" s="27">
        <v>36</v>
      </c>
      <c r="T102" s="27">
        <v>45</v>
      </c>
      <c r="U102" s="28">
        <v>32</v>
      </c>
      <c r="V102" s="29" t="str">
        <v>185 mm²</v>
      </c>
      <c r="W102" s="30">
        <v>56</v>
      </c>
      <c r="X102" s="30">
        <v>120</v>
      </c>
      <c r="Y102" s="30">
        <v>91</v>
      </c>
      <c r="Z102" s="31">
        <v>55</v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5">
        <f>SUM(R102,W102,AB102,AG102,AL102,AQ102,AV102,BA102)</f>
      </c>
      <c r="BF102" s="25">
        <f>SUM(S102,X102,AC102,AH102,AM102,AR102,AW102,BB102)</f>
      </c>
      <c r="BG102" s="25">
        <f>SUM(T102,Y102,AD102,AI102,AN102,AS102,AX102,BC102)</f>
      </c>
      <c r="BH102" s="25">
        <f>SUM(U102,Z102,AE102,AJ102,AO102,AT102,AY102,BD102)</f>
      </c>
      <c r="BI102" s="25">
        <f>MAX(BE102:BG102)</f>
      </c>
      <c r="BJ102" s="25">
        <f>MIN(BE102:BG102)</f>
      </c>
      <c r="BK102" s="32">
        <f>IF(H102&gt;0,(BI102*SQRT(3)*IF(N102&gt;0,N102,IF(O102&gt;0,O102,IF(P102&gt;0,P102,415)))/(H102*1000))*100,0)</f>
      </c>
      <c r="BL102" s="32">
        <f>IF(BK102&gt;70,"Upgrade","OK - No Upgrade")</f>
      </c>
      <c r="BM102" s="32">
        <f>IF(IF(AVERAGE(BE102:BG102)&gt;0,((BI102-AVERAGE(BE102:BG102))/AVERAGE(BE102:BG102))*100,0)&gt;10,"Need to Balance","OK - Balanced")</f>
      </c>
    </row>
    <row r="103" ht="15.75" customHeight="1">
      <c r="A103" s="25" t="str">
        <v>Hijermat</v>
      </c>
      <c r="B103" s="25" t="str">
        <v>AL-NUJAYD</v>
      </c>
      <c r="C103" s="25" t="str">
        <v>K_LN04</v>
      </c>
      <c r="D103" s="25" t="str">
        <v>23.501564, 56.86238</v>
      </c>
      <c r="E103" s="25" t="str">
        <v>2157</v>
      </c>
      <c r="F103" s="25" t="str">
        <v>Pole (PMT)</v>
      </c>
      <c r="G103" s="25" t="str">
        <v/>
      </c>
      <c r="H103" s="25">
        <v>315</v>
      </c>
      <c r="I103" s="25" t="str">
        <v>24/05/2026, 14:34</v>
      </c>
      <c r="J103" s="25">
        <v>1</v>
      </c>
      <c r="K103" s="25">
        <v>245</v>
      </c>
      <c r="L103" s="25">
        <v>247</v>
      </c>
      <c r="M103" s="25">
        <v>246</v>
      </c>
      <c r="N103" s="25">
        <v>426</v>
      </c>
      <c r="O103" s="25">
        <v>427</v>
      </c>
      <c r="P103" s="25">
        <v>426</v>
      </c>
      <c r="Q103" s="26" t="str">
        <v>185 mm²</v>
      </c>
      <c r="R103" s="27">
        <v>47</v>
      </c>
      <c r="S103" s="27">
        <v>26</v>
      </c>
      <c r="T103" s="27">
        <v>11</v>
      </c>
      <c r="U103" s="28">
        <v>32</v>
      </c>
      <c r="V103" s="29" t="str">
        <v>185 mm²</v>
      </c>
      <c r="W103" s="30">
        <v>12</v>
      </c>
      <c r="X103" s="30">
        <v>33</v>
      </c>
      <c r="Y103" s="30">
        <v>11</v>
      </c>
      <c r="Z103" s="31">
        <v>0</v>
      </c>
      <c r="AA103" s="26" t="str">
        <v/>
      </c>
      <c r="AB103" s="27" t="str">
        <v/>
      </c>
      <c r="AC103" s="27" t="str">
        <v/>
      </c>
      <c r="AD103" s="27" t="str">
        <v/>
      </c>
      <c r="AE103" s="28" t="str">
        <v/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5">
        <f>SUM(R103,W103,AB103,AG103,AL103,AQ103,AV103,BA103)</f>
      </c>
      <c r="BF103" s="25">
        <f>SUM(S103,X103,AC103,AH103,AM103,AR103,AW103,BB103)</f>
      </c>
      <c r="BG103" s="25">
        <f>SUM(T103,Y103,AD103,AI103,AN103,AS103,AX103,BC103)</f>
      </c>
      <c r="BH103" s="25">
        <f>SUM(U103,Z103,AE103,AJ103,AO103,AT103,AY103,BD103)</f>
      </c>
      <c r="BI103" s="25">
        <f>MAX(BE103:BG103)</f>
      </c>
      <c r="BJ103" s="25">
        <f>MIN(BE103:BG103)</f>
      </c>
      <c r="BK103" s="32">
        <f>IF(H103&gt;0,(BI103*SQRT(3)*IF(N103&gt;0,N103,IF(O103&gt;0,O103,IF(P103&gt;0,P103,415)))/(H103*1000))*100,0)</f>
      </c>
      <c r="BL103" s="32">
        <f>IF(BK103&gt;70,"Upgrade","OK - No Upgrade")</f>
      </c>
      <c r="BM103" s="32">
        <f>IF(IF(AVERAGE(BE103:BG103)&gt;0,((BI103-AVERAGE(BE103:BG103))/AVERAGE(BE103:BG103))*100,0)&gt;10,"Need to Balance","OK - Balanced")</f>
      </c>
    </row>
    <row r="104" ht="15.75" customHeight="1">
      <c r="A104" s="25" t="str">
        <v>Hijermat</v>
      </c>
      <c r="B104" s="25" t="str">
        <v>AL-NUJAYD</v>
      </c>
      <c r="C104" s="25" t="str">
        <v>K_LN04</v>
      </c>
      <c r="D104" s="25" t="str">
        <v>23.501564, 56.86238</v>
      </c>
      <c r="E104" s="25" t="str">
        <v>1039</v>
      </c>
      <c r="F104" s="25" t="str">
        <v>Pole (PMT)</v>
      </c>
      <c r="G104" s="25" t="str">
        <v/>
      </c>
      <c r="H104" s="25">
        <v>315</v>
      </c>
      <c r="I104" s="25" t="str">
        <v>24/05/2026, 14:28</v>
      </c>
      <c r="J104" s="25">
        <v>1</v>
      </c>
      <c r="K104" s="25">
        <v>247</v>
      </c>
      <c r="L104" s="25">
        <v>247</v>
      </c>
      <c r="M104" s="25">
        <v>246</v>
      </c>
      <c r="N104" s="25">
        <v>426</v>
      </c>
      <c r="O104" s="25">
        <v>427</v>
      </c>
      <c r="P104" s="25">
        <v>425</v>
      </c>
      <c r="Q104" s="26" t="str">
        <v>185 mm²</v>
      </c>
      <c r="R104" s="27">
        <v>0</v>
      </c>
      <c r="S104" s="27">
        <v>0</v>
      </c>
      <c r="T104" s="27">
        <v>0</v>
      </c>
      <c r="U104" s="28">
        <v>0</v>
      </c>
      <c r="V104" s="29" t="str">
        <v>120 mm²</v>
      </c>
      <c r="W104" s="30">
        <v>74</v>
      </c>
      <c r="X104" s="30">
        <v>77</v>
      </c>
      <c r="Y104" s="30">
        <v>90</v>
      </c>
      <c r="Z104" s="31">
        <v>23</v>
      </c>
      <c r="AA104" s="26" t="str">
        <v/>
      </c>
      <c r="AB104" s="27" t="str">
        <v/>
      </c>
      <c r="AC104" s="27" t="str">
        <v/>
      </c>
      <c r="AD104" s="27" t="str">
        <v/>
      </c>
      <c r="AE104" s="28" t="str">
        <v/>
      </c>
      <c r="AF104" s="29" t="str">
        <v/>
      </c>
      <c r="AG104" s="30" t="str">
        <v/>
      </c>
      <c r="AH104" s="30" t="str">
        <v/>
      </c>
      <c r="AI104" s="30" t="str">
        <v/>
      </c>
      <c r="AJ104" s="31" t="str">
        <v/>
      </c>
      <c r="AK104" s="26" t="str">
        <v/>
      </c>
      <c r="AL104" s="27" t="str">
        <v/>
      </c>
      <c r="AM104" s="27" t="str">
        <v/>
      </c>
      <c r="AN104" s="27" t="str">
        <v/>
      </c>
      <c r="AO104" s="28" t="str">
        <v/>
      </c>
      <c r="AP104" s="29" t="str">
        <v/>
      </c>
      <c r="AQ104" s="30" t="str">
        <v/>
      </c>
      <c r="AR104" s="30" t="str">
        <v/>
      </c>
      <c r="AS104" s="30" t="str">
        <v/>
      </c>
      <c r="AT104" s="31" t="str">
        <v/>
      </c>
      <c r="AU104" s="26" t="str">
        <v/>
      </c>
      <c r="AV104" s="27" t="str">
        <v/>
      </c>
      <c r="AW104" s="27" t="str">
        <v/>
      </c>
      <c r="AX104" s="27" t="str">
        <v/>
      </c>
      <c r="AY104" s="28" t="str">
        <v/>
      </c>
      <c r="AZ104" s="29" t="str">
        <v/>
      </c>
      <c r="BA104" s="30" t="str">
        <v/>
      </c>
      <c r="BB104" s="30" t="str">
        <v/>
      </c>
      <c r="BC104" s="30" t="str">
        <v/>
      </c>
      <c r="BD104" s="31" t="str">
        <v/>
      </c>
      <c r="BE104" s="25">
        <f>SUM(R104,W104,AB104,AG104,AL104,AQ104,AV104,BA104)</f>
      </c>
      <c r="BF104" s="25">
        <f>SUM(S104,X104,AC104,AH104,AM104,AR104,AW104,BB104)</f>
      </c>
      <c r="BG104" s="25">
        <f>SUM(T104,Y104,AD104,AI104,AN104,AS104,AX104,BC104)</f>
      </c>
      <c r="BH104" s="25">
        <f>SUM(U104,Z104,AE104,AJ104,AO104,AT104,AY104,BD104)</f>
      </c>
      <c r="BI104" s="25">
        <f>MAX(BE104:BG104)</f>
      </c>
      <c r="BJ104" s="25">
        <f>MIN(BE104:BG104)</f>
      </c>
      <c r="BK104" s="32">
        <f>IF(H104&gt;0,(BI104*SQRT(3)*IF(N104&gt;0,N104,IF(O104&gt;0,O104,IF(P104&gt;0,P104,415)))/(H104*1000))*100,0)</f>
      </c>
      <c r="BL104" s="32">
        <f>IF(BK104&gt;70,"Upgrade","OK - No Upgrade")</f>
      </c>
      <c r="BM104" s="32">
        <f>IF(IF(AVERAGE(BE104:BG104)&gt;0,((BI104-AVERAGE(BE104:BG104))/AVERAGE(BE104:BG104))*100,0)&gt;10,"Need to Balance","OK - Balanced")</f>
      </c>
    </row>
    <row r="105" ht="15.75" customHeight="1">
      <c r="A105" s="25" t="str">
        <v>Hijermat</v>
      </c>
      <c r="B105" s="25" t="str">
        <v>AL-NUJAYD</v>
      </c>
      <c r="C105" s="25" t="str">
        <v>K_LN04</v>
      </c>
      <c r="D105" s="25" t="str">
        <v>23.501564, 56.86238</v>
      </c>
      <c r="E105" s="25" t="str">
        <v>1038</v>
      </c>
      <c r="F105" s="25" t="str">
        <v>Pole (PMT)</v>
      </c>
      <c r="G105" s="25" t="str">
        <v/>
      </c>
      <c r="H105" s="25">
        <v>315</v>
      </c>
      <c r="I105" s="25" t="str">
        <v>24/05/2026, 14:21</v>
      </c>
      <c r="J105" s="25">
        <v>1</v>
      </c>
      <c r="K105" s="25">
        <v>247</v>
      </c>
      <c r="L105" s="25">
        <v>247</v>
      </c>
      <c r="M105" s="25">
        <v>246</v>
      </c>
      <c r="N105" s="25">
        <v>437</v>
      </c>
      <c r="O105" s="25">
        <v>438</v>
      </c>
      <c r="P105" s="25">
        <v>439</v>
      </c>
      <c r="Q105" s="26" t="str">
        <v>185 mm²</v>
      </c>
      <c r="R105" s="27">
        <v>21</v>
      </c>
      <c r="S105" s="27">
        <v>63</v>
      </c>
      <c r="T105" s="27">
        <v>42</v>
      </c>
      <c r="U105" s="28">
        <v>27</v>
      </c>
      <c r="V105" s="29" t="str">
        <v>185 mm²</v>
      </c>
      <c r="W105" s="30">
        <v>107</v>
      </c>
      <c r="X105" s="30">
        <v>114</v>
      </c>
      <c r="Y105" s="30">
        <v>92</v>
      </c>
      <c r="Z105" s="31">
        <v>26</v>
      </c>
      <c r="AA105" s="26" t="str">
        <v/>
      </c>
      <c r="AB105" s="27" t="str">
        <v/>
      </c>
      <c r="AC105" s="27" t="str">
        <v/>
      </c>
      <c r="AD105" s="27" t="str">
        <v/>
      </c>
      <c r="AE105" s="28" t="str">
        <v/>
      </c>
      <c r="AF105" s="29" t="str">
        <v/>
      </c>
      <c r="AG105" s="30" t="str">
        <v/>
      </c>
      <c r="AH105" s="30" t="str">
        <v/>
      </c>
      <c r="AI105" s="30" t="str">
        <v/>
      </c>
      <c r="AJ105" s="31" t="str">
        <v/>
      </c>
      <c r="AK105" s="26" t="str">
        <v/>
      </c>
      <c r="AL105" s="27" t="str">
        <v/>
      </c>
      <c r="AM105" s="27" t="str">
        <v/>
      </c>
      <c r="AN105" s="27" t="str">
        <v/>
      </c>
      <c r="AO105" s="28" t="str">
        <v/>
      </c>
      <c r="AP105" s="29" t="str">
        <v/>
      </c>
      <c r="AQ105" s="30" t="str">
        <v/>
      </c>
      <c r="AR105" s="30" t="str">
        <v/>
      </c>
      <c r="AS105" s="30" t="str">
        <v/>
      </c>
      <c r="AT105" s="31" t="str">
        <v/>
      </c>
      <c r="AU105" s="26" t="str">
        <v/>
      </c>
      <c r="AV105" s="27" t="str">
        <v/>
      </c>
      <c r="AW105" s="27" t="str">
        <v/>
      </c>
      <c r="AX105" s="27" t="str">
        <v/>
      </c>
      <c r="AY105" s="28" t="str">
        <v/>
      </c>
      <c r="AZ105" s="29" t="str">
        <v/>
      </c>
      <c r="BA105" s="30" t="str">
        <v/>
      </c>
      <c r="BB105" s="30" t="str">
        <v/>
      </c>
      <c r="BC105" s="30" t="str">
        <v/>
      </c>
      <c r="BD105" s="31" t="str">
        <v/>
      </c>
      <c r="BE105" s="25">
        <f>SUM(R105,W105,AB105,AG105,AL105,AQ105,AV105,BA105)</f>
      </c>
      <c r="BF105" s="25">
        <f>SUM(S105,X105,AC105,AH105,AM105,AR105,AW105,BB105)</f>
      </c>
      <c r="BG105" s="25">
        <f>SUM(T105,Y105,AD105,AI105,AN105,AS105,AX105,BC105)</f>
      </c>
      <c r="BH105" s="25">
        <f>SUM(U105,Z105,AE105,AJ105,AO105,AT105,AY105,BD105)</f>
      </c>
      <c r="BI105" s="25">
        <f>MAX(BE105:BG105)</f>
      </c>
      <c r="BJ105" s="25">
        <f>MIN(BE105:BG105)</f>
      </c>
      <c r="BK105" s="32">
        <f>IF(H105&gt;0,(BI105*SQRT(3)*IF(N105&gt;0,N105,IF(O105&gt;0,O105,IF(P105&gt;0,P105,415)))/(H105*1000))*100,0)</f>
      </c>
      <c r="BL105" s="32">
        <f>IF(BK105&gt;70,"Upgrade","OK - No Upgrade")</f>
      </c>
      <c r="BM105" s="32">
        <f>IF(IF(AVERAGE(BE105:BG105)&gt;0,((BI105-AVERAGE(BE105:BG105))/AVERAGE(BE105:BG105))*100,0)&gt;10,"Need to Balance","OK - Balanced")</f>
      </c>
    </row>
    <row r="106" ht="15.75" customHeight="1">
      <c r="A106" s="25" t="str">
        <v>Hijermat</v>
      </c>
      <c r="B106" s="25" t="str">
        <v>AL-NUJAYD</v>
      </c>
      <c r="C106" s="25" t="str">
        <v>K_LN04</v>
      </c>
      <c r="D106" s="25" t="str">
        <v>23.501564, 56.86238</v>
      </c>
      <c r="E106" s="25" t="str">
        <v>1995</v>
      </c>
      <c r="F106" s="25" t="str">
        <v>Pole (PMT)</v>
      </c>
      <c r="G106" s="25" t="str">
        <v/>
      </c>
      <c r="H106" s="25">
        <v>100</v>
      </c>
      <c r="I106" s="25" t="str">
        <v>24/05/2026, 14:15</v>
      </c>
      <c r="J106" s="25">
        <v>1</v>
      </c>
      <c r="K106" s="25">
        <v>230</v>
      </c>
      <c r="L106" s="25">
        <v>230</v>
      </c>
      <c r="M106" s="25">
        <v>229</v>
      </c>
      <c r="N106" s="25">
        <v>397</v>
      </c>
      <c r="O106" s="25">
        <v>395</v>
      </c>
      <c r="P106" s="25">
        <v>398</v>
      </c>
      <c r="Q106" s="26" t="str">
        <v>185 mm²</v>
      </c>
      <c r="R106" s="27">
        <v>10</v>
      </c>
      <c r="S106" s="27">
        <v>52</v>
      </c>
      <c r="T106" s="27">
        <v>43</v>
      </c>
      <c r="U106" s="28">
        <v>30</v>
      </c>
      <c r="V106" s="29" t="str">
        <v>185 mm²</v>
      </c>
      <c r="W106" s="30">
        <v>18</v>
      </c>
      <c r="X106" s="30">
        <v>12</v>
      </c>
      <c r="Y106" s="30">
        <v>21</v>
      </c>
      <c r="Z106" s="31">
        <v>10</v>
      </c>
      <c r="AA106" s="26" t="str">
        <v/>
      </c>
      <c r="AB106" s="27" t="str">
        <v/>
      </c>
      <c r="AC106" s="27" t="str">
        <v/>
      </c>
      <c r="AD106" s="27" t="str">
        <v/>
      </c>
      <c r="AE106" s="28" t="str">
        <v/>
      </c>
      <c r="AF106" s="29" t="str">
        <v/>
      </c>
      <c r="AG106" s="30" t="str">
        <v/>
      </c>
      <c r="AH106" s="30" t="str">
        <v/>
      </c>
      <c r="AI106" s="30" t="str">
        <v/>
      </c>
      <c r="AJ106" s="31" t="str">
        <v/>
      </c>
      <c r="AK106" s="26" t="str">
        <v/>
      </c>
      <c r="AL106" s="27" t="str">
        <v/>
      </c>
      <c r="AM106" s="27" t="str">
        <v/>
      </c>
      <c r="AN106" s="27" t="str">
        <v/>
      </c>
      <c r="AO106" s="28" t="str">
        <v/>
      </c>
      <c r="AP106" s="29" t="str">
        <v/>
      </c>
      <c r="AQ106" s="30" t="str">
        <v/>
      </c>
      <c r="AR106" s="30" t="str">
        <v/>
      </c>
      <c r="AS106" s="30" t="str">
        <v/>
      </c>
      <c r="AT106" s="31" t="str">
        <v/>
      </c>
      <c r="AU106" s="26" t="str">
        <v/>
      </c>
      <c r="AV106" s="27" t="str">
        <v/>
      </c>
      <c r="AW106" s="27" t="str">
        <v/>
      </c>
      <c r="AX106" s="27" t="str">
        <v/>
      </c>
      <c r="AY106" s="28" t="str">
        <v/>
      </c>
      <c r="AZ106" s="29" t="str">
        <v/>
      </c>
      <c r="BA106" s="30" t="str">
        <v/>
      </c>
      <c r="BB106" s="30" t="str">
        <v/>
      </c>
      <c r="BC106" s="30" t="str">
        <v/>
      </c>
      <c r="BD106" s="31" t="str">
        <v/>
      </c>
      <c r="BE106" s="25">
        <f>SUM(R106,W106,AB106,AG106,AL106,AQ106,AV106,BA106)</f>
      </c>
      <c r="BF106" s="25">
        <f>SUM(S106,X106,AC106,AH106,AM106,AR106,AW106,BB106)</f>
      </c>
      <c r="BG106" s="25">
        <f>SUM(T106,Y106,AD106,AI106,AN106,AS106,AX106,BC106)</f>
      </c>
      <c r="BH106" s="25">
        <f>SUM(U106,Z106,AE106,AJ106,AO106,AT106,AY106,BD106)</f>
      </c>
      <c r="BI106" s="25">
        <f>MAX(BE106:BG106)</f>
      </c>
      <c r="BJ106" s="25">
        <f>MIN(BE106:BG106)</f>
      </c>
      <c r="BK106" s="32">
        <f>IF(H106&gt;0,(BI106*SQRT(3)*IF(N106&gt;0,N106,IF(O106&gt;0,O106,IF(P106&gt;0,P106,415)))/(H106*1000))*100,0)</f>
      </c>
      <c r="BL106" s="32">
        <f>IF(BK106&gt;70,"Upgrade","OK - No Upgrade")</f>
      </c>
      <c r="BM106" s="32">
        <f>IF(IF(AVERAGE(BE106:BG106)&gt;0,((BI106-AVERAGE(BE106:BG106))/AVERAGE(BE106:BG106))*100,0)&gt;10,"Need to Balance","OK - Balanced")</f>
      </c>
    </row>
    <row r="107" ht="15.75" customHeight="1">
      <c r="A107" s="25" t="str">
        <v>Hijermat</v>
      </c>
      <c r="B107" s="25" t="str">
        <v>AL-NUJAYD</v>
      </c>
      <c r="C107" s="25" t="str">
        <v>K_LN04</v>
      </c>
      <c r="D107" s="25" t="str">
        <v>23.501564, 56.86238</v>
      </c>
      <c r="E107" s="25" t="str">
        <v>1644</v>
      </c>
      <c r="F107" s="25" t="str">
        <v>Pole (PMT)</v>
      </c>
      <c r="G107" s="25" t="str">
        <v/>
      </c>
      <c r="H107" s="25">
        <v>100</v>
      </c>
      <c r="I107" s="25" t="str">
        <v>24/05/2026, 14:07</v>
      </c>
      <c r="J107" s="25">
        <v>1</v>
      </c>
      <c r="K107" s="25">
        <v>247</v>
      </c>
      <c r="L107" s="25">
        <v>246</v>
      </c>
      <c r="M107" s="25">
        <v>244</v>
      </c>
      <c r="N107" s="25">
        <v>428</v>
      </c>
      <c r="O107" s="25">
        <v>424</v>
      </c>
      <c r="P107" s="25">
        <v>426</v>
      </c>
      <c r="Q107" s="26" t="str">
        <v>120 mm²</v>
      </c>
      <c r="R107" s="27">
        <v>0</v>
      </c>
      <c r="S107" s="27">
        <v>0</v>
      </c>
      <c r="T107" s="27">
        <v>0</v>
      </c>
      <c r="U107" s="28">
        <v>0</v>
      </c>
      <c r="V107" s="29" t="str">
        <v>185 mm²</v>
      </c>
      <c r="W107" s="30">
        <v>0</v>
      </c>
      <c r="X107" s="30">
        <v>0</v>
      </c>
      <c r="Y107" s="30">
        <v>0</v>
      </c>
      <c r="Z107" s="31">
        <v>0</v>
      </c>
      <c r="AA107" s="26" t="str">
        <v/>
      </c>
      <c r="AB107" s="27" t="str">
        <v/>
      </c>
      <c r="AC107" s="27" t="str">
        <v/>
      </c>
      <c r="AD107" s="27" t="str">
        <v/>
      </c>
      <c r="AE107" s="28" t="str">
        <v/>
      </c>
      <c r="AF107" s="29" t="str">
        <v/>
      </c>
      <c r="AG107" s="30" t="str">
        <v/>
      </c>
      <c r="AH107" s="30" t="str">
        <v/>
      </c>
      <c r="AI107" s="30" t="str">
        <v/>
      </c>
      <c r="AJ107" s="31" t="str">
        <v/>
      </c>
      <c r="AK107" s="26" t="str">
        <v/>
      </c>
      <c r="AL107" s="27" t="str">
        <v/>
      </c>
      <c r="AM107" s="27" t="str">
        <v/>
      </c>
      <c r="AN107" s="27" t="str">
        <v/>
      </c>
      <c r="AO107" s="28" t="str">
        <v/>
      </c>
      <c r="AP107" s="29" t="str">
        <v/>
      </c>
      <c r="AQ107" s="30" t="str">
        <v/>
      </c>
      <c r="AR107" s="30" t="str">
        <v/>
      </c>
      <c r="AS107" s="30" t="str">
        <v/>
      </c>
      <c r="AT107" s="31" t="str">
        <v/>
      </c>
      <c r="AU107" s="26" t="str">
        <v/>
      </c>
      <c r="AV107" s="27" t="str">
        <v/>
      </c>
      <c r="AW107" s="27" t="str">
        <v/>
      </c>
      <c r="AX107" s="27" t="str">
        <v/>
      </c>
      <c r="AY107" s="28" t="str">
        <v/>
      </c>
      <c r="AZ107" s="29" t="str">
        <v/>
      </c>
      <c r="BA107" s="30" t="str">
        <v/>
      </c>
      <c r="BB107" s="30" t="str">
        <v/>
      </c>
      <c r="BC107" s="30" t="str">
        <v/>
      </c>
      <c r="BD107" s="31" t="str">
        <v/>
      </c>
      <c r="BE107" s="25">
        <f>SUM(R107,W107,AB107,AG107,AL107,AQ107,AV107,BA107)</f>
      </c>
      <c r="BF107" s="25">
        <f>SUM(S107,X107,AC107,AH107,AM107,AR107,AW107,BB107)</f>
      </c>
      <c r="BG107" s="25">
        <f>SUM(T107,Y107,AD107,AI107,AN107,AS107,AX107,BC107)</f>
      </c>
      <c r="BH107" s="25">
        <f>SUM(U107,Z107,AE107,AJ107,AO107,AT107,AY107,BD107)</f>
      </c>
      <c r="BI107" s="25">
        <f>MAX(BE107:BG107)</f>
      </c>
      <c r="BJ107" s="25">
        <f>MIN(BE107:BG107)</f>
      </c>
      <c r="BK107" s="32">
        <f>IF(H107&gt;0,(BI107*SQRT(3)*IF(N107&gt;0,N107,IF(O107&gt;0,O107,IF(P107&gt;0,P107,415)))/(H107*1000))*100,0)</f>
      </c>
      <c r="BL107" s="32">
        <f>IF(BK107&gt;70,"Upgrade","OK - No Upgrade")</f>
      </c>
      <c r="BM107" s="32">
        <f>IF(IF(AVERAGE(BE107:BG107)&gt;0,((BI107-AVERAGE(BE107:BG107))/AVERAGE(BE107:BG107))*100,0)&gt;10,"Need to Balance","OK - Balanced")</f>
      </c>
    </row>
    <row r="108" ht="15.75" customHeight="1">
      <c r="A108" s="25" t="str">
        <v>Hijermat</v>
      </c>
      <c r="B108" s="25" t="str">
        <v>AL-NUJAYD</v>
      </c>
      <c r="C108" s="25" t="str">
        <v>K_LN04</v>
      </c>
      <c r="D108" s="25" t="str">
        <v>23.50044, 56.856872</v>
      </c>
      <c r="E108" s="25" t="str">
        <v>1889</v>
      </c>
      <c r="F108" s="25" t="str">
        <v>Ground (GMT)</v>
      </c>
      <c r="G108" s="25" t="str">
        <v/>
      </c>
      <c r="H108" s="25">
        <v>1000</v>
      </c>
      <c r="I108" s="25" t="str">
        <v>24/05/2026, 13:58</v>
      </c>
      <c r="J108" s="25">
        <v>1</v>
      </c>
      <c r="K108" s="25">
        <v>233</v>
      </c>
      <c r="L108" s="25">
        <v>234</v>
      </c>
      <c r="M108" s="25">
        <v>234</v>
      </c>
      <c r="N108" s="25">
        <v>401</v>
      </c>
      <c r="O108" s="25">
        <v>404</v>
      </c>
      <c r="P108" s="25">
        <v>407</v>
      </c>
      <c r="Q108" s="26" t="str">
        <v>185 mm²</v>
      </c>
      <c r="R108" s="27">
        <v>19</v>
      </c>
      <c r="S108" s="27">
        <v>22</v>
      </c>
      <c r="T108" s="27">
        <v>28</v>
      </c>
      <c r="U108" s="28">
        <v>10</v>
      </c>
      <c r="V108" s="29" t="str">
        <v>185 mm²</v>
      </c>
      <c r="W108" s="30">
        <v>0</v>
      </c>
      <c r="X108" s="30">
        <v>14</v>
      </c>
      <c r="Y108" s="30">
        <v>16</v>
      </c>
      <c r="Z108" s="31">
        <v>12</v>
      </c>
      <c r="AA108" s="26" t="str">
        <v>185 mm²</v>
      </c>
      <c r="AB108" s="27">
        <v>13</v>
      </c>
      <c r="AC108" s="27">
        <v>15</v>
      </c>
      <c r="AD108" s="27">
        <v>13</v>
      </c>
      <c r="AE108" s="28">
        <v>0</v>
      </c>
      <c r="AF108" s="29" t="str">
        <v/>
      </c>
      <c r="AG108" s="30" t="str">
        <v/>
      </c>
      <c r="AH108" s="30" t="str">
        <v/>
      </c>
      <c r="AI108" s="30" t="str">
        <v/>
      </c>
      <c r="AJ108" s="31" t="str">
        <v/>
      </c>
      <c r="AK108" s="26" t="str">
        <v/>
      </c>
      <c r="AL108" s="27" t="str">
        <v/>
      </c>
      <c r="AM108" s="27" t="str">
        <v/>
      </c>
      <c r="AN108" s="27" t="str">
        <v/>
      </c>
      <c r="AO108" s="28" t="str">
        <v/>
      </c>
      <c r="AP108" s="29" t="str">
        <v/>
      </c>
      <c r="AQ108" s="30" t="str">
        <v/>
      </c>
      <c r="AR108" s="30" t="str">
        <v/>
      </c>
      <c r="AS108" s="30" t="str">
        <v/>
      </c>
      <c r="AT108" s="31" t="str">
        <v/>
      </c>
      <c r="AU108" s="26" t="str">
        <v/>
      </c>
      <c r="AV108" s="27" t="str">
        <v/>
      </c>
      <c r="AW108" s="27" t="str">
        <v/>
      </c>
      <c r="AX108" s="27" t="str">
        <v/>
      </c>
      <c r="AY108" s="28" t="str">
        <v/>
      </c>
      <c r="AZ108" s="29" t="str">
        <v/>
      </c>
      <c r="BA108" s="30" t="str">
        <v/>
      </c>
      <c r="BB108" s="30" t="str">
        <v/>
      </c>
      <c r="BC108" s="30" t="str">
        <v/>
      </c>
      <c r="BD108" s="31" t="str">
        <v/>
      </c>
      <c r="BE108" s="25">
        <f>SUM(R108,W108,AB108,AG108,AL108,AQ108,AV108,BA108)</f>
      </c>
      <c r="BF108" s="25">
        <f>SUM(S108,X108,AC108,AH108,AM108,AR108,AW108,BB108)</f>
      </c>
      <c r="BG108" s="25">
        <f>SUM(T108,Y108,AD108,AI108,AN108,AS108,AX108,BC108)</f>
      </c>
      <c r="BH108" s="25">
        <f>SUM(U108,Z108,AE108,AJ108,AO108,AT108,AY108,BD108)</f>
      </c>
      <c r="BI108" s="25">
        <f>MAX(BE108:BG108)</f>
      </c>
      <c r="BJ108" s="25">
        <f>MIN(BE108:BG108)</f>
      </c>
      <c r="BK108" s="32">
        <f>IF(H108&gt;0,(BI108*SQRT(3)*IF(N108&gt;0,N108,IF(O108&gt;0,O108,IF(P108&gt;0,P108,415)))/(H108*1000))*100,0)</f>
      </c>
      <c r="BL108" s="32">
        <f>IF(BK108&gt;70,"Upgrade","OK - No Upgrade")</f>
      </c>
      <c r="BM108" s="32">
        <f>IF(IF(AVERAGE(BE108:BG108)&gt;0,((BI108-AVERAGE(BE108:BG108))/AVERAGE(BE108:BG108))*100,0)&gt;10,"Need to Balance","OK - Balanced")</f>
      </c>
    </row>
    <row r="109" ht="15.75" customHeight="1">
      <c r="A109" s="25" t="str">
        <v>Hijermat</v>
      </c>
      <c r="B109" s="25" t="str">
        <v>AL-NUJAYD</v>
      </c>
      <c r="C109" s="25" t="str">
        <v>K_LN04</v>
      </c>
      <c r="D109" s="25" t="str">
        <v>23.393625, 56.717511</v>
      </c>
      <c r="E109" s="25" t="str">
        <v>1010</v>
      </c>
      <c r="F109" s="25" t="str">
        <v>Pole (PMT)</v>
      </c>
      <c r="G109" s="25" t="str">
        <v/>
      </c>
      <c r="H109" s="25">
        <v>100</v>
      </c>
      <c r="I109" s="25" t="str">
        <v>23/05/2026, 16:33</v>
      </c>
      <c r="J109" s="25">
        <v>1</v>
      </c>
      <c r="K109" s="25">
        <v>234</v>
      </c>
      <c r="L109" s="25">
        <v>234</v>
      </c>
      <c r="M109" s="25">
        <v>236</v>
      </c>
      <c r="N109" s="25">
        <v>390</v>
      </c>
      <c r="O109" s="25">
        <v>395</v>
      </c>
      <c r="P109" s="25">
        <v>399</v>
      </c>
      <c r="Q109" s="26" t="str">
        <v>120 mm²</v>
      </c>
      <c r="R109" s="27">
        <v>0</v>
      </c>
      <c r="S109" s="27">
        <v>0</v>
      </c>
      <c r="T109" s="27">
        <v>0</v>
      </c>
      <c r="U109" s="28">
        <v>0</v>
      </c>
      <c r="V109" s="29" t="str">
        <v/>
      </c>
      <c r="W109" s="30" t="str">
        <v/>
      </c>
      <c r="X109" s="30" t="str">
        <v/>
      </c>
      <c r="Y109" s="30" t="str">
        <v/>
      </c>
      <c r="Z109" s="31" t="str">
        <v/>
      </c>
      <c r="AA109" s="26" t="str">
        <v/>
      </c>
      <c r="AB109" s="27" t="str">
        <v/>
      </c>
      <c r="AC109" s="27" t="str">
        <v/>
      </c>
      <c r="AD109" s="27" t="str">
        <v/>
      </c>
      <c r="AE109" s="28" t="str">
        <v/>
      </c>
      <c r="AF109" s="29" t="str">
        <v/>
      </c>
      <c r="AG109" s="30" t="str">
        <v/>
      </c>
      <c r="AH109" s="30" t="str">
        <v/>
      </c>
      <c r="AI109" s="30" t="str">
        <v/>
      </c>
      <c r="AJ109" s="31" t="str">
        <v/>
      </c>
      <c r="AK109" s="26" t="str">
        <v/>
      </c>
      <c r="AL109" s="27" t="str">
        <v/>
      </c>
      <c r="AM109" s="27" t="str">
        <v/>
      </c>
      <c r="AN109" s="27" t="str">
        <v/>
      </c>
      <c r="AO109" s="28" t="str">
        <v/>
      </c>
      <c r="AP109" s="29" t="str">
        <v/>
      </c>
      <c r="AQ109" s="30" t="str">
        <v/>
      </c>
      <c r="AR109" s="30" t="str">
        <v/>
      </c>
      <c r="AS109" s="30" t="str">
        <v/>
      </c>
      <c r="AT109" s="31" t="str">
        <v/>
      </c>
      <c r="AU109" s="26" t="str">
        <v/>
      </c>
      <c r="AV109" s="27" t="str">
        <v/>
      </c>
      <c r="AW109" s="27" t="str">
        <v/>
      </c>
      <c r="AX109" s="27" t="str">
        <v/>
      </c>
      <c r="AY109" s="28" t="str">
        <v/>
      </c>
      <c r="AZ109" s="29" t="str">
        <v/>
      </c>
      <c r="BA109" s="30" t="str">
        <v/>
      </c>
      <c r="BB109" s="30" t="str">
        <v/>
      </c>
      <c r="BC109" s="30" t="str">
        <v/>
      </c>
      <c r="BD109" s="31" t="str">
        <v/>
      </c>
      <c r="BE109" s="25">
        <f>SUM(R109,W109,AB109,AG109,AL109,AQ109,AV109,BA109)</f>
      </c>
      <c r="BF109" s="25">
        <f>SUM(S109,X109,AC109,AH109,AM109,AR109,AW109,BB109)</f>
      </c>
      <c r="BG109" s="25">
        <f>SUM(T109,Y109,AD109,AI109,AN109,AS109,AX109,BC109)</f>
      </c>
      <c r="BH109" s="25">
        <f>SUM(U109,Z109,AE109,AJ109,AO109,AT109,AY109,BD109)</f>
      </c>
      <c r="BI109" s="25">
        <f>MAX(BE109:BG109)</f>
      </c>
      <c r="BJ109" s="25">
        <f>MIN(BE109:BG109)</f>
      </c>
      <c r="BK109" s="32">
        <f>IF(H109&gt;0,(BI109*SQRT(3)*IF(N109&gt;0,N109,IF(O109&gt;0,O109,IF(P109&gt;0,P109,415)))/(H109*1000))*100,0)</f>
      </c>
      <c r="BL109" s="32">
        <f>IF(BK109&gt;70,"Upgrade","OK - No Upgrade")</f>
      </c>
      <c r="BM109" s="32">
        <f>IF(IF(AVERAGE(BE109:BG109)&gt;0,((BI109-AVERAGE(BE109:BG109))/AVERAGE(BE109:BG109))*100,0)&gt;10,"Need to Balance","OK - Balanced")</f>
      </c>
    </row>
    <row r="110" ht="15.75" customHeight="1">
      <c r="A110" s="25" t="str">
        <v>Hijermat</v>
      </c>
      <c r="B110" s="25" t="str">
        <v>AL-NUJAYD</v>
      </c>
      <c r="C110" s="25" t="str">
        <v>K_LN04</v>
      </c>
      <c r="D110" s="25" t="str">
        <v>23.466512, 56.796931</v>
      </c>
      <c r="E110" s="25" t="str">
        <v>1009</v>
      </c>
      <c r="F110" s="25" t="str">
        <v>Pole (PMT)</v>
      </c>
      <c r="G110" s="25" t="str">
        <v/>
      </c>
      <c r="H110" s="25">
        <v>100</v>
      </c>
      <c r="I110" s="25" t="str">
        <v>23/05/2026, 16:31</v>
      </c>
      <c r="J110" s="25">
        <v>1</v>
      </c>
      <c r="K110" s="25">
        <v>225</v>
      </c>
      <c r="L110" s="25">
        <v>224</v>
      </c>
      <c r="M110" s="25">
        <v>228</v>
      </c>
      <c r="N110" s="25">
        <v>390</v>
      </c>
      <c r="O110" s="25">
        <v>399</v>
      </c>
      <c r="P110" s="25">
        <v>394</v>
      </c>
      <c r="Q110" s="26" t="str">
        <v>120 mm²</v>
      </c>
      <c r="R110" s="27">
        <v>0</v>
      </c>
      <c r="S110" s="27">
        <v>0</v>
      </c>
      <c r="T110" s="27">
        <v>0</v>
      </c>
      <c r="U110" s="28">
        <v>0</v>
      </c>
      <c r="V110" s="29" t="str">
        <v/>
      </c>
      <c r="W110" s="30" t="str">
        <v/>
      </c>
      <c r="X110" s="30" t="str">
        <v/>
      </c>
      <c r="Y110" s="30" t="str">
        <v/>
      </c>
      <c r="Z110" s="31" t="str">
        <v/>
      </c>
      <c r="AA110" s="26" t="str">
        <v/>
      </c>
      <c r="AB110" s="27" t="str">
        <v/>
      </c>
      <c r="AC110" s="27" t="str">
        <v/>
      </c>
      <c r="AD110" s="27" t="str">
        <v/>
      </c>
      <c r="AE110" s="28" t="str">
        <v/>
      </c>
      <c r="AF110" s="29" t="str">
        <v/>
      </c>
      <c r="AG110" s="30" t="str">
        <v/>
      </c>
      <c r="AH110" s="30" t="str">
        <v/>
      </c>
      <c r="AI110" s="30" t="str">
        <v/>
      </c>
      <c r="AJ110" s="31" t="str">
        <v/>
      </c>
      <c r="AK110" s="26" t="str">
        <v/>
      </c>
      <c r="AL110" s="27" t="str">
        <v/>
      </c>
      <c r="AM110" s="27" t="str">
        <v/>
      </c>
      <c r="AN110" s="27" t="str">
        <v/>
      </c>
      <c r="AO110" s="28" t="str">
        <v/>
      </c>
      <c r="AP110" s="29" t="str">
        <v/>
      </c>
      <c r="AQ110" s="30" t="str">
        <v/>
      </c>
      <c r="AR110" s="30" t="str">
        <v/>
      </c>
      <c r="AS110" s="30" t="str">
        <v/>
      </c>
      <c r="AT110" s="31" t="str">
        <v/>
      </c>
      <c r="AU110" s="26" t="str">
        <v/>
      </c>
      <c r="AV110" s="27" t="str">
        <v/>
      </c>
      <c r="AW110" s="27" t="str">
        <v/>
      </c>
      <c r="AX110" s="27" t="str">
        <v/>
      </c>
      <c r="AY110" s="28" t="str">
        <v/>
      </c>
      <c r="AZ110" s="29" t="str">
        <v/>
      </c>
      <c r="BA110" s="30" t="str">
        <v/>
      </c>
      <c r="BB110" s="30" t="str">
        <v/>
      </c>
      <c r="BC110" s="30" t="str">
        <v/>
      </c>
      <c r="BD110" s="31" t="str">
        <v/>
      </c>
      <c r="BE110" s="25">
        <f>SUM(R110,W110,AB110,AG110,AL110,AQ110,AV110,BA110)</f>
      </c>
      <c r="BF110" s="25">
        <f>SUM(S110,X110,AC110,AH110,AM110,AR110,AW110,BB110)</f>
      </c>
      <c r="BG110" s="25">
        <f>SUM(T110,Y110,AD110,AI110,AN110,AS110,AX110,BC110)</f>
      </c>
      <c r="BH110" s="25">
        <f>SUM(U110,Z110,AE110,AJ110,AO110,AT110,AY110,BD110)</f>
      </c>
      <c r="BI110" s="25">
        <f>MAX(BE110:BG110)</f>
      </c>
      <c r="BJ110" s="25">
        <f>MIN(BE110:BG110)</f>
      </c>
      <c r="BK110" s="32">
        <f>IF(H110&gt;0,(BI110*SQRT(3)*IF(N110&gt;0,N110,IF(O110&gt;0,O110,IF(P110&gt;0,P110,415)))/(H110*1000))*100,0)</f>
      </c>
      <c r="BL110" s="32">
        <f>IF(BK110&gt;70,"Upgrade","OK - No Upgrade")</f>
      </c>
      <c r="BM110" s="32">
        <f>IF(IF(AVERAGE(BE110:BG110)&gt;0,((BI110-AVERAGE(BE110:BG110))/AVERAGE(BE110:BG110))*100,0)&gt;10,"Need to Balance","OK - Balanced")</f>
      </c>
    </row>
    <row r="111" ht="15.75" customHeight="1">
      <c r="A111" s="25" t="str">
        <v>Hijermat</v>
      </c>
      <c r="B111" s="25" t="str">
        <v>AL-NUJAYD</v>
      </c>
      <c r="C111" s="25" t="str">
        <v>K_LN04</v>
      </c>
      <c r="D111" s="25" t="str">
        <v>23.494735, 56.831695</v>
      </c>
      <c r="E111" s="25" t="str">
        <v>1007</v>
      </c>
      <c r="F111" s="25" t="str">
        <v>Ground (GMT)</v>
      </c>
      <c r="G111" s="25" t="str">
        <v/>
      </c>
      <c r="H111" s="25">
        <v>500</v>
      </c>
      <c r="I111" s="25" t="str">
        <v>23/05/2026, 16:01</v>
      </c>
      <c r="J111" s="25">
        <v>1</v>
      </c>
      <c r="K111" s="25">
        <v>226</v>
      </c>
      <c r="L111" s="25">
        <v>228</v>
      </c>
      <c r="M111" s="25">
        <v>227</v>
      </c>
      <c r="N111" s="25">
        <v>393</v>
      </c>
      <c r="O111" s="25">
        <v>391</v>
      </c>
      <c r="P111" s="25">
        <v>397</v>
      </c>
      <c r="Q111" s="26" t="str">
        <v/>
      </c>
      <c r="R111" s="27" t="str">
        <v/>
      </c>
      <c r="S111" s="27" t="str">
        <v/>
      </c>
      <c r="T111" s="27" t="str">
        <v/>
      </c>
      <c r="U111" s="28" t="str">
        <v/>
      </c>
      <c r="V111" s="29" t="str">
        <v>120 mm²</v>
      </c>
      <c r="W111" s="30">
        <v>70</v>
      </c>
      <c r="X111" s="30">
        <v>28</v>
      </c>
      <c r="Y111" s="30">
        <v>128</v>
      </c>
      <c r="Z111" s="31">
        <v>83</v>
      </c>
      <c r="AA111" s="26" t="str">
        <v>120 mm²</v>
      </c>
      <c r="AB111" s="27">
        <v>0</v>
      </c>
      <c r="AC111" s="27">
        <v>16</v>
      </c>
      <c r="AD111" s="27">
        <v>0</v>
      </c>
      <c r="AE111" s="28">
        <v>13</v>
      </c>
      <c r="AF111" s="29" t="str">
        <v>120 mm²</v>
      </c>
      <c r="AG111" s="30">
        <v>0</v>
      </c>
      <c r="AH111" s="30">
        <v>0</v>
      </c>
      <c r="AI111" s="30">
        <v>0</v>
      </c>
      <c r="AJ111" s="31">
        <v>0</v>
      </c>
      <c r="AK111" s="26" t="str">
        <v>120 mm²</v>
      </c>
      <c r="AL111" s="27">
        <v>43</v>
      </c>
      <c r="AM111" s="27">
        <v>18</v>
      </c>
      <c r="AN111" s="27">
        <v>0</v>
      </c>
      <c r="AO111" s="28">
        <v>26</v>
      </c>
      <c r="AP111" s="29" t="str">
        <v>185 mm²</v>
      </c>
      <c r="AQ111" s="30">
        <v>70</v>
      </c>
      <c r="AR111" s="30">
        <v>80</v>
      </c>
      <c r="AS111" s="30">
        <v>71</v>
      </c>
      <c r="AT111" s="31">
        <v>0</v>
      </c>
      <c r="AU111" s="26" t="str">
        <v/>
      </c>
      <c r="AV111" s="27" t="str">
        <v/>
      </c>
      <c r="AW111" s="27" t="str">
        <v/>
      </c>
      <c r="AX111" s="27" t="str">
        <v/>
      </c>
      <c r="AY111" s="28" t="str">
        <v/>
      </c>
      <c r="AZ111" s="29" t="str">
        <v/>
      </c>
      <c r="BA111" s="30" t="str">
        <v/>
      </c>
      <c r="BB111" s="30" t="str">
        <v/>
      </c>
      <c r="BC111" s="30" t="str">
        <v/>
      </c>
      <c r="BD111" s="31" t="str">
        <v/>
      </c>
      <c r="BE111" s="25">
        <f>SUM(R111,W111,AB111,AG111,AL111,AQ111,AV111,BA111)</f>
      </c>
      <c r="BF111" s="25">
        <f>SUM(S111,X111,AC111,AH111,AM111,AR111,AW111,BB111)</f>
      </c>
      <c r="BG111" s="25">
        <f>SUM(T111,Y111,AD111,AI111,AN111,AS111,AX111,BC111)</f>
      </c>
      <c r="BH111" s="25">
        <f>SUM(U111,Z111,AE111,AJ111,AO111,AT111,AY111,BD111)</f>
      </c>
      <c r="BI111" s="25">
        <f>MAX(BE111:BG111)</f>
      </c>
      <c r="BJ111" s="25">
        <f>MIN(BE111:BG111)</f>
      </c>
      <c r="BK111" s="32">
        <f>IF(H111&gt;0,(BI111*SQRT(3)*IF(N111&gt;0,N111,IF(O111&gt;0,O111,IF(P111&gt;0,P111,415)))/(H111*1000))*100,0)</f>
      </c>
      <c r="BL111" s="32">
        <f>IF(BK111&gt;70,"Upgrade","OK - No Upgrade")</f>
      </c>
      <c r="BM111" s="32">
        <f>IF(IF(AVERAGE(BE111:BG111)&gt;0,((BI111-AVERAGE(BE111:BG111))/AVERAGE(BE111:BG111))*100,0)&gt;10,"Need to Balance","OK - Balanced")</f>
      </c>
    </row>
    <row r="112" ht="15.75" customHeight="1">
      <c r="A112" s="25" t="str">
        <v>Hijermat</v>
      </c>
      <c r="B112" s="25" t="str">
        <v>AL-NUJAYD</v>
      </c>
      <c r="C112" s="25" t="str">
        <v>K_LN04</v>
      </c>
      <c r="D112" s="25" t="str">
        <v>23.490272, 56.826893</v>
      </c>
      <c r="E112" s="25" t="str">
        <v>1003</v>
      </c>
      <c r="F112" s="25" t="str">
        <v>Pole (PMT)</v>
      </c>
      <c r="G112" s="25" t="str">
        <v/>
      </c>
      <c r="H112" s="25">
        <v>315</v>
      </c>
      <c r="I112" s="25" t="str">
        <v>23/05/2026, 15:48</v>
      </c>
      <c r="J112" s="25">
        <v>1</v>
      </c>
      <c r="K112" s="25">
        <v>234</v>
      </c>
      <c r="L112" s="25">
        <v>235</v>
      </c>
      <c r="M112" s="25">
        <v>235</v>
      </c>
      <c r="N112" s="25">
        <v>407</v>
      </c>
      <c r="O112" s="25">
        <v>405</v>
      </c>
      <c r="P112" s="25">
        <v>408</v>
      </c>
      <c r="Q112" s="26" t="str">
        <v>240 mm²</v>
      </c>
      <c r="R112" s="27">
        <v>0</v>
      </c>
      <c r="S112" s="27">
        <v>0</v>
      </c>
      <c r="T112" s="27">
        <v>16</v>
      </c>
      <c r="U112" s="28">
        <v>0</v>
      </c>
      <c r="V112" s="29" t="str">
        <v>120 mm²</v>
      </c>
      <c r="W112" s="30">
        <v>0</v>
      </c>
      <c r="X112" s="30">
        <v>0</v>
      </c>
      <c r="Y112" s="30">
        <v>0</v>
      </c>
      <c r="Z112" s="31">
        <v>0</v>
      </c>
      <c r="AA112" s="26" t="str">
        <v>120 mm²</v>
      </c>
      <c r="AB112" s="27">
        <v>0</v>
      </c>
      <c r="AC112" s="27">
        <v>0</v>
      </c>
      <c r="AD112" s="27">
        <v>0</v>
      </c>
      <c r="AE112" s="28">
        <v>0</v>
      </c>
      <c r="AF112" s="29" t="str">
        <v/>
      </c>
      <c r="AG112" s="30" t="str">
        <v/>
      </c>
      <c r="AH112" s="30" t="str">
        <v/>
      </c>
      <c r="AI112" s="30" t="str">
        <v/>
      </c>
      <c r="AJ112" s="31" t="str">
        <v/>
      </c>
      <c r="AK112" s="26" t="str">
        <v/>
      </c>
      <c r="AL112" s="27" t="str">
        <v/>
      </c>
      <c r="AM112" s="27" t="str">
        <v/>
      </c>
      <c r="AN112" s="27" t="str">
        <v/>
      </c>
      <c r="AO112" s="28" t="str">
        <v/>
      </c>
      <c r="AP112" s="29" t="str">
        <v/>
      </c>
      <c r="AQ112" s="30" t="str">
        <v/>
      </c>
      <c r="AR112" s="30" t="str">
        <v/>
      </c>
      <c r="AS112" s="30" t="str">
        <v/>
      </c>
      <c r="AT112" s="31" t="str">
        <v/>
      </c>
      <c r="AU112" s="26" t="str">
        <v/>
      </c>
      <c r="AV112" s="27" t="str">
        <v/>
      </c>
      <c r="AW112" s="27" t="str">
        <v/>
      </c>
      <c r="AX112" s="27" t="str">
        <v/>
      </c>
      <c r="AY112" s="28" t="str">
        <v/>
      </c>
      <c r="AZ112" s="29" t="str">
        <v/>
      </c>
      <c r="BA112" s="30" t="str">
        <v/>
      </c>
      <c r="BB112" s="30" t="str">
        <v/>
      </c>
      <c r="BC112" s="30" t="str">
        <v/>
      </c>
      <c r="BD112" s="31" t="str">
        <v/>
      </c>
      <c r="BE112" s="25">
        <f>SUM(R112,W112,AB112,AG112,AL112,AQ112,AV112,BA112)</f>
      </c>
      <c r="BF112" s="25">
        <f>SUM(S112,X112,AC112,AH112,AM112,AR112,AW112,BB112)</f>
      </c>
      <c r="BG112" s="25">
        <f>SUM(T112,Y112,AD112,AI112,AN112,AS112,AX112,BC112)</f>
      </c>
      <c r="BH112" s="25">
        <f>SUM(U112,Z112,AE112,AJ112,AO112,AT112,AY112,BD112)</f>
      </c>
      <c r="BI112" s="25">
        <f>MAX(BE112:BG112)</f>
      </c>
      <c r="BJ112" s="25">
        <f>MIN(BE112:BG112)</f>
      </c>
      <c r="BK112" s="32">
        <f>IF(H112&gt;0,(BI112*SQRT(3)*IF(N112&gt;0,N112,IF(O112&gt;0,O112,IF(P112&gt;0,P112,415)))/(H112*1000))*100,0)</f>
      </c>
      <c r="BL112" s="32">
        <f>IF(BK112&gt;70,"Upgrade","OK - No Upgrade")</f>
      </c>
      <c r="BM112" s="32">
        <f>IF(IF(AVERAGE(BE112:BG112)&gt;0,((BI112-AVERAGE(BE112:BG112))/AVERAGE(BE112:BG112))*100,0)&gt;10,"Need to Balance","OK - Balanced")</f>
      </c>
    </row>
    <row r="113" ht="15.75" customHeight="1">
      <c r="A113" s="25" t="str">
        <v>Hijermat</v>
      </c>
      <c r="B113" s="25" t="str">
        <v>AL-NUJAYD</v>
      </c>
      <c r="C113" s="25" t="str">
        <v>K_LN04</v>
      </c>
      <c r="D113" s="25" t="str">
        <v>23.490272, 56.826893</v>
      </c>
      <c r="E113" s="25" t="str">
        <v>1002</v>
      </c>
      <c r="F113" s="25" t="str">
        <v>Pole (PMT)</v>
      </c>
      <c r="G113" s="25" t="str">
        <v/>
      </c>
      <c r="H113" s="25">
        <v>315</v>
      </c>
      <c r="I113" s="25" t="str">
        <v>23/05/2026, 15:38</v>
      </c>
      <c r="J113" s="25">
        <v>1</v>
      </c>
      <c r="K113" s="25">
        <v>232</v>
      </c>
      <c r="L113" s="25">
        <v>234</v>
      </c>
      <c r="M113" s="25">
        <v>234</v>
      </c>
      <c r="N113" s="25">
        <v>404</v>
      </c>
      <c r="O113" s="25">
        <v>403</v>
      </c>
      <c r="P113" s="25">
        <v>405</v>
      </c>
      <c r="Q113" s="26" t="str">
        <v>120 mm²</v>
      </c>
      <c r="R113" s="27">
        <v>34</v>
      </c>
      <c r="S113" s="27">
        <v>68</v>
      </c>
      <c r="T113" s="27">
        <v>49</v>
      </c>
      <c r="U113" s="28">
        <v>44</v>
      </c>
      <c r="V113" s="29" t="str">
        <v/>
      </c>
      <c r="W113" s="30" t="str">
        <v/>
      </c>
      <c r="X113" s="30" t="str">
        <v/>
      </c>
      <c r="Y113" s="30" t="str">
        <v/>
      </c>
      <c r="Z113" s="31" t="str">
        <v/>
      </c>
      <c r="AA113" s="26" t="str">
        <v/>
      </c>
      <c r="AB113" s="27" t="str">
        <v/>
      </c>
      <c r="AC113" s="27" t="str">
        <v/>
      </c>
      <c r="AD113" s="27" t="str">
        <v/>
      </c>
      <c r="AE113" s="28" t="str">
        <v/>
      </c>
      <c r="AF113" s="29" t="str">
        <v/>
      </c>
      <c r="AG113" s="30" t="str">
        <v/>
      </c>
      <c r="AH113" s="30" t="str">
        <v/>
      </c>
      <c r="AI113" s="30" t="str">
        <v/>
      </c>
      <c r="AJ113" s="31" t="str">
        <v/>
      </c>
      <c r="AK113" s="26" t="str">
        <v/>
      </c>
      <c r="AL113" s="27" t="str">
        <v/>
      </c>
      <c r="AM113" s="27" t="str">
        <v/>
      </c>
      <c r="AN113" s="27" t="str">
        <v/>
      </c>
      <c r="AO113" s="28" t="str">
        <v/>
      </c>
      <c r="AP113" s="29" t="str">
        <v/>
      </c>
      <c r="AQ113" s="30" t="str">
        <v/>
      </c>
      <c r="AR113" s="30" t="str">
        <v/>
      </c>
      <c r="AS113" s="30" t="str">
        <v/>
      </c>
      <c r="AT113" s="31" t="str">
        <v/>
      </c>
      <c r="AU113" s="26" t="str">
        <v/>
      </c>
      <c r="AV113" s="27" t="str">
        <v/>
      </c>
      <c r="AW113" s="27" t="str">
        <v/>
      </c>
      <c r="AX113" s="27" t="str">
        <v/>
      </c>
      <c r="AY113" s="28" t="str">
        <v/>
      </c>
      <c r="AZ113" s="29" t="str">
        <v/>
      </c>
      <c r="BA113" s="30" t="str">
        <v/>
      </c>
      <c r="BB113" s="30" t="str">
        <v/>
      </c>
      <c r="BC113" s="30" t="str">
        <v/>
      </c>
      <c r="BD113" s="31" t="str">
        <v/>
      </c>
      <c r="BE113" s="25">
        <f>SUM(R113,W113,AB113,AG113,AL113,AQ113,AV113,BA113)</f>
      </c>
      <c r="BF113" s="25">
        <f>SUM(S113,X113,AC113,AH113,AM113,AR113,AW113,BB113)</f>
      </c>
      <c r="BG113" s="25">
        <f>SUM(T113,Y113,AD113,AI113,AN113,AS113,AX113,BC113)</f>
      </c>
      <c r="BH113" s="25">
        <f>SUM(U113,Z113,AE113,AJ113,AO113,AT113,AY113,BD113)</f>
      </c>
      <c r="BI113" s="25">
        <f>MAX(BE113:BG113)</f>
      </c>
      <c r="BJ113" s="25">
        <f>MIN(BE113:BG113)</f>
      </c>
      <c r="BK113" s="32">
        <f>IF(H113&gt;0,(BI113*SQRT(3)*IF(N113&gt;0,N113,IF(O113&gt;0,O113,IF(P113&gt;0,P113,415)))/(H113*1000))*100,0)</f>
      </c>
      <c r="BL113" s="32">
        <f>IF(BK113&gt;70,"Upgrade","OK - No Upgrade")</f>
      </c>
      <c r="BM113" s="32">
        <f>IF(IF(AVERAGE(BE113:BG113)&gt;0,((BI113-AVERAGE(BE113:BG113))/AVERAGE(BE113:BG113))*100,0)&gt;10,"Need to Balance","OK - Balanced")</f>
      </c>
    </row>
    <row r="114" ht="15.75" customHeight="1">
      <c r="A114" s="25" t="str">
        <v>Hijermat</v>
      </c>
      <c r="B114" s="25" t="str">
        <v>AL-NUJAYD</v>
      </c>
      <c r="C114" s="25" t="str">
        <v>K_LN04</v>
      </c>
      <c r="D114" s="25" t="str">
        <v>23.487993, 56.827991</v>
      </c>
      <c r="E114" s="25" t="str">
        <v>1005</v>
      </c>
      <c r="F114" s="25" t="str">
        <v>Pole (PMT)</v>
      </c>
      <c r="G114" s="25" t="str">
        <v/>
      </c>
      <c r="H114" s="25">
        <v>200</v>
      </c>
      <c r="I114" s="25" t="str">
        <v>23/05/2026, 15:33</v>
      </c>
      <c r="J114" s="25">
        <v>1</v>
      </c>
      <c r="K114" s="25">
        <v>230</v>
      </c>
      <c r="L114" s="25">
        <v>232</v>
      </c>
      <c r="M114" s="25">
        <v>232</v>
      </c>
      <c r="N114" s="25">
        <v>401</v>
      </c>
      <c r="O114" s="25">
        <v>399</v>
      </c>
      <c r="P114" s="25">
        <v>402</v>
      </c>
      <c r="Q114" s="26" t="str">
        <v>120 mm²</v>
      </c>
      <c r="R114" s="27">
        <v>0</v>
      </c>
      <c r="S114" s="27">
        <v>26</v>
      </c>
      <c r="T114" s="27">
        <v>0</v>
      </c>
      <c r="U114" s="28">
        <v>19</v>
      </c>
      <c r="V114" s="29" t="str">
        <v>120 mm²</v>
      </c>
      <c r="W114" s="30">
        <v>49</v>
      </c>
      <c r="X114" s="30">
        <v>27</v>
      </c>
      <c r="Y114" s="30">
        <v>65</v>
      </c>
      <c r="Z114" s="31">
        <v>42</v>
      </c>
      <c r="AA114" s="26" t="str">
        <v/>
      </c>
      <c r="AB114" s="27" t="str">
        <v/>
      </c>
      <c r="AC114" s="27" t="str">
        <v/>
      </c>
      <c r="AD114" s="27" t="str">
        <v/>
      </c>
      <c r="AE114" s="28" t="str">
        <v/>
      </c>
      <c r="AF114" s="29" t="str">
        <v/>
      </c>
      <c r="AG114" s="30" t="str">
        <v/>
      </c>
      <c r="AH114" s="30" t="str">
        <v/>
      </c>
      <c r="AI114" s="30" t="str">
        <v/>
      </c>
      <c r="AJ114" s="31" t="str">
        <v/>
      </c>
      <c r="AK114" s="26" t="str">
        <v/>
      </c>
      <c r="AL114" s="27" t="str">
        <v/>
      </c>
      <c r="AM114" s="27" t="str">
        <v/>
      </c>
      <c r="AN114" s="27" t="str">
        <v/>
      </c>
      <c r="AO114" s="28" t="str">
        <v/>
      </c>
      <c r="AP114" s="29" t="str">
        <v/>
      </c>
      <c r="AQ114" s="30" t="str">
        <v/>
      </c>
      <c r="AR114" s="30" t="str">
        <v/>
      </c>
      <c r="AS114" s="30" t="str">
        <v/>
      </c>
      <c r="AT114" s="31" t="str">
        <v/>
      </c>
      <c r="AU114" s="26" t="str">
        <v/>
      </c>
      <c r="AV114" s="27" t="str">
        <v/>
      </c>
      <c r="AW114" s="27" t="str">
        <v/>
      </c>
      <c r="AX114" s="27" t="str">
        <v/>
      </c>
      <c r="AY114" s="28" t="str">
        <v/>
      </c>
      <c r="AZ114" s="29" t="str">
        <v/>
      </c>
      <c r="BA114" s="30" t="str">
        <v/>
      </c>
      <c r="BB114" s="30" t="str">
        <v/>
      </c>
      <c r="BC114" s="30" t="str">
        <v/>
      </c>
      <c r="BD114" s="31" t="str">
        <v/>
      </c>
      <c r="BE114" s="25">
        <f>SUM(R114,W114,AB114,AG114,AL114,AQ114,AV114,BA114)</f>
      </c>
      <c r="BF114" s="25">
        <f>SUM(S114,X114,AC114,AH114,AM114,AR114,AW114,BB114)</f>
      </c>
      <c r="BG114" s="25">
        <f>SUM(T114,Y114,AD114,AI114,AN114,AS114,AX114,BC114)</f>
      </c>
      <c r="BH114" s="25">
        <f>SUM(U114,Z114,AE114,AJ114,AO114,AT114,AY114,BD114)</f>
      </c>
      <c r="BI114" s="25">
        <f>MAX(BE114:BG114)</f>
      </c>
      <c r="BJ114" s="25">
        <f>MIN(BE114:BG114)</f>
      </c>
      <c r="BK114" s="32">
        <f>IF(H114&gt;0,(BI114*SQRT(3)*IF(N114&gt;0,N114,IF(O114&gt;0,O114,IF(P114&gt;0,P114,415)))/(H114*1000))*100,0)</f>
      </c>
      <c r="BL114" s="32">
        <f>IF(BK114&gt;70,"Upgrade","OK - No Upgrade")</f>
      </c>
      <c r="BM114" s="32">
        <f>IF(IF(AVERAGE(BE114:BG114)&gt;0,((BI114-AVERAGE(BE114:BG114))/AVERAGE(BE114:BG114))*100,0)&gt;10,"Need to Balance","OK - Balanced")</f>
      </c>
    </row>
    <row r="115" ht="15.75" customHeight="1">
      <c r="A115" s="25" t="str">
        <v>Hijermat</v>
      </c>
      <c r="B115" s="25" t="str">
        <v>AL-NUJAYD</v>
      </c>
      <c r="C115" s="25" t="str">
        <v>K_LN04</v>
      </c>
      <c r="D115" s="25" t="str">
        <v>23.487993, 56.827991</v>
      </c>
      <c r="E115" s="25" t="str">
        <v>1004</v>
      </c>
      <c r="F115" s="25" t="str">
        <v>Pole (PMT)</v>
      </c>
      <c r="G115" s="25" t="str">
        <v/>
      </c>
      <c r="H115" s="25">
        <v>315</v>
      </c>
      <c r="I115" s="25" t="str">
        <v>23/05/2026, 15:27</v>
      </c>
      <c r="J115" s="25">
        <v>1</v>
      </c>
      <c r="K115" s="25">
        <v>242</v>
      </c>
      <c r="L115" s="25">
        <v>244</v>
      </c>
      <c r="M115" s="25">
        <v>244</v>
      </c>
      <c r="N115" s="25">
        <v>421</v>
      </c>
      <c r="O115" s="25">
        <v>420</v>
      </c>
      <c r="P115" s="25">
        <v>426</v>
      </c>
      <c r="Q115" s="26" t="str">
        <v>185 mm²</v>
      </c>
      <c r="R115" s="27">
        <v>179</v>
      </c>
      <c r="S115" s="27">
        <v>127</v>
      </c>
      <c r="T115" s="27">
        <v>194</v>
      </c>
      <c r="U115" s="28">
        <v>65</v>
      </c>
      <c r="V115" s="29" t="str">
        <v>70 mm²</v>
      </c>
      <c r="W115" s="30">
        <v>0</v>
      </c>
      <c r="X115" s="30">
        <v>0</v>
      </c>
      <c r="Y115" s="30">
        <v>0</v>
      </c>
      <c r="Z115" s="31">
        <v>45</v>
      </c>
      <c r="AA115" s="26" t="str">
        <v/>
      </c>
      <c r="AB115" s="27" t="str">
        <v/>
      </c>
      <c r="AC115" s="27" t="str">
        <v/>
      </c>
      <c r="AD115" s="27" t="str">
        <v/>
      </c>
      <c r="AE115" s="28" t="str">
        <v/>
      </c>
      <c r="AF115" s="29" t="str">
        <v/>
      </c>
      <c r="AG115" s="30" t="str">
        <v/>
      </c>
      <c r="AH115" s="30" t="str">
        <v/>
      </c>
      <c r="AI115" s="30" t="str">
        <v/>
      </c>
      <c r="AJ115" s="31" t="str">
        <v/>
      </c>
      <c r="AK115" s="26" t="str">
        <v/>
      </c>
      <c r="AL115" s="27" t="str">
        <v/>
      </c>
      <c r="AM115" s="27" t="str">
        <v/>
      </c>
      <c r="AN115" s="27" t="str">
        <v/>
      </c>
      <c r="AO115" s="28" t="str">
        <v/>
      </c>
      <c r="AP115" s="29" t="str">
        <v/>
      </c>
      <c r="AQ115" s="30" t="str">
        <v/>
      </c>
      <c r="AR115" s="30" t="str">
        <v/>
      </c>
      <c r="AS115" s="30" t="str">
        <v/>
      </c>
      <c r="AT115" s="31" t="str">
        <v/>
      </c>
      <c r="AU115" s="26" t="str">
        <v/>
      </c>
      <c r="AV115" s="27" t="str">
        <v/>
      </c>
      <c r="AW115" s="27" t="str">
        <v/>
      </c>
      <c r="AX115" s="27" t="str">
        <v/>
      </c>
      <c r="AY115" s="28" t="str">
        <v/>
      </c>
      <c r="AZ115" s="29" t="str">
        <v/>
      </c>
      <c r="BA115" s="30" t="str">
        <v/>
      </c>
      <c r="BB115" s="30" t="str">
        <v/>
      </c>
      <c r="BC115" s="30" t="str">
        <v/>
      </c>
      <c r="BD115" s="31" t="str">
        <v/>
      </c>
      <c r="BE115" s="25">
        <f>SUM(R115,W115,AB115,AG115,AL115,AQ115,AV115,BA115)</f>
      </c>
      <c r="BF115" s="25">
        <f>SUM(S115,X115,AC115,AH115,AM115,AR115,AW115,BB115)</f>
      </c>
      <c r="BG115" s="25">
        <f>SUM(T115,Y115,AD115,AI115,AN115,AS115,AX115,BC115)</f>
      </c>
      <c r="BH115" s="25">
        <f>SUM(U115,Z115,AE115,AJ115,AO115,AT115,AY115,BD115)</f>
      </c>
      <c r="BI115" s="25">
        <f>MAX(BE115:BG115)</f>
      </c>
      <c r="BJ115" s="25">
        <f>MIN(BE115:BG115)</f>
      </c>
      <c r="BK115" s="32">
        <f>IF(H115&gt;0,(BI115*SQRT(3)*IF(N115&gt;0,N115,IF(O115&gt;0,O115,IF(P115&gt;0,P115,415)))/(H115*1000))*100,0)</f>
      </c>
      <c r="BL115" s="32">
        <f>IF(BK115&gt;70,"Upgrade","OK - No Upgrade")</f>
      </c>
      <c r="BM115" s="32">
        <f>IF(IF(AVERAGE(BE115:BG115)&gt;0,((BI115-AVERAGE(BE115:BG115))/AVERAGE(BE115:BG115))*100,0)&gt;10,"Need to Balance","OK - Balanced")</f>
      </c>
    </row>
    <row r="116" ht="15.75" customHeight="1">
      <c r="A116" s="25" t="str">
        <v>Hijermat</v>
      </c>
      <c r="B116" s="25" t="str">
        <v>AL-NUJAYD</v>
      </c>
      <c r="C116" s="25" t="str">
        <v>K_LN04</v>
      </c>
      <c r="D116" s="25" t="str">
        <v>23.484966, 56.81935</v>
      </c>
      <c r="E116" s="25" t="str">
        <v>2334</v>
      </c>
      <c r="F116" s="25" t="str">
        <v>Ground (GMT)</v>
      </c>
      <c r="G116" s="25" t="str">
        <v/>
      </c>
      <c r="H116" s="25">
        <v>1000</v>
      </c>
      <c r="I116" s="25" t="str">
        <v>23/05/2026, 15:21</v>
      </c>
      <c r="J116" s="25">
        <v>1</v>
      </c>
      <c r="K116" s="25">
        <v>232</v>
      </c>
      <c r="L116" s="25">
        <v>235</v>
      </c>
      <c r="M116" s="25">
        <v>234</v>
      </c>
      <c r="N116" s="25">
        <v>403</v>
      </c>
      <c r="O116" s="25">
        <v>402</v>
      </c>
      <c r="P116" s="25">
        <v>408</v>
      </c>
      <c r="Q116" s="26" t="str">
        <v>185 mm²</v>
      </c>
      <c r="R116" s="27">
        <v>71</v>
      </c>
      <c r="S116" s="27">
        <v>43</v>
      </c>
      <c r="T116" s="27">
        <v>48</v>
      </c>
      <c r="U116" s="28">
        <v>29</v>
      </c>
      <c r="V116" s="29" t="str">
        <v>185 mm²</v>
      </c>
      <c r="W116" s="30">
        <v>54</v>
      </c>
      <c r="X116" s="30">
        <v>36</v>
      </c>
      <c r="Y116" s="30">
        <v>63</v>
      </c>
      <c r="Z116" s="31">
        <v>21</v>
      </c>
      <c r="AA116" s="26" t="str">
        <v>185 mm²</v>
      </c>
      <c r="AB116" s="27">
        <v>66</v>
      </c>
      <c r="AC116" s="27">
        <v>64</v>
      </c>
      <c r="AD116" s="27">
        <v>115</v>
      </c>
      <c r="AE116" s="28">
        <v>33</v>
      </c>
      <c r="AF116" s="29" t="str">
        <v/>
      </c>
      <c r="AG116" s="30" t="str">
        <v/>
      </c>
      <c r="AH116" s="30" t="str">
        <v/>
      </c>
      <c r="AI116" s="30" t="str">
        <v/>
      </c>
      <c r="AJ116" s="31" t="str">
        <v/>
      </c>
      <c r="AK116" s="26" t="str">
        <v/>
      </c>
      <c r="AL116" s="27" t="str">
        <v/>
      </c>
      <c r="AM116" s="27" t="str">
        <v/>
      </c>
      <c r="AN116" s="27" t="str">
        <v/>
      </c>
      <c r="AO116" s="28" t="str">
        <v/>
      </c>
      <c r="AP116" s="29" t="str">
        <v/>
      </c>
      <c r="AQ116" s="30" t="str">
        <v/>
      </c>
      <c r="AR116" s="30" t="str">
        <v/>
      </c>
      <c r="AS116" s="30" t="str">
        <v/>
      </c>
      <c r="AT116" s="31" t="str">
        <v/>
      </c>
      <c r="AU116" s="26" t="str">
        <v/>
      </c>
      <c r="AV116" s="27" t="str">
        <v/>
      </c>
      <c r="AW116" s="27" t="str">
        <v/>
      </c>
      <c r="AX116" s="27" t="str">
        <v/>
      </c>
      <c r="AY116" s="28" t="str">
        <v/>
      </c>
      <c r="AZ116" s="29" t="str">
        <v/>
      </c>
      <c r="BA116" s="30" t="str">
        <v/>
      </c>
      <c r="BB116" s="30" t="str">
        <v/>
      </c>
      <c r="BC116" s="30" t="str">
        <v/>
      </c>
      <c r="BD116" s="31" t="str">
        <v/>
      </c>
      <c r="BE116" s="25">
        <f>SUM(R116,W116,AB116,AG116,AL116,AQ116,AV116,BA116)</f>
      </c>
      <c r="BF116" s="25">
        <f>SUM(S116,X116,AC116,AH116,AM116,AR116,AW116,BB116)</f>
      </c>
      <c r="BG116" s="25">
        <f>SUM(T116,Y116,AD116,AI116,AN116,AS116,AX116,BC116)</f>
      </c>
      <c r="BH116" s="25">
        <f>SUM(U116,Z116,AE116,AJ116,AO116,AT116,AY116,BD116)</f>
      </c>
      <c r="BI116" s="25">
        <f>MAX(BE116:BG116)</f>
      </c>
      <c r="BJ116" s="25">
        <f>MIN(BE116:BG116)</f>
      </c>
      <c r="BK116" s="32">
        <f>IF(H116&gt;0,(BI116*SQRT(3)*IF(N116&gt;0,N116,IF(O116&gt;0,O116,IF(P116&gt;0,P116,415)))/(H116*1000))*100,0)</f>
      </c>
      <c r="BL116" s="32">
        <f>IF(BK116&gt;70,"Upgrade","OK - No Upgrade")</f>
      </c>
      <c r="BM116" s="32">
        <f>IF(IF(AVERAGE(BE116:BG116)&gt;0,((BI116-AVERAGE(BE116:BG116))/AVERAGE(BE116:BG116))*100,0)&gt;10,"Need to Balance","OK - Balanced")</f>
      </c>
    </row>
    <row r="117" ht="15.75" customHeight="1">
      <c r="A117" s="25" t="str">
        <v>Hijermat</v>
      </c>
      <c r="B117" s="25" t="str">
        <v>AL-NUJAYD</v>
      </c>
      <c r="C117" s="25" t="str">
        <v>K_LN04</v>
      </c>
      <c r="D117" s="25" t="str">
        <v>23.484966, 56.81935</v>
      </c>
      <c r="E117" s="25" t="str">
        <v>1872</v>
      </c>
      <c r="F117" s="25" t="str">
        <v>Ground (GMT)</v>
      </c>
      <c r="G117" s="25" t="str">
        <v/>
      </c>
      <c r="H117" s="25">
        <v>1000</v>
      </c>
      <c r="I117" s="25" t="str">
        <v>23/05/2026, 15:13</v>
      </c>
      <c r="J117" s="25">
        <v>1</v>
      </c>
      <c r="K117" s="25">
        <v>233</v>
      </c>
      <c r="L117" s="25">
        <v>236</v>
      </c>
      <c r="M117" s="25">
        <v>235</v>
      </c>
      <c r="N117" s="25">
        <v>406</v>
      </c>
      <c r="O117" s="25">
        <v>404</v>
      </c>
      <c r="P117" s="25">
        <v>410</v>
      </c>
      <c r="Q117" s="26" t="str">
        <v/>
      </c>
      <c r="R117" s="27" t="str">
        <v/>
      </c>
      <c r="S117" s="27" t="str">
        <v/>
      </c>
      <c r="T117" s="27" t="str">
        <v/>
      </c>
      <c r="U117" s="28" t="str">
        <v/>
      </c>
      <c r="V117" s="29" t="str">
        <v/>
      </c>
      <c r="W117" s="30" t="str">
        <v/>
      </c>
      <c r="X117" s="30" t="str">
        <v/>
      </c>
      <c r="Y117" s="30" t="str">
        <v/>
      </c>
      <c r="Z117" s="31" t="str">
        <v/>
      </c>
      <c r="AA117" s="26" t="str">
        <v>185 mm²</v>
      </c>
      <c r="AB117" s="27">
        <v>53</v>
      </c>
      <c r="AC117" s="27">
        <v>22</v>
      </c>
      <c r="AD117" s="27">
        <v>43</v>
      </c>
      <c r="AE117" s="28">
        <v>21</v>
      </c>
      <c r="AF117" s="29" t="str">
        <v>185 mm²</v>
      </c>
      <c r="AG117" s="30">
        <v>64</v>
      </c>
      <c r="AH117" s="30">
        <v>14</v>
      </c>
      <c r="AI117" s="30">
        <v>47</v>
      </c>
      <c r="AJ117" s="31">
        <v>48</v>
      </c>
      <c r="AK117" s="26" t="str">
        <v>185 mm²</v>
      </c>
      <c r="AL117" s="27">
        <v>100</v>
      </c>
      <c r="AM117" s="27">
        <v>59</v>
      </c>
      <c r="AN117" s="27">
        <v>83</v>
      </c>
      <c r="AO117" s="28">
        <v>32</v>
      </c>
      <c r="AP117" s="29" t="str">
        <v>185 mm²</v>
      </c>
      <c r="AQ117" s="30">
        <v>74</v>
      </c>
      <c r="AR117" s="30">
        <v>48</v>
      </c>
      <c r="AS117" s="30">
        <v>60</v>
      </c>
      <c r="AT117" s="31">
        <v>12</v>
      </c>
      <c r="AU117" s="26" t="str">
        <v/>
      </c>
      <c r="AV117" s="27" t="str">
        <v/>
      </c>
      <c r="AW117" s="27" t="str">
        <v/>
      </c>
      <c r="AX117" s="27" t="str">
        <v/>
      </c>
      <c r="AY117" s="28" t="str">
        <v/>
      </c>
      <c r="AZ117" s="29" t="str">
        <v/>
      </c>
      <c r="BA117" s="30" t="str">
        <v/>
      </c>
      <c r="BB117" s="30" t="str">
        <v/>
      </c>
      <c r="BC117" s="30" t="str">
        <v/>
      </c>
      <c r="BD117" s="31" t="str">
        <v/>
      </c>
      <c r="BE117" s="25">
        <f>SUM(R117,W117,AB117,AG117,AL117,AQ117,AV117,BA117)</f>
      </c>
      <c r="BF117" s="25">
        <f>SUM(S117,X117,AC117,AH117,AM117,AR117,AW117,BB117)</f>
      </c>
      <c r="BG117" s="25">
        <f>SUM(T117,Y117,AD117,AI117,AN117,AS117,AX117,BC117)</f>
      </c>
      <c r="BH117" s="25">
        <f>SUM(U117,Z117,AE117,AJ117,AO117,AT117,AY117,BD117)</f>
      </c>
      <c r="BI117" s="25">
        <f>MAX(BE117:BG117)</f>
      </c>
      <c r="BJ117" s="25">
        <f>MIN(BE117:BG117)</f>
      </c>
      <c r="BK117" s="32">
        <f>IF(H117&gt;0,(BI117*SQRT(3)*IF(N117&gt;0,N117,IF(O117&gt;0,O117,IF(P117&gt;0,P117,415)))/(H117*1000))*100,0)</f>
      </c>
      <c r="BL117" s="32">
        <f>IF(BK117&gt;70,"Upgrade","OK - No Upgrade")</f>
      </c>
      <c r="BM117" s="32">
        <f>IF(IF(AVERAGE(BE117:BG117)&gt;0,((BI117-AVERAGE(BE117:BG117))/AVERAGE(BE117:BG117))*100,0)&gt;10,"Need to Balance","OK - Balanced")</f>
      </c>
    </row>
    <row r="118" ht="15.75" customHeight="1">
      <c r="A118" s="25" t="str">
        <v>Hijermat</v>
      </c>
      <c r="B118" s="25" t="str">
        <v>AL-NUJAYD</v>
      </c>
      <c r="C118" s="25" t="str">
        <v>K_LN04</v>
      </c>
      <c r="D118" s="25" t="str">
        <v>23.485603, 56.816834</v>
      </c>
      <c r="E118" s="25" t="str">
        <v>1327</v>
      </c>
      <c r="F118" s="25" t="str">
        <v>Pole (PMT)</v>
      </c>
      <c r="G118" s="25" t="str">
        <v/>
      </c>
      <c r="H118" s="25">
        <v>315</v>
      </c>
      <c r="I118" s="25" t="str">
        <v>23/05/2026, 15:03</v>
      </c>
      <c r="J118" s="25">
        <v>1</v>
      </c>
      <c r="K118" s="25">
        <v>223</v>
      </c>
      <c r="L118" s="25">
        <v>226</v>
      </c>
      <c r="M118" s="25">
        <v>226</v>
      </c>
      <c r="N118" s="25">
        <v>390</v>
      </c>
      <c r="O118" s="25">
        <v>388</v>
      </c>
      <c r="P118" s="25">
        <v>390</v>
      </c>
      <c r="Q118" s="26" t="str">
        <v>185 mm²</v>
      </c>
      <c r="R118" s="27">
        <v>27</v>
      </c>
      <c r="S118" s="27">
        <v>0</v>
      </c>
      <c r="T118" s="27">
        <v>0</v>
      </c>
      <c r="U118" s="28">
        <v>21</v>
      </c>
      <c r="V118" s="29" t="str">
        <v>70 mm²</v>
      </c>
      <c r="W118" s="30">
        <v>12</v>
      </c>
      <c r="X118" s="30">
        <v>0</v>
      </c>
      <c r="Y118" s="30">
        <v>0</v>
      </c>
      <c r="Z118" s="31">
        <v>12</v>
      </c>
      <c r="AA118" s="26" t="str">
        <v/>
      </c>
      <c r="AB118" s="27" t="str">
        <v/>
      </c>
      <c r="AC118" s="27" t="str">
        <v/>
      </c>
      <c r="AD118" s="27" t="str">
        <v/>
      </c>
      <c r="AE118" s="28" t="str">
        <v/>
      </c>
      <c r="AF118" s="29" t="str">
        <v/>
      </c>
      <c r="AG118" s="30" t="str">
        <v/>
      </c>
      <c r="AH118" s="30" t="str">
        <v/>
      </c>
      <c r="AI118" s="30" t="str">
        <v/>
      </c>
      <c r="AJ118" s="31" t="str">
        <v/>
      </c>
      <c r="AK118" s="26" t="str">
        <v/>
      </c>
      <c r="AL118" s="27" t="str">
        <v/>
      </c>
      <c r="AM118" s="27" t="str">
        <v/>
      </c>
      <c r="AN118" s="27" t="str">
        <v/>
      </c>
      <c r="AO118" s="28" t="str">
        <v/>
      </c>
      <c r="AP118" s="29" t="str">
        <v/>
      </c>
      <c r="AQ118" s="30" t="str">
        <v/>
      </c>
      <c r="AR118" s="30" t="str">
        <v/>
      </c>
      <c r="AS118" s="30" t="str">
        <v/>
      </c>
      <c r="AT118" s="31" t="str">
        <v/>
      </c>
      <c r="AU118" s="26" t="str">
        <v/>
      </c>
      <c r="AV118" s="27" t="str">
        <v/>
      </c>
      <c r="AW118" s="27" t="str">
        <v/>
      </c>
      <c r="AX118" s="27" t="str">
        <v/>
      </c>
      <c r="AY118" s="28" t="str">
        <v/>
      </c>
      <c r="AZ118" s="29" t="str">
        <v/>
      </c>
      <c r="BA118" s="30" t="str">
        <v/>
      </c>
      <c r="BB118" s="30" t="str">
        <v/>
      </c>
      <c r="BC118" s="30" t="str">
        <v/>
      </c>
      <c r="BD118" s="31" t="str">
        <v/>
      </c>
      <c r="BE118" s="25">
        <f>SUM(R118,W118,AB118,AG118,AL118,AQ118,AV118,BA118)</f>
      </c>
      <c r="BF118" s="25">
        <f>SUM(S118,X118,AC118,AH118,AM118,AR118,AW118,BB118)</f>
      </c>
      <c r="BG118" s="25">
        <f>SUM(T118,Y118,AD118,AI118,AN118,AS118,AX118,BC118)</f>
      </c>
      <c r="BH118" s="25">
        <f>SUM(U118,Z118,AE118,AJ118,AO118,AT118,AY118,BD118)</f>
      </c>
      <c r="BI118" s="25">
        <f>MAX(BE118:BG118)</f>
      </c>
      <c r="BJ118" s="25">
        <f>MIN(BE118:BG118)</f>
      </c>
      <c r="BK118" s="32">
        <f>IF(H118&gt;0,(BI118*SQRT(3)*IF(N118&gt;0,N118,IF(O118&gt;0,O118,IF(P118&gt;0,P118,415)))/(H118*1000))*100,0)</f>
      </c>
      <c r="BL118" s="32">
        <f>IF(BK118&gt;70,"Upgrade","OK - No Upgrade")</f>
      </c>
      <c r="BM118" s="32">
        <f>IF(IF(AVERAGE(BE118:BG118)&gt;0,((BI118-AVERAGE(BE118:BG118))/AVERAGE(BE118:BG118))*100,0)&gt;10,"Need to Balance","OK - Balanced")</f>
      </c>
    </row>
    <row r="119" ht="15.75" customHeight="1">
      <c r="A119" s="25" t="str">
        <v>Hijermat</v>
      </c>
      <c r="B119" s="25" t="str">
        <v>AL-NUJAYD</v>
      </c>
      <c r="C119" s="25" t="str">
        <v>K_LN04</v>
      </c>
      <c r="D119" s="25" t="str">
        <v>23.477985, 56.798538</v>
      </c>
      <c r="E119" s="25" t="str">
        <v>995</v>
      </c>
      <c r="F119" s="25" t="str">
        <v>Pole (PMT)</v>
      </c>
      <c r="G119" s="25" t="str">
        <v/>
      </c>
      <c r="H119" s="25">
        <v>315</v>
      </c>
      <c r="I119" s="25" t="str">
        <v>23/05/2026, 14:56</v>
      </c>
      <c r="J119" s="25">
        <v>1</v>
      </c>
      <c r="K119" s="25">
        <v>230</v>
      </c>
      <c r="L119" s="25">
        <v>232</v>
      </c>
      <c r="M119" s="25">
        <v>232</v>
      </c>
      <c r="N119" s="25">
        <v>400</v>
      </c>
      <c r="O119" s="25">
        <v>400</v>
      </c>
      <c r="P119" s="25">
        <v>402</v>
      </c>
      <c r="Q119" s="26" t="str">
        <v>120 mm²</v>
      </c>
      <c r="R119" s="27">
        <v>0</v>
      </c>
      <c r="S119" s="27">
        <v>14</v>
      </c>
      <c r="T119" s="27">
        <v>0</v>
      </c>
      <c r="U119" s="28">
        <v>0</v>
      </c>
      <c r="V119" s="29" t="str">
        <v/>
      </c>
      <c r="W119" s="30" t="str">
        <v/>
      </c>
      <c r="X119" s="30" t="str">
        <v/>
      </c>
      <c r="Y119" s="30" t="str">
        <v/>
      </c>
      <c r="Z119" s="31" t="str">
        <v/>
      </c>
      <c r="AA119" s="26" t="str">
        <v/>
      </c>
      <c r="AB119" s="27" t="str">
        <v/>
      </c>
      <c r="AC119" s="27" t="str">
        <v/>
      </c>
      <c r="AD119" s="27" t="str">
        <v/>
      </c>
      <c r="AE119" s="28" t="str">
        <v/>
      </c>
      <c r="AF119" s="29" t="str">
        <v/>
      </c>
      <c r="AG119" s="30" t="str">
        <v/>
      </c>
      <c r="AH119" s="30" t="str">
        <v/>
      </c>
      <c r="AI119" s="30" t="str">
        <v/>
      </c>
      <c r="AJ119" s="31" t="str">
        <v/>
      </c>
      <c r="AK119" s="26" t="str">
        <v/>
      </c>
      <c r="AL119" s="27" t="str">
        <v/>
      </c>
      <c r="AM119" s="27" t="str">
        <v/>
      </c>
      <c r="AN119" s="27" t="str">
        <v/>
      </c>
      <c r="AO119" s="28" t="str">
        <v/>
      </c>
      <c r="AP119" s="29" t="str">
        <v/>
      </c>
      <c r="AQ119" s="30" t="str">
        <v/>
      </c>
      <c r="AR119" s="30" t="str">
        <v/>
      </c>
      <c r="AS119" s="30" t="str">
        <v/>
      </c>
      <c r="AT119" s="31" t="str">
        <v/>
      </c>
      <c r="AU119" s="26" t="str">
        <v/>
      </c>
      <c r="AV119" s="27" t="str">
        <v/>
      </c>
      <c r="AW119" s="27" t="str">
        <v/>
      </c>
      <c r="AX119" s="27" t="str">
        <v/>
      </c>
      <c r="AY119" s="28" t="str">
        <v/>
      </c>
      <c r="AZ119" s="29" t="str">
        <v/>
      </c>
      <c r="BA119" s="30" t="str">
        <v/>
      </c>
      <c r="BB119" s="30" t="str">
        <v/>
      </c>
      <c r="BC119" s="30" t="str">
        <v/>
      </c>
      <c r="BD119" s="31" t="str">
        <v/>
      </c>
      <c r="BE119" s="25">
        <f>SUM(R119,W119,AB119,AG119,AL119,AQ119,AV119,BA119)</f>
      </c>
      <c r="BF119" s="25">
        <f>SUM(S119,X119,AC119,AH119,AM119,AR119,AW119,BB119)</f>
      </c>
      <c r="BG119" s="25">
        <f>SUM(T119,Y119,AD119,AI119,AN119,AS119,AX119,BC119)</f>
      </c>
      <c r="BH119" s="25">
        <f>SUM(U119,Z119,AE119,AJ119,AO119,AT119,AY119,BD119)</f>
      </c>
      <c r="BI119" s="25">
        <f>MAX(BE119:BG119)</f>
      </c>
      <c r="BJ119" s="25">
        <f>MIN(BE119:BG119)</f>
      </c>
      <c r="BK119" s="32">
        <f>IF(H119&gt;0,(BI119*SQRT(3)*IF(N119&gt;0,N119,IF(O119&gt;0,O119,IF(P119&gt;0,P119,415)))/(H119*1000))*100,0)</f>
      </c>
      <c r="BL119" s="32">
        <f>IF(BK119&gt;70,"Upgrade","OK - No Upgrade")</f>
      </c>
      <c r="BM119" s="32">
        <f>IF(IF(AVERAGE(BE119:BG119)&gt;0,((BI119-AVERAGE(BE119:BG119))/AVERAGE(BE119:BG119))*100,0)&gt;10,"Need to Balance","OK - Balanced")</f>
      </c>
    </row>
    <row r="120" ht="15.75" customHeight="1">
      <c r="A120" s="25" t="str">
        <v>Hijermat</v>
      </c>
      <c r="B120" s="25" t="str">
        <v>AL-NUJAYD</v>
      </c>
      <c r="C120" s="25" t="str">
        <v>K_LN04</v>
      </c>
      <c r="D120" s="25" t="str">
        <v>23.477985, 56.798538</v>
      </c>
      <c r="E120" s="25" t="str">
        <v>994</v>
      </c>
      <c r="F120" s="25" t="str">
        <v>Pole (PMT)</v>
      </c>
      <c r="G120" s="25" t="str">
        <v/>
      </c>
      <c r="H120" s="25">
        <v>100</v>
      </c>
      <c r="I120" s="25" t="str">
        <v>23/05/2026, 14:46</v>
      </c>
      <c r="J120" s="25">
        <v>1</v>
      </c>
      <c r="K120" s="25">
        <v>225</v>
      </c>
      <c r="L120" s="25">
        <v>227</v>
      </c>
      <c r="M120" s="25">
        <v>228</v>
      </c>
      <c r="N120" s="25">
        <v>390</v>
      </c>
      <c r="O120" s="25">
        <v>394</v>
      </c>
      <c r="P120" s="25">
        <v>394</v>
      </c>
      <c r="Q120" s="26" t="str">
        <v>120 mm²</v>
      </c>
      <c r="R120" s="27">
        <v>0</v>
      </c>
      <c r="S120" s="27">
        <v>0</v>
      </c>
      <c r="T120" s="27">
        <v>0</v>
      </c>
      <c r="U120" s="28">
        <v>0</v>
      </c>
      <c r="V120" s="29" t="str">
        <v/>
      </c>
      <c r="W120" s="30" t="str">
        <v/>
      </c>
      <c r="X120" s="30" t="str">
        <v/>
      </c>
      <c r="Y120" s="30" t="str">
        <v/>
      </c>
      <c r="Z120" s="31" t="str">
        <v/>
      </c>
      <c r="AA120" s="26" t="str">
        <v/>
      </c>
      <c r="AB120" s="27" t="str">
        <v/>
      </c>
      <c r="AC120" s="27" t="str">
        <v/>
      </c>
      <c r="AD120" s="27" t="str">
        <v/>
      </c>
      <c r="AE120" s="28" t="str">
        <v/>
      </c>
      <c r="AF120" s="29" t="str">
        <v/>
      </c>
      <c r="AG120" s="30" t="str">
        <v/>
      </c>
      <c r="AH120" s="30" t="str">
        <v/>
      </c>
      <c r="AI120" s="30" t="str">
        <v/>
      </c>
      <c r="AJ120" s="31" t="str">
        <v/>
      </c>
      <c r="AK120" s="26" t="str">
        <v/>
      </c>
      <c r="AL120" s="27" t="str">
        <v/>
      </c>
      <c r="AM120" s="27" t="str">
        <v/>
      </c>
      <c r="AN120" s="27" t="str">
        <v/>
      </c>
      <c r="AO120" s="28" t="str">
        <v/>
      </c>
      <c r="AP120" s="29" t="str">
        <v/>
      </c>
      <c r="AQ120" s="30" t="str">
        <v/>
      </c>
      <c r="AR120" s="30" t="str">
        <v/>
      </c>
      <c r="AS120" s="30" t="str">
        <v/>
      </c>
      <c r="AT120" s="31" t="str">
        <v/>
      </c>
      <c r="AU120" s="26" t="str">
        <v/>
      </c>
      <c r="AV120" s="27" t="str">
        <v/>
      </c>
      <c r="AW120" s="27" t="str">
        <v/>
      </c>
      <c r="AX120" s="27" t="str">
        <v/>
      </c>
      <c r="AY120" s="28" t="str">
        <v/>
      </c>
      <c r="AZ120" s="29" t="str">
        <v/>
      </c>
      <c r="BA120" s="30" t="str">
        <v/>
      </c>
      <c r="BB120" s="30" t="str">
        <v/>
      </c>
      <c r="BC120" s="30" t="str">
        <v/>
      </c>
      <c r="BD120" s="31" t="str">
        <v/>
      </c>
      <c r="BE120" s="25">
        <f>SUM(R120,W120,AB120,AG120,AL120,AQ120,AV120,BA120)</f>
      </c>
      <c r="BF120" s="25">
        <f>SUM(S120,X120,AC120,AH120,AM120,AR120,AW120,BB120)</f>
      </c>
      <c r="BG120" s="25">
        <f>SUM(T120,Y120,AD120,AI120,AN120,AS120,AX120,BC120)</f>
      </c>
      <c r="BH120" s="25">
        <f>SUM(U120,Z120,AE120,AJ120,AO120,AT120,AY120,BD120)</f>
      </c>
      <c r="BI120" s="25">
        <f>MAX(BE120:BG120)</f>
      </c>
      <c r="BJ120" s="25">
        <f>MIN(BE120:BG120)</f>
      </c>
      <c r="BK120" s="32">
        <f>IF(H120&gt;0,(BI120*SQRT(3)*IF(N120&gt;0,N120,IF(O120&gt;0,O120,IF(P120&gt;0,P120,415)))/(H120*1000))*100,0)</f>
      </c>
      <c r="BL120" s="32">
        <f>IF(BK120&gt;70,"Upgrade","OK - No Upgrade")</f>
      </c>
      <c r="BM120" s="32">
        <f>IF(IF(AVERAGE(BE120:BG120)&gt;0,((BI120-AVERAGE(BE120:BG120))/AVERAGE(BE120:BG120))*100,0)&gt;10,"Need to Balance","OK - Balanced")</f>
      </c>
    </row>
    <row r="121" ht="15.75" customHeight="1">
      <c r="A121" s="25" t="str">
        <v>Hijermat</v>
      </c>
      <c r="B121" s="25" t="str">
        <v>AL-NUJAYD</v>
      </c>
      <c r="C121" s="25" t="str">
        <v>K_LN04</v>
      </c>
      <c r="D121" s="25" t="str">
        <v>23.477985, 56.798538</v>
      </c>
      <c r="E121" s="25" t="str">
        <v>0</v>
      </c>
      <c r="F121" s="25" t="str">
        <v>Pole (PMT)</v>
      </c>
      <c r="G121" s="25" t="str">
        <v/>
      </c>
      <c r="H121" s="25">
        <v>315</v>
      </c>
      <c r="I121" s="25" t="str">
        <v>23/05/2026, 14:38</v>
      </c>
      <c r="J121" s="25">
        <v>1</v>
      </c>
      <c r="K121" s="25">
        <v>229</v>
      </c>
      <c r="L121" s="25">
        <v>230</v>
      </c>
      <c r="M121" s="25">
        <v>231</v>
      </c>
      <c r="N121" s="25">
        <v>398</v>
      </c>
      <c r="O121" s="25">
        <v>397</v>
      </c>
      <c r="P121" s="25">
        <v>401</v>
      </c>
      <c r="Q121" s="26" t="str">
        <v>240 mm²</v>
      </c>
      <c r="R121" s="27">
        <v>0</v>
      </c>
      <c r="S121" s="27">
        <v>0</v>
      </c>
      <c r="T121" s="27">
        <v>0</v>
      </c>
      <c r="U121" s="28">
        <v>0</v>
      </c>
      <c r="V121" s="29" t="str">
        <v/>
      </c>
      <c r="W121" s="30" t="str">
        <v/>
      </c>
      <c r="X121" s="30" t="str">
        <v/>
      </c>
      <c r="Y121" s="30" t="str">
        <v/>
      </c>
      <c r="Z121" s="31" t="str">
        <v/>
      </c>
      <c r="AA121" s="26" t="str">
        <v/>
      </c>
      <c r="AB121" s="27" t="str">
        <v/>
      </c>
      <c r="AC121" s="27" t="str">
        <v/>
      </c>
      <c r="AD121" s="27" t="str">
        <v/>
      </c>
      <c r="AE121" s="28" t="str">
        <v/>
      </c>
      <c r="AF121" s="29" t="str">
        <v/>
      </c>
      <c r="AG121" s="30" t="str">
        <v/>
      </c>
      <c r="AH121" s="30" t="str">
        <v/>
      </c>
      <c r="AI121" s="30" t="str">
        <v/>
      </c>
      <c r="AJ121" s="31" t="str">
        <v/>
      </c>
      <c r="AK121" s="26" t="str">
        <v/>
      </c>
      <c r="AL121" s="27" t="str">
        <v/>
      </c>
      <c r="AM121" s="27" t="str">
        <v/>
      </c>
      <c r="AN121" s="27" t="str">
        <v/>
      </c>
      <c r="AO121" s="28" t="str">
        <v/>
      </c>
      <c r="AP121" s="29" t="str">
        <v/>
      </c>
      <c r="AQ121" s="30" t="str">
        <v/>
      </c>
      <c r="AR121" s="30" t="str">
        <v/>
      </c>
      <c r="AS121" s="30" t="str">
        <v/>
      </c>
      <c r="AT121" s="31" t="str">
        <v/>
      </c>
      <c r="AU121" s="26" t="str">
        <v/>
      </c>
      <c r="AV121" s="27" t="str">
        <v/>
      </c>
      <c r="AW121" s="27" t="str">
        <v/>
      </c>
      <c r="AX121" s="27" t="str">
        <v/>
      </c>
      <c r="AY121" s="28" t="str">
        <v/>
      </c>
      <c r="AZ121" s="29" t="str">
        <v/>
      </c>
      <c r="BA121" s="30" t="str">
        <v/>
      </c>
      <c r="BB121" s="30" t="str">
        <v/>
      </c>
      <c r="BC121" s="30" t="str">
        <v/>
      </c>
      <c r="BD121" s="31" t="str">
        <v/>
      </c>
      <c r="BE121" s="25">
        <f>SUM(R121,W121,AB121,AG121,AL121,AQ121,AV121,BA121)</f>
      </c>
      <c r="BF121" s="25">
        <f>SUM(S121,X121,AC121,AH121,AM121,AR121,AW121,BB121)</f>
      </c>
      <c r="BG121" s="25">
        <f>SUM(T121,Y121,AD121,AI121,AN121,AS121,AX121,BC121)</f>
      </c>
      <c r="BH121" s="25">
        <f>SUM(U121,Z121,AE121,AJ121,AO121,AT121,AY121,BD121)</f>
      </c>
      <c r="BI121" s="25">
        <f>MAX(BE121:BG121)</f>
      </c>
      <c r="BJ121" s="25">
        <f>MIN(BE121:BG121)</f>
      </c>
      <c r="BK121" s="32">
        <f>IF(H121&gt;0,(BI121*SQRT(3)*IF(N121&gt;0,N121,IF(O121&gt;0,O121,IF(P121&gt;0,P121,415)))/(H121*1000))*100,0)</f>
      </c>
      <c r="BL121" s="32">
        <f>IF(BK121&gt;70,"Upgrade","OK - No Upgrade")</f>
      </c>
      <c r="BM121" s="32">
        <f>IF(IF(AVERAGE(BE121:BG121)&gt;0,((BI121-AVERAGE(BE121:BG121))/AVERAGE(BE121:BG121))*100,0)&gt;10,"Need to Balance","OK - Balanced")</f>
      </c>
    </row>
    <row r="122" ht="15.75" customHeight="1">
      <c r="A122" s="25" t="str">
        <v>Hijermat</v>
      </c>
      <c r="B122" s="25" t="str">
        <v>AL-NUJAYD</v>
      </c>
      <c r="C122" s="25" t="str">
        <v>K_LN04</v>
      </c>
      <c r="D122" s="25" t="str">
        <v>23.467138, 56.79595</v>
      </c>
      <c r="E122" s="25" t="str">
        <v>993</v>
      </c>
      <c r="F122" s="25" t="str">
        <v>Pole (PMT)</v>
      </c>
      <c r="G122" s="25" t="str">
        <v/>
      </c>
      <c r="H122" s="25">
        <v>100</v>
      </c>
      <c r="I122" s="25" t="str">
        <v>23/05/2026, 14:31</v>
      </c>
      <c r="J122" s="25">
        <v>1</v>
      </c>
      <c r="K122" s="25">
        <v>221</v>
      </c>
      <c r="L122" s="25">
        <v>239</v>
      </c>
      <c r="M122" s="25">
        <v>243</v>
      </c>
      <c r="N122" s="25">
        <v>418</v>
      </c>
      <c r="O122" s="25">
        <v>416</v>
      </c>
      <c r="P122" s="25">
        <v>419</v>
      </c>
      <c r="Q122" s="26" t="str">
        <v>120 mm²</v>
      </c>
      <c r="R122" s="27">
        <v>0</v>
      </c>
      <c r="S122" s="27">
        <v>11</v>
      </c>
      <c r="T122" s="27">
        <v>13</v>
      </c>
      <c r="U122" s="28">
        <v>0</v>
      </c>
      <c r="V122" s="29" t="str">
        <v/>
      </c>
      <c r="W122" s="30" t="str">
        <v/>
      </c>
      <c r="X122" s="30" t="str">
        <v/>
      </c>
      <c r="Y122" s="30" t="str">
        <v/>
      </c>
      <c r="Z122" s="31" t="str">
        <v/>
      </c>
      <c r="AA122" s="26" t="str">
        <v/>
      </c>
      <c r="AB122" s="27" t="str">
        <v/>
      </c>
      <c r="AC122" s="27" t="str">
        <v/>
      </c>
      <c r="AD122" s="27" t="str">
        <v/>
      </c>
      <c r="AE122" s="28" t="str">
        <v/>
      </c>
      <c r="AF122" s="29" t="str">
        <v/>
      </c>
      <c r="AG122" s="30" t="str">
        <v/>
      </c>
      <c r="AH122" s="30" t="str">
        <v/>
      </c>
      <c r="AI122" s="30" t="str">
        <v/>
      </c>
      <c r="AJ122" s="31" t="str">
        <v/>
      </c>
      <c r="AK122" s="26" t="str">
        <v/>
      </c>
      <c r="AL122" s="27" t="str">
        <v/>
      </c>
      <c r="AM122" s="27" t="str">
        <v/>
      </c>
      <c r="AN122" s="27" t="str">
        <v/>
      </c>
      <c r="AO122" s="28" t="str">
        <v/>
      </c>
      <c r="AP122" s="29" t="str">
        <v/>
      </c>
      <c r="AQ122" s="30" t="str">
        <v/>
      </c>
      <c r="AR122" s="30" t="str">
        <v/>
      </c>
      <c r="AS122" s="30" t="str">
        <v/>
      </c>
      <c r="AT122" s="31" t="str">
        <v/>
      </c>
      <c r="AU122" s="26" t="str">
        <v/>
      </c>
      <c r="AV122" s="27" t="str">
        <v/>
      </c>
      <c r="AW122" s="27" t="str">
        <v/>
      </c>
      <c r="AX122" s="27" t="str">
        <v/>
      </c>
      <c r="AY122" s="28" t="str">
        <v/>
      </c>
      <c r="AZ122" s="29" t="str">
        <v/>
      </c>
      <c r="BA122" s="30" t="str">
        <v/>
      </c>
      <c r="BB122" s="30" t="str">
        <v/>
      </c>
      <c r="BC122" s="30" t="str">
        <v/>
      </c>
      <c r="BD122" s="31" t="str">
        <v/>
      </c>
      <c r="BE122" s="25">
        <f>SUM(R122,W122,AB122,AG122,AL122,AQ122,AV122,BA122)</f>
      </c>
      <c r="BF122" s="25">
        <f>SUM(S122,X122,AC122,AH122,AM122,AR122,AW122,BB122)</f>
      </c>
      <c r="BG122" s="25">
        <f>SUM(T122,Y122,AD122,AI122,AN122,AS122,AX122,BC122)</f>
      </c>
      <c r="BH122" s="25">
        <f>SUM(U122,Z122,AE122,AJ122,AO122,AT122,AY122,BD122)</f>
      </c>
      <c r="BI122" s="25">
        <f>MAX(BE122:BG122)</f>
      </c>
      <c r="BJ122" s="25">
        <f>MIN(BE122:BG122)</f>
      </c>
      <c r="BK122" s="32">
        <f>IF(H122&gt;0,(BI122*SQRT(3)*IF(N122&gt;0,N122,IF(O122&gt;0,O122,IF(P122&gt;0,P122,415)))/(H122*1000))*100,0)</f>
      </c>
      <c r="BL122" s="32">
        <f>IF(BK122&gt;70,"Upgrade","OK - No Upgrade")</f>
      </c>
      <c r="BM122" s="32">
        <f>IF(IF(AVERAGE(BE122:BG122)&gt;0,((BI122-AVERAGE(BE122:BG122))/AVERAGE(BE122:BG122))*100,0)&gt;10,"Need to Balance","OK - Balanced")</f>
      </c>
    </row>
    <row r="123" ht="15.75" customHeight="1">
      <c r="A123" s="25" t="str">
        <v>Hijermat</v>
      </c>
      <c r="B123" s="25" t="str">
        <v>AL-NUJAYD</v>
      </c>
      <c r="C123" s="25" t="str">
        <v>K_LN04</v>
      </c>
      <c r="D123" s="25" t="str">
        <v>23.467138, 56.79595</v>
      </c>
      <c r="E123" s="25" t="str">
        <v>00</v>
      </c>
      <c r="F123" s="25" t="str">
        <v>Pole (PMT)</v>
      </c>
      <c r="G123" s="25" t="str">
        <v/>
      </c>
      <c r="H123" s="25">
        <v>100</v>
      </c>
      <c r="I123" s="25" t="str">
        <v>23/05/2026, 14:24</v>
      </c>
      <c r="J123" s="25">
        <v>1</v>
      </c>
      <c r="K123" s="25">
        <v>246</v>
      </c>
      <c r="L123" s="25">
        <v>246</v>
      </c>
      <c r="M123" s="25">
        <v>248</v>
      </c>
      <c r="N123" s="25">
        <v>423</v>
      </c>
      <c r="O123" s="25">
        <v>428</v>
      </c>
      <c r="P123" s="25">
        <v>426</v>
      </c>
      <c r="Q123" s="26" t="str">
        <v>120 mm²</v>
      </c>
      <c r="R123" s="27">
        <v>0</v>
      </c>
      <c r="S123" s="27">
        <v>0</v>
      </c>
      <c r="T123" s="27">
        <v>0</v>
      </c>
      <c r="U123" s="28">
        <v>0</v>
      </c>
      <c r="V123" s="29" t="str">
        <v/>
      </c>
      <c r="W123" s="30" t="str">
        <v/>
      </c>
      <c r="X123" s="30" t="str">
        <v/>
      </c>
      <c r="Y123" s="30" t="str">
        <v/>
      </c>
      <c r="Z123" s="31" t="str">
        <v/>
      </c>
      <c r="AA123" s="26" t="str">
        <v/>
      </c>
      <c r="AB123" s="27" t="str">
        <v/>
      </c>
      <c r="AC123" s="27" t="str">
        <v/>
      </c>
      <c r="AD123" s="27" t="str">
        <v/>
      </c>
      <c r="AE123" s="28" t="str">
        <v/>
      </c>
      <c r="AF123" s="29" t="str">
        <v/>
      </c>
      <c r="AG123" s="30" t="str">
        <v/>
      </c>
      <c r="AH123" s="30" t="str">
        <v/>
      </c>
      <c r="AI123" s="30" t="str">
        <v/>
      </c>
      <c r="AJ123" s="31" t="str">
        <v/>
      </c>
      <c r="AK123" s="26" t="str">
        <v/>
      </c>
      <c r="AL123" s="27" t="str">
        <v/>
      </c>
      <c r="AM123" s="27" t="str">
        <v/>
      </c>
      <c r="AN123" s="27" t="str">
        <v/>
      </c>
      <c r="AO123" s="28" t="str">
        <v/>
      </c>
      <c r="AP123" s="29" t="str">
        <v/>
      </c>
      <c r="AQ123" s="30" t="str">
        <v/>
      </c>
      <c r="AR123" s="30" t="str">
        <v/>
      </c>
      <c r="AS123" s="30" t="str">
        <v/>
      </c>
      <c r="AT123" s="31" t="str">
        <v/>
      </c>
      <c r="AU123" s="26" t="str">
        <v/>
      </c>
      <c r="AV123" s="27" t="str">
        <v/>
      </c>
      <c r="AW123" s="27" t="str">
        <v/>
      </c>
      <c r="AX123" s="27" t="str">
        <v/>
      </c>
      <c r="AY123" s="28" t="str">
        <v/>
      </c>
      <c r="AZ123" s="29" t="str">
        <v/>
      </c>
      <c r="BA123" s="30" t="str">
        <v/>
      </c>
      <c r="BB123" s="30" t="str">
        <v/>
      </c>
      <c r="BC123" s="30" t="str">
        <v/>
      </c>
      <c r="BD123" s="31" t="str">
        <v/>
      </c>
      <c r="BE123" s="25">
        <f>SUM(R123,W123,AB123,AG123,AL123,AQ123,AV123,BA123)</f>
      </c>
      <c r="BF123" s="25">
        <f>SUM(S123,X123,AC123,AH123,AM123,AR123,AW123,BB123)</f>
      </c>
      <c r="BG123" s="25">
        <f>SUM(T123,Y123,AD123,AI123,AN123,AS123,AX123,BC123)</f>
      </c>
      <c r="BH123" s="25">
        <f>SUM(U123,Z123,AE123,AJ123,AO123,AT123,AY123,BD123)</f>
      </c>
      <c r="BI123" s="25">
        <f>MAX(BE123:BG123)</f>
      </c>
      <c r="BJ123" s="25">
        <f>MIN(BE123:BG123)</f>
      </c>
      <c r="BK123" s="32">
        <f>IF(H123&gt;0,(BI123*SQRT(3)*IF(N123&gt;0,N123,IF(O123&gt;0,O123,IF(P123&gt;0,P123,415)))/(H123*1000))*100,0)</f>
      </c>
      <c r="BL123" s="32">
        <f>IF(BK123&gt;70,"Upgrade","OK - No Upgrade")</f>
      </c>
      <c r="BM123" s="32">
        <f>IF(IF(AVERAGE(BE123:BG123)&gt;0,((BI123-AVERAGE(BE123:BG123))/AVERAGE(BE123:BG123))*100,0)&gt;10,"Need to Balance","OK - Balanced")</f>
      </c>
    </row>
    <row r="124" ht="15.75" customHeight="1">
      <c r="A124" s="25" t="str">
        <v>Hijermat</v>
      </c>
      <c r="B124" s="25" t="str">
        <v>AL-NUJAYD</v>
      </c>
      <c r="C124" s="25" t="str">
        <v>K_LN04</v>
      </c>
      <c r="D124" s="25" t="str">
        <v>23.467138, 56.79595</v>
      </c>
      <c r="E124" s="25" t="str">
        <v>04787</v>
      </c>
      <c r="F124" s="25" t="str">
        <v>Pole (PMT)</v>
      </c>
      <c r="G124" s="25" t="str">
        <v/>
      </c>
      <c r="H124" s="25">
        <v>100</v>
      </c>
      <c r="I124" s="25" t="str">
        <v>23/05/2026, 14:18</v>
      </c>
      <c r="J124" s="25">
        <v>1</v>
      </c>
      <c r="K124" s="25">
        <v>245</v>
      </c>
      <c r="L124" s="25">
        <v>245</v>
      </c>
      <c r="M124" s="25">
        <v>248</v>
      </c>
      <c r="N124" s="25">
        <v>423</v>
      </c>
      <c r="O124" s="25">
        <v>429</v>
      </c>
      <c r="P124" s="25">
        <v>426</v>
      </c>
      <c r="Q124" s="26" t="str">
        <v>120 mm²</v>
      </c>
      <c r="R124" s="27">
        <v>0</v>
      </c>
      <c r="S124" s="27">
        <v>0</v>
      </c>
      <c r="T124" s="27">
        <v>0</v>
      </c>
      <c r="U124" s="28">
        <v>0</v>
      </c>
      <c r="V124" s="29" t="str">
        <v/>
      </c>
      <c r="W124" s="30" t="str">
        <v/>
      </c>
      <c r="X124" s="30" t="str">
        <v/>
      </c>
      <c r="Y124" s="30" t="str">
        <v/>
      </c>
      <c r="Z124" s="31" t="str">
        <v/>
      </c>
      <c r="AA124" s="26" t="str">
        <v/>
      </c>
      <c r="AB124" s="27" t="str">
        <v/>
      </c>
      <c r="AC124" s="27" t="str">
        <v/>
      </c>
      <c r="AD124" s="27" t="str">
        <v/>
      </c>
      <c r="AE124" s="28" t="str">
        <v/>
      </c>
      <c r="AF124" s="29" t="str">
        <v/>
      </c>
      <c r="AG124" s="30" t="str">
        <v/>
      </c>
      <c r="AH124" s="30" t="str">
        <v/>
      </c>
      <c r="AI124" s="30" t="str">
        <v/>
      </c>
      <c r="AJ124" s="31" t="str">
        <v/>
      </c>
      <c r="AK124" s="26" t="str">
        <v/>
      </c>
      <c r="AL124" s="27" t="str">
        <v/>
      </c>
      <c r="AM124" s="27" t="str">
        <v/>
      </c>
      <c r="AN124" s="27" t="str">
        <v/>
      </c>
      <c r="AO124" s="28" t="str">
        <v/>
      </c>
      <c r="AP124" s="29" t="str">
        <v/>
      </c>
      <c r="AQ124" s="30" t="str">
        <v/>
      </c>
      <c r="AR124" s="30" t="str">
        <v/>
      </c>
      <c r="AS124" s="30" t="str">
        <v/>
      </c>
      <c r="AT124" s="31" t="str">
        <v/>
      </c>
      <c r="AU124" s="26" t="str">
        <v/>
      </c>
      <c r="AV124" s="27" t="str">
        <v/>
      </c>
      <c r="AW124" s="27" t="str">
        <v/>
      </c>
      <c r="AX124" s="27" t="str">
        <v/>
      </c>
      <c r="AY124" s="28" t="str">
        <v/>
      </c>
      <c r="AZ124" s="29" t="str">
        <v/>
      </c>
      <c r="BA124" s="30" t="str">
        <v/>
      </c>
      <c r="BB124" s="30" t="str">
        <v/>
      </c>
      <c r="BC124" s="30" t="str">
        <v/>
      </c>
      <c r="BD124" s="31" t="str">
        <v/>
      </c>
      <c r="BE124" s="25">
        <f>SUM(R124,W124,AB124,AG124,AL124,AQ124,AV124,BA124)</f>
      </c>
      <c r="BF124" s="25">
        <f>SUM(S124,X124,AC124,AH124,AM124,AR124,AW124,BB124)</f>
      </c>
      <c r="BG124" s="25">
        <f>SUM(T124,Y124,AD124,AI124,AN124,AS124,AX124,BC124)</f>
      </c>
      <c r="BH124" s="25">
        <f>SUM(U124,Z124,AE124,AJ124,AO124,AT124,AY124,BD124)</f>
      </c>
      <c r="BI124" s="25">
        <f>MAX(BE124:BG124)</f>
      </c>
      <c r="BJ124" s="25">
        <f>MIN(BE124:BG124)</f>
      </c>
      <c r="BK124" s="32">
        <f>IF(H124&gt;0,(BI124*SQRT(3)*IF(N124&gt;0,N124,IF(O124&gt;0,O124,IF(P124&gt;0,P124,415)))/(H124*1000))*100,0)</f>
      </c>
      <c r="BL124" s="32">
        <f>IF(BK124&gt;70,"Upgrade","OK - No Upgrade")</f>
      </c>
      <c r="BM124" s="32">
        <f>IF(IF(AVERAGE(BE124:BG124)&gt;0,((BI124-AVERAGE(BE124:BG124))/AVERAGE(BE124:BG124))*100,0)&gt;10,"Need to Balance","OK - Balanced")</f>
      </c>
    </row>
    <row r="125" ht="15.75" customHeight="1">
      <c r="A125" s="25" t="str">
        <v>Hijermat</v>
      </c>
      <c r="B125" s="25" t="str">
        <v>AL-NUJAYD</v>
      </c>
      <c r="C125" s="25" t="str">
        <v>K_LN04</v>
      </c>
      <c r="D125" s="25" t="str">
        <v>23.465054, 56.795512</v>
      </c>
      <c r="E125" s="25" t="str">
        <v>992</v>
      </c>
      <c r="F125" s="25" t="str">
        <v>Ground (GMT)</v>
      </c>
      <c r="G125" s="25" t="str">
        <v/>
      </c>
      <c r="H125" s="25">
        <v>1000</v>
      </c>
      <c r="I125" s="25" t="str">
        <v>23/05/2026, 14:08</v>
      </c>
      <c r="J125" s="25">
        <v>1</v>
      </c>
      <c r="K125" s="25">
        <v>240</v>
      </c>
      <c r="L125" s="25">
        <v>240</v>
      </c>
      <c r="M125" s="25">
        <v>243</v>
      </c>
      <c r="N125" s="25">
        <v>413</v>
      </c>
      <c r="O125" s="25">
        <v>420</v>
      </c>
      <c r="P125" s="25">
        <v>418</v>
      </c>
      <c r="Q125" s="26" t="str">
        <v>120 mm²</v>
      </c>
      <c r="R125" s="27" t="str">
        <v/>
      </c>
      <c r="S125" s="27" t="str">
        <v/>
      </c>
      <c r="T125" s="27" t="str">
        <v/>
      </c>
      <c r="U125" s="28" t="str">
        <v/>
      </c>
      <c r="V125" s="29" t="str">
        <v>185 mm²</v>
      </c>
      <c r="W125" s="30">
        <v>63</v>
      </c>
      <c r="X125" s="30">
        <v>60</v>
      </c>
      <c r="Y125" s="30">
        <v>34</v>
      </c>
      <c r="Z125" s="31">
        <v>35</v>
      </c>
      <c r="AA125" s="26" t="str">
        <v>120 mm²</v>
      </c>
      <c r="AB125" s="27">
        <v>80</v>
      </c>
      <c r="AC125" s="27">
        <v>129</v>
      </c>
      <c r="AD125" s="27">
        <v>65</v>
      </c>
      <c r="AE125" s="28">
        <v>43</v>
      </c>
      <c r="AF125" s="29" t="str">
        <v>120 mm²</v>
      </c>
      <c r="AG125" s="30">
        <v>192</v>
      </c>
      <c r="AH125" s="30">
        <v>125</v>
      </c>
      <c r="AI125" s="30">
        <v>123</v>
      </c>
      <c r="AJ125" s="31">
        <v>49</v>
      </c>
      <c r="AK125" s="26" t="str">
        <v>120 mm²</v>
      </c>
      <c r="AL125" s="27">
        <v>231</v>
      </c>
      <c r="AM125" s="27">
        <v>116</v>
      </c>
      <c r="AN125" s="27">
        <v>128</v>
      </c>
      <c r="AO125" s="28">
        <v>92</v>
      </c>
      <c r="AP125" s="29" t="str">
        <v>120 mm²</v>
      </c>
      <c r="AQ125" s="30">
        <v>230</v>
      </c>
      <c r="AR125" s="30">
        <v>117</v>
      </c>
      <c r="AS125" s="30">
        <v>129</v>
      </c>
      <c r="AT125" s="31">
        <v>94</v>
      </c>
      <c r="AU125" s="26" t="str">
        <v/>
      </c>
      <c r="AV125" s="27" t="str">
        <v/>
      </c>
      <c r="AW125" s="27" t="str">
        <v/>
      </c>
      <c r="AX125" s="27" t="str">
        <v/>
      </c>
      <c r="AY125" s="28" t="str">
        <v/>
      </c>
      <c r="AZ125" s="29" t="str">
        <v/>
      </c>
      <c r="BA125" s="30" t="str">
        <v/>
      </c>
      <c r="BB125" s="30" t="str">
        <v/>
      </c>
      <c r="BC125" s="30" t="str">
        <v/>
      </c>
      <c r="BD125" s="31" t="str">
        <v/>
      </c>
      <c r="BE125" s="25">
        <f>SUM(R125,W125,AB125,AG125,AL125,AQ125,AV125,BA125)</f>
      </c>
      <c r="BF125" s="25">
        <f>SUM(S125,X125,AC125,AH125,AM125,AR125,AW125,BB125)</f>
      </c>
      <c r="BG125" s="25">
        <f>SUM(T125,Y125,AD125,AI125,AN125,AS125,AX125,BC125)</f>
      </c>
      <c r="BH125" s="25">
        <f>SUM(U125,Z125,AE125,AJ125,AO125,AT125,AY125,BD125)</f>
      </c>
      <c r="BI125" s="25">
        <f>MAX(BE125:BG125)</f>
      </c>
      <c r="BJ125" s="25">
        <f>MIN(BE125:BG125)</f>
      </c>
      <c r="BK125" s="32">
        <f>IF(H125&gt;0,(BI125*SQRT(3)*IF(N125&gt;0,N125,IF(O125&gt;0,O125,IF(P125&gt;0,P125,415)))/(H125*1000))*100,0)</f>
      </c>
      <c r="BL125" s="32">
        <f>IF(BK125&gt;70,"Upgrade","OK - No Upgrade")</f>
      </c>
      <c r="BM125" s="32">
        <f>IF(IF(AVERAGE(BE125:BG125)&gt;0,((BI125-AVERAGE(BE125:BG125))/AVERAGE(BE125:BG125))*100,0)&gt;10,"Need to Balance","OK - Balanced")</f>
      </c>
    </row>
    <row r="126" ht="15.75" customHeight="1">
      <c r="A126" s="25" t="str">
        <v>Hijermat</v>
      </c>
      <c r="B126" s="25" t="str">
        <v>AL-NUJAYD</v>
      </c>
      <c r="C126" s="25" t="str">
        <v>K_LN4</v>
      </c>
      <c r="D126" s="25" t="str">
        <v>23.480926, 57.038498</v>
      </c>
      <c r="E126" s="25" t="str">
        <v>1031</v>
      </c>
      <c r="F126" s="25" t="str">
        <v>Ground (GMT)</v>
      </c>
      <c r="G126" s="25" t="str">
        <v/>
      </c>
      <c r="H126" s="25">
        <v>500</v>
      </c>
      <c r="I126" s="25" t="str">
        <v>21/05/2026, 08:30</v>
      </c>
      <c r="J126" s="25">
        <v>1</v>
      </c>
      <c r="K126" s="25">
        <v>240</v>
      </c>
      <c r="L126" s="25">
        <v>243</v>
      </c>
      <c r="M126" s="25">
        <v>233</v>
      </c>
      <c r="N126" s="25">
        <v>423</v>
      </c>
      <c r="O126" s="25">
        <v>421</v>
      </c>
      <c r="P126" s="25">
        <v>422</v>
      </c>
      <c r="Q126" s="26" t="str">
        <v>185 mm²</v>
      </c>
      <c r="R126" s="27">
        <v>184</v>
      </c>
      <c r="S126" s="27">
        <v>142</v>
      </c>
      <c r="T126" s="27">
        <v>114</v>
      </c>
      <c r="U126" s="28">
        <v>51</v>
      </c>
      <c r="V126" s="29" t="str">
        <v>185 mm²</v>
      </c>
      <c r="W126" s="30">
        <v>37</v>
      </c>
      <c r="X126" s="30">
        <v>36</v>
      </c>
      <c r="Y126" s="30">
        <v>31</v>
      </c>
      <c r="Z126" s="31">
        <v>29</v>
      </c>
      <c r="AA126" s="26" t="str">
        <v>185 mm²</v>
      </c>
      <c r="AB126" s="27" t="str">
        <v/>
      </c>
      <c r="AC126" s="27" t="str">
        <v/>
      </c>
      <c r="AD126" s="27" t="str">
        <v/>
      </c>
      <c r="AE126" s="28" t="str">
        <v/>
      </c>
      <c r="AF126" s="29" t="str">
        <v/>
      </c>
      <c r="AG126" s="30" t="str">
        <v/>
      </c>
      <c r="AH126" s="30" t="str">
        <v/>
      </c>
      <c r="AI126" s="30" t="str">
        <v/>
      </c>
      <c r="AJ126" s="31" t="str">
        <v/>
      </c>
      <c r="AK126" s="26" t="str">
        <v/>
      </c>
      <c r="AL126" s="27" t="str">
        <v/>
      </c>
      <c r="AM126" s="27" t="str">
        <v/>
      </c>
      <c r="AN126" s="27" t="str">
        <v/>
      </c>
      <c r="AO126" s="28" t="str">
        <v/>
      </c>
      <c r="AP126" s="29" t="str">
        <v/>
      </c>
      <c r="AQ126" s="30" t="str">
        <v/>
      </c>
      <c r="AR126" s="30" t="str">
        <v/>
      </c>
      <c r="AS126" s="30" t="str">
        <v/>
      </c>
      <c r="AT126" s="31" t="str">
        <v/>
      </c>
      <c r="AU126" s="26" t="str">
        <v/>
      </c>
      <c r="AV126" s="27" t="str">
        <v/>
      </c>
      <c r="AW126" s="27" t="str">
        <v/>
      </c>
      <c r="AX126" s="27" t="str">
        <v/>
      </c>
      <c r="AY126" s="28" t="str">
        <v/>
      </c>
      <c r="AZ126" s="29" t="str">
        <v/>
      </c>
      <c r="BA126" s="30" t="str">
        <v/>
      </c>
      <c r="BB126" s="30" t="str">
        <v/>
      </c>
      <c r="BC126" s="30" t="str">
        <v/>
      </c>
      <c r="BD126" s="31" t="str">
        <v/>
      </c>
      <c r="BE126" s="25">
        <f>SUM(R126,W126,AB126,AG126,AL126,AQ126,AV126,BA126)</f>
      </c>
      <c r="BF126" s="25">
        <f>SUM(S126,X126,AC126,AH126,AM126,AR126,AW126,BB126)</f>
      </c>
      <c r="BG126" s="25">
        <f>SUM(T126,Y126,AD126,AI126,AN126,AS126,AX126,BC126)</f>
      </c>
      <c r="BH126" s="25">
        <f>SUM(U126,Z126,AE126,AJ126,AO126,AT126,AY126,BD126)</f>
      </c>
      <c r="BI126" s="25">
        <f>MAX(BE126:BG126)</f>
      </c>
      <c r="BJ126" s="25">
        <f>MIN(BE126:BG126)</f>
      </c>
      <c r="BK126" s="32">
        <f>IF(H126&gt;0,(BI126*SQRT(3)*IF(N126&gt;0,N126,IF(O126&gt;0,O126,IF(P126&gt;0,P126,415)))/(H126*1000))*100,0)</f>
      </c>
      <c r="BL126" s="32">
        <f>IF(BK126&gt;70,"Upgrade","OK - No Upgrade")</f>
      </c>
      <c r="BM126" s="32">
        <f>IF(IF(AVERAGE(BE126:BG126)&gt;0,((BI126-AVERAGE(BE126:BG126))/AVERAGE(BE126:BG126))*100,0)&gt;10,"Need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1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M8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Hijermat</v>
      </c>
      <c r="B4" s="25" t="str">
        <v>KAHANAT</v>
      </c>
      <c r="C4" s="25" t="str">
        <v>K_LN3</v>
      </c>
      <c r="D4" s="25" t="str">
        <v>23.704353, 56.795154</v>
      </c>
      <c r="E4" s="25" t="str">
        <v>1010</v>
      </c>
      <c r="F4" s="25" t="str">
        <v>Ground (GMT)</v>
      </c>
      <c r="G4" s="25" t="str">
        <v/>
      </c>
      <c r="H4" s="25">
        <v>500</v>
      </c>
      <c r="I4" s="25" t="str">
        <v>26/05/2026, 15:37</v>
      </c>
      <c r="J4" s="25">
        <v>1</v>
      </c>
      <c r="K4" s="25">
        <v>215</v>
      </c>
      <c r="L4" s="25">
        <v>219</v>
      </c>
      <c r="M4" s="25">
        <v>216</v>
      </c>
      <c r="N4" s="25">
        <v>376</v>
      </c>
      <c r="O4" s="25">
        <v>372</v>
      </c>
      <c r="P4" s="25">
        <v>378</v>
      </c>
      <c r="Q4" s="26" t="str">
        <v/>
      </c>
      <c r="R4" s="27" t="str">
        <v/>
      </c>
      <c r="S4" s="27" t="str">
        <v/>
      </c>
      <c r="T4" s="27" t="str">
        <v/>
      </c>
      <c r="U4" s="28" t="str">
        <v/>
      </c>
      <c r="V4" s="29" t="str">
        <v>120 mm²</v>
      </c>
      <c r="W4" s="30">
        <v>0</v>
      </c>
      <c r="X4" s="30">
        <v>10</v>
      </c>
      <c r="Y4" s="30">
        <v>0</v>
      </c>
      <c r="Z4" s="31">
        <v>11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Hijermat</v>
      </c>
      <c r="B5" s="25" t="str">
        <v>KAHANAT</v>
      </c>
      <c r="C5" s="25" t="str">
        <v>K_LN3</v>
      </c>
      <c r="D5" s="25" t="str">
        <v>23.709008, 56.771666</v>
      </c>
      <c r="E5" s="25" t="str">
        <v>1167</v>
      </c>
      <c r="F5" s="25" t="str">
        <v>Pole (PMT)</v>
      </c>
      <c r="G5" s="25" t="str">
        <v/>
      </c>
      <c r="H5" s="25">
        <v>315</v>
      </c>
      <c r="I5" s="25" t="str">
        <v>26/05/2026, 14:56</v>
      </c>
      <c r="J5" s="25">
        <v>1</v>
      </c>
      <c r="K5" s="25">
        <v>213</v>
      </c>
      <c r="L5" s="25">
        <v>216</v>
      </c>
      <c r="M5" s="25">
        <v>216</v>
      </c>
      <c r="N5" s="25">
        <v>378</v>
      </c>
      <c r="O5" s="25">
        <v>372</v>
      </c>
      <c r="P5" s="25">
        <v>375</v>
      </c>
      <c r="Q5" s="26" t="str">
        <v>185 mm²</v>
      </c>
      <c r="R5" s="27">
        <v>57</v>
      </c>
      <c r="S5" s="27">
        <v>38</v>
      </c>
      <c r="T5" s="27">
        <v>34</v>
      </c>
      <c r="U5" s="28">
        <v>20</v>
      </c>
      <c r="V5" s="29" t="str">
        <v>120 mm²</v>
      </c>
      <c r="W5" s="30">
        <v>64</v>
      </c>
      <c r="X5" s="30">
        <v>69</v>
      </c>
      <c r="Y5" s="30">
        <v>18</v>
      </c>
      <c r="Z5" s="31">
        <v>50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Hijermat</v>
      </c>
      <c r="B6" s="25" t="str">
        <v>KAHANAT</v>
      </c>
      <c r="C6" s="25" t="str">
        <v>K_LN3</v>
      </c>
      <c r="D6" s="25" t="str">
        <v>23.715073, 56.762166</v>
      </c>
      <c r="E6" s="25" t="str">
        <v>1162</v>
      </c>
      <c r="F6" s="25" t="str">
        <v>Pole (PMT)</v>
      </c>
      <c r="G6" s="25" t="str">
        <v/>
      </c>
      <c r="H6" s="25">
        <v>100</v>
      </c>
      <c r="I6" s="25" t="str">
        <v>26/05/2026, 14:42</v>
      </c>
      <c r="J6" s="25">
        <v>1</v>
      </c>
      <c r="K6" s="25">
        <v>212</v>
      </c>
      <c r="L6" s="25">
        <v>215</v>
      </c>
      <c r="M6" s="25">
        <v>214</v>
      </c>
      <c r="N6" s="25">
        <v>369</v>
      </c>
      <c r="O6" s="25">
        <v>366</v>
      </c>
      <c r="P6" s="25">
        <v>373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>120 mm²</v>
      </c>
      <c r="W6" s="30">
        <v>58</v>
      </c>
      <c r="X6" s="30">
        <v>68</v>
      </c>
      <c r="Y6" s="30">
        <v>76</v>
      </c>
      <c r="Z6" s="31">
        <v>17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Hijermat</v>
      </c>
      <c r="B7" s="25" t="str">
        <v>KAHANAT</v>
      </c>
      <c r="C7" s="25" t="str">
        <v>K_LN3</v>
      </c>
      <c r="D7" s="25" t="str">
        <v>23.719028, 56.762924</v>
      </c>
      <c r="E7" s="25" t="str">
        <v>1164</v>
      </c>
      <c r="F7" s="25" t="str">
        <v>Pole (PMT)</v>
      </c>
      <c r="G7" s="25" t="str">
        <v/>
      </c>
      <c r="H7" s="25">
        <v>100</v>
      </c>
      <c r="I7" s="25" t="str">
        <v>26/05/2026, 14:34</v>
      </c>
      <c r="J7" s="25">
        <v>1</v>
      </c>
      <c r="K7" s="25">
        <v>217</v>
      </c>
      <c r="L7" s="25">
        <v>214</v>
      </c>
      <c r="M7" s="25">
        <v>219</v>
      </c>
      <c r="N7" s="25">
        <v>374</v>
      </c>
      <c r="O7" s="25">
        <v>372</v>
      </c>
      <c r="P7" s="25">
        <v>379</v>
      </c>
      <c r="Q7" s="26" t="str">
        <v>120 mm²</v>
      </c>
      <c r="R7" s="27">
        <v>0</v>
      </c>
      <c r="S7" s="27">
        <v>0</v>
      </c>
      <c r="T7" s="27">
        <v>0</v>
      </c>
      <c r="U7" s="28">
        <v>0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Hijermat</v>
      </c>
      <c r="B8" s="25" t="str">
        <v>KAHANAT</v>
      </c>
      <c r="C8" s="25" t="str">
        <v>K_LN3</v>
      </c>
      <c r="D8" s="25" t="str">
        <v>23.716707, 56.763466</v>
      </c>
      <c r="E8" s="25" t="str">
        <v>1163</v>
      </c>
      <c r="F8" s="25" t="str">
        <v>Pole (PMT)</v>
      </c>
      <c r="G8" s="25" t="str">
        <v/>
      </c>
      <c r="H8" s="25">
        <v>100</v>
      </c>
      <c r="I8" s="25" t="str">
        <v>26/05/2026, 14:32</v>
      </c>
      <c r="J8" s="25">
        <v>1</v>
      </c>
      <c r="K8" s="25">
        <v>214</v>
      </c>
      <c r="L8" s="25">
        <v>219</v>
      </c>
      <c r="M8" s="25">
        <v>217</v>
      </c>
      <c r="N8" s="25">
        <v>374</v>
      </c>
      <c r="O8" s="25">
        <v>372</v>
      </c>
      <c r="P8" s="25">
        <v>379</v>
      </c>
      <c r="Q8" s="26" t="str">
        <v>120 mm²</v>
      </c>
      <c r="R8" s="27">
        <v>0</v>
      </c>
      <c r="S8" s="27">
        <v>0</v>
      </c>
      <c r="T8" s="27">
        <v>0</v>
      </c>
      <c r="U8" s="28">
        <v>0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Hijermat</v>
      </c>
      <c r="B9" s="25" t="str">
        <v>KAHANAT</v>
      </c>
      <c r="C9" s="25" t="str">
        <v>K_LN1</v>
      </c>
      <c r="D9" s="25" t="str">
        <v>23.716444, 56.763265</v>
      </c>
      <c r="E9" s="25" t="str">
        <v>867</v>
      </c>
      <c r="F9" s="25" t="str">
        <v>Pole (PMT)</v>
      </c>
      <c r="G9" s="25" t="str">
        <v/>
      </c>
      <c r="H9" s="25">
        <v>100</v>
      </c>
      <c r="I9" s="25" t="str">
        <v>26/05/2026, 14:31</v>
      </c>
      <c r="J9" s="25">
        <v>1</v>
      </c>
      <c r="K9" s="25">
        <v>214</v>
      </c>
      <c r="L9" s="25">
        <v>219</v>
      </c>
      <c r="M9" s="25">
        <v>217</v>
      </c>
      <c r="N9" s="25">
        <v>374</v>
      </c>
      <c r="O9" s="25">
        <v>372</v>
      </c>
      <c r="P9" s="25">
        <v>379</v>
      </c>
      <c r="Q9" s="26" t="str">
        <v>185 mm²</v>
      </c>
      <c r="R9" s="27">
        <v>28</v>
      </c>
      <c r="S9" s="27">
        <v>0</v>
      </c>
      <c r="T9" s="27">
        <v>0</v>
      </c>
      <c r="U9" s="28">
        <v>21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Hijermat</v>
      </c>
      <c r="B10" s="25" t="str">
        <v>KAHANAT</v>
      </c>
      <c r="C10" s="25" t="str">
        <v>K_LN3</v>
      </c>
      <c r="D10" s="25" t="str">
        <v>23.70195, 56.751904</v>
      </c>
      <c r="E10" s="25" t="str">
        <v>1161</v>
      </c>
      <c r="F10" s="25" t="str">
        <v>Pole (PMT)</v>
      </c>
      <c r="G10" s="25" t="str">
        <v/>
      </c>
      <c r="H10" s="25">
        <v>200</v>
      </c>
      <c r="I10" s="25" t="str">
        <v>26/05/2026, 14:20</v>
      </c>
      <c r="J10" s="25">
        <v>1</v>
      </c>
      <c r="K10" s="25">
        <v>214</v>
      </c>
      <c r="L10" s="25">
        <v>218</v>
      </c>
      <c r="M10" s="25">
        <v>218</v>
      </c>
      <c r="N10" s="25">
        <v>373</v>
      </c>
      <c r="O10" s="25">
        <v>373</v>
      </c>
      <c r="P10" s="25">
        <v>379</v>
      </c>
      <c r="Q10" s="26" t="str">
        <v>185 mm²</v>
      </c>
      <c r="R10" s="27">
        <v>62</v>
      </c>
      <c r="S10" s="27">
        <v>34</v>
      </c>
      <c r="T10" s="27">
        <v>83</v>
      </c>
      <c r="U10" s="28">
        <v>45</v>
      </c>
      <c r="V10" s="29" t="str">
        <v>120 mm²</v>
      </c>
      <c r="W10" s="30">
        <v>60</v>
      </c>
      <c r="X10" s="30">
        <v>67</v>
      </c>
      <c r="Y10" s="30">
        <v>20</v>
      </c>
      <c r="Z10" s="31">
        <v>43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Hijermat</v>
      </c>
      <c r="B11" s="25" t="str">
        <v>KAHANAT</v>
      </c>
      <c r="C11" s="25" t="str">
        <v>K_LN3</v>
      </c>
      <c r="D11" s="25" t="str">
        <v>23.694289, 56.755262</v>
      </c>
      <c r="E11" s="25" t="str">
        <v>2227</v>
      </c>
      <c r="F11" s="25" t="str">
        <v>Pole (PMT)</v>
      </c>
      <c r="G11" s="25" t="str">
        <v/>
      </c>
      <c r="H11" s="25">
        <v>100</v>
      </c>
      <c r="I11" s="25" t="str">
        <v>26/05/2026, 14:15</v>
      </c>
      <c r="J11" s="25">
        <v>1</v>
      </c>
      <c r="K11" s="25">
        <v>229</v>
      </c>
      <c r="L11" s="25">
        <v>227</v>
      </c>
      <c r="M11" s="25">
        <v>226</v>
      </c>
      <c r="N11" s="25">
        <v>378</v>
      </c>
      <c r="O11" s="25">
        <v>378</v>
      </c>
      <c r="P11" s="25">
        <v>375</v>
      </c>
      <c r="Q11" s="26" t="str">
        <v>120 mm²</v>
      </c>
      <c r="R11" s="27">
        <v>0</v>
      </c>
      <c r="S11" s="27">
        <v>0</v>
      </c>
      <c r="T11" s="27">
        <v>0</v>
      </c>
      <c r="U11" s="28">
        <v>0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Hijermat</v>
      </c>
      <c r="B12" s="25" t="str">
        <v>KAHANAT</v>
      </c>
      <c r="C12" s="25" t="str">
        <v>K_LN3</v>
      </c>
      <c r="D12" s="25" t="str">
        <v>23.688352, 56.755606</v>
      </c>
      <c r="E12" s="25" t="str">
        <v>1160</v>
      </c>
      <c r="F12" s="25" t="str">
        <v>Pole (PMT)</v>
      </c>
      <c r="G12" s="25" t="str">
        <v/>
      </c>
      <c r="H12" s="25">
        <v>315</v>
      </c>
      <c r="I12" s="25" t="str">
        <v>26/05/2026, 14:10</v>
      </c>
      <c r="J12" s="25">
        <v>1</v>
      </c>
      <c r="K12" s="25">
        <v>214</v>
      </c>
      <c r="L12" s="25">
        <v>219</v>
      </c>
      <c r="M12" s="25">
        <v>219</v>
      </c>
      <c r="N12" s="25">
        <v>373</v>
      </c>
      <c r="O12" s="25">
        <v>376</v>
      </c>
      <c r="P12" s="25">
        <v>381</v>
      </c>
      <c r="Q12" s="26" t="str">
        <v>120 mm²</v>
      </c>
      <c r="R12" s="27">
        <v>172</v>
      </c>
      <c r="S12" s="27">
        <v>46</v>
      </c>
      <c r="T12" s="27">
        <v>47</v>
      </c>
      <c r="U12" s="28">
        <v>120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Hijermat</v>
      </c>
      <c r="B13" s="25" t="str">
        <v>KAHANAT</v>
      </c>
      <c r="C13" s="25" t="str">
        <v>K_LN3</v>
      </c>
      <c r="D13" s="25" t="str">
        <v>23.683931, 56.761754</v>
      </c>
      <c r="E13" s="25" t="str">
        <v>1159</v>
      </c>
      <c r="F13" s="25" t="str">
        <v>Pole (PMT)</v>
      </c>
      <c r="G13" s="25" t="str">
        <v/>
      </c>
      <c r="H13" s="25">
        <v>315</v>
      </c>
      <c r="I13" s="25" t="str">
        <v>26/05/2026, 14:04</v>
      </c>
      <c r="J13" s="25">
        <v>1</v>
      </c>
      <c r="K13" s="25">
        <v>218</v>
      </c>
      <c r="L13" s="25">
        <v>221</v>
      </c>
      <c r="M13" s="25">
        <v>219</v>
      </c>
      <c r="N13" s="25">
        <v>378</v>
      </c>
      <c r="O13" s="25">
        <v>376</v>
      </c>
      <c r="P13" s="25">
        <v>382</v>
      </c>
      <c r="Q13" s="26" t="str">
        <v>120 mm²</v>
      </c>
      <c r="R13" s="27">
        <v>37</v>
      </c>
      <c r="S13" s="27">
        <v>38</v>
      </c>
      <c r="T13" s="27">
        <v>115</v>
      </c>
      <c r="U13" s="28">
        <v>66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Hijermat</v>
      </c>
      <c r="B14" s="25" t="str">
        <v>KAHANAT</v>
      </c>
      <c r="C14" s="25" t="str">
        <v>K_LN3</v>
      </c>
      <c r="D14" s="25" t="str">
        <v>23.680853, 56.763108</v>
      </c>
      <c r="E14" s="25" t="str">
        <v>1158</v>
      </c>
      <c r="F14" s="25" t="str">
        <v>Pole (PMT)</v>
      </c>
      <c r="G14" s="25" t="str">
        <v/>
      </c>
      <c r="H14" s="25">
        <v>100</v>
      </c>
      <c r="I14" s="25" t="str">
        <v>26/05/2026, 13:59</v>
      </c>
      <c r="J14" s="25">
        <v>1</v>
      </c>
      <c r="K14" s="25">
        <v>223</v>
      </c>
      <c r="L14" s="25">
        <v>225</v>
      </c>
      <c r="M14" s="25">
        <v>223</v>
      </c>
      <c r="N14" s="25">
        <v>410</v>
      </c>
      <c r="O14" s="25">
        <v>411</v>
      </c>
      <c r="P14" s="25">
        <v>410</v>
      </c>
      <c r="Q14" s="26" t="str">
        <v>120 mm²</v>
      </c>
      <c r="R14" s="27">
        <v>0</v>
      </c>
      <c r="S14" s="27">
        <v>0</v>
      </c>
      <c r="T14" s="27">
        <v>0</v>
      </c>
      <c r="U14" s="28">
        <v>0</v>
      </c>
      <c r="V14" s="29" t="str">
        <v>120 mm²</v>
      </c>
      <c r="W14" s="30">
        <v>0</v>
      </c>
      <c r="X14" s="30">
        <v>0</v>
      </c>
      <c r="Y14" s="30">
        <v>0</v>
      </c>
      <c r="Z14" s="31">
        <v>0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Hijermat</v>
      </c>
      <c r="B15" s="25" t="str">
        <v>KAHANAT</v>
      </c>
      <c r="C15" s="25" t="str">
        <v>K_LN3</v>
      </c>
      <c r="D15" s="25" t="str">
        <v>23.676777, 56.766725</v>
      </c>
      <c r="E15" s="25" t="str">
        <v>1157</v>
      </c>
      <c r="F15" s="25" t="str">
        <v>Pole (PMT)</v>
      </c>
      <c r="G15" s="25" t="str">
        <v/>
      </c>
      <c r="H15" s="25">
        <v>100</v>
      </c>
      <c r="I15" s="25" t="str">
        <v>26/05/2026, 13:56</v>
      </c>
      <c r="J15" s="25">
        <v>1</v>
      </c>
      <c r="K15" s="25">
        <v>222</v>
      </c>
      <c r="L15" s="25">
        <v>223</v>
      </c>
      <c r="M15" s="25">
        <v>224</v>
      </c>
      <c r="N15" s="25">
        <v>389</v>
      </c>
      <c r="O15" s="25">
        <v>387</v>
      </c>
      <c r="P15" s="25">
        <v>389</v>
      </c>
      <c r="Q15" s="26" t="str">
        <v>120 mm²</v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>120 mm²</v>
      </c>
      <c r="W15" s="30">
        <v>0</v>
      </c>
      <c r="X15" s="30">
        <v>0</v>
      </c>
      <c r="Y15" s="30">
        <v>18</v>
      </c>
      <c r="Z15" s="31">
        <v>19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Hijermat</v>
      </c>
      <c r="B16" s="25" t="str">
        <v>KAHANAT</v>
      </c>
      <c r="C16" s="25" t="str">
        <v>K_LN3</v>
      </c>
      <c r="D16" s="25" t="str">
        <v>23.67856, 56.774399</v>
      </c>
      <c r="E16" s="25" t="str">
        <v>1156</v>
      </c>
      <c r="F16" s="25" t="str">
        <v>Pole (PMT)</v>
      </c>
      <c r="G16" s="25" t="str">
        <v/>
      </c>
      <c r="H16" s="25">
        <v>100</v>
      </c>
      <c r="I16" s="25" t="str">
        <v>26/05/2026, 13:49</v>
      </c>
      <c r="J16" s="25">
        <v>1</v>
      </c>
      <c r="K16" s="25">
        <v>223</v>
      </c>
      <c r="L16" s="25">
        <v>224</v>
      </c>
      <c r="M16" s="25">
        <v>222</v>
      </c>
      <c r="N16" s="25">
        <v>381</v>
      </c>
      <c r="O16" s="25">
        <v>386</v>
      </c>
      <c r="P16" s="25">
        <v>381</v>
      </c>
      <c r="Q16" s="26" t="str">
        <v>120 mm²</v>
      </c>
      <c r="R16" s="27">
        <v>0</v>
      </c>
      <c r="S16" s="27">
        <v>24</v>
      </c>
      <c r="T16" s="27">
        <v>35</v>
      </c>
      <c r="U16" s="28">
        <v>26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Hijermat</v>
      </c>
      <c r="B17" s="25" t="str">
        <v>KAHANAT</v>
      </c>
      <c r="C17" s="25" t="str">
        <v>K_LN3</v>
      </c>
      <c r="D17" s="25" t="str">
        <v>23.669618, 56.778035</v>
      </c>
      <c r="E17" s="25" t="str">
        <v>4645</v>
      </c>
      <c r="F17" s="25" t="str">
        <v>Pole (PMT)</v>
      </c>
      <c r="G17" s="25" t="str">
        <v/>
      </c>
      <c r="H17" s="25">
        <v>100</v>
      </c>
      <c r="I17" s="25" t="str">
        <v>26/05/2026, 13:44</v>
      </c>
      <c r="J17" s="25">
        <v>1</v>
      </c>
      <c r="K17" s="25">
        <v>240</v>
      </c>
      <c r="L17" s="25">
        <v>241</v>
      </c>
      <c r="M17" s="25">
        <v>240</v>
      </c>
      <c r="N17" s="25">
        <v>400</v>
      </c>
      <c r="O17" s="25">
        <v>402</v>
      </c>
      <c r="P17" s="25">
        <v>401</v>
      </c>
      <c r="Q17" s="26" t="str">
        <v>185 mm²</v>
      </c>
      <c r="R17" s="27">
        <v>0</v>
      </c>
      <c r="S17" s="27">
        <v>0</v>
      </c>
      <c r="T17" s="27">
        <v>0</v>
      </c>
      <c r="U17" s="28">
        <v>0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Hijermat</v>
      </c>
      <c r="B18" s="25" t="str">
        <v>KAHANAT</v>
      </c>
      <c r="C18" s="25" t="str">
        <v>K_LN3</v>
      </c>
      <c r="D18" s="25" t="str">
        <v>23.669655, 56.778017</v>
      </c>
      <c r="E18" s="25" t="str">
        <v>1155</v>
      </c>
      <c r="F18" s="25" t="str">
        <v>Pole (PMT)</v>
      </c>
      <c r="G18" s="25" t="str">
        <v/>
      </c>
      <c r="H18" s="25">
        <v>315</v>
      </c>
      <c r="I18" s="25" t="str">
        <v>26/05/2026, 13:40</v>
      </c>
      <c r="J18" s="25">
        <v>1</v>
      </c>
      <c r="K18" s="25">
        <v>226</v>
      </c>
      <c r="L18" s="25">
        <v>227</v>
      </c>
      <c r="M18" s="25">
        <v>226</v>
      </c>
      <c r="N18" s="25">
        <v>396</v>
      </c>
      <c r="O18" s="25">
        <v>389</v>
      </c>
      <c r="P18" s="25">
        <v>393</v>
      </c>
      <c r="Q18" s="26" t="str">
        <v>120 mm²</v>
      </c>
      <c r="R18" s="27">
        <v>150</v>
      </c>
      <c r="S18" s="27">
        <v>59</v>
      </c>
      <c r="T18" s="27">
        <v>82</v>
      </c>
      <c r="U18" s="28">
        <v>68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Hijermat</v>
      </c>
      <c r="B19" s="25" t="str">
        <v>KAHANAT</v>
      </c>
      <c r="C19" s="25" t="str">
        <v>K_LN3</v>
      </c>
      <c r="D19" s="25" t="str">
        <v>23.650701, 56.797719</v>
      </c>
      <c r="E19" s="25" t="str">
        <v>1154</v>
      </c>
      <c r="F19" s="25" t="str">
        <v>Pole (PMT)</v>
      </c>
      <c r="G19" s="25" t="str">
        <v/>
      </c>
      <c r="H19" s="25">
        <v>315</v>
      </c>
      <c r="I19" s="25" t="str">
        <v>26/05/2026, 13:30</v>
      </c>
      <c r="J19" s="25">
        <v>1</v>
      </c>
      <c r="K19" s="25">
        <v>225</v>
      </c>
      <c r="L19" s="25">
        <v>227</v>
      </c>
      <c r="M19" s="25">
        <v>228</v>
      </c>
      <c r="N19" s="25">
        <v>390</v>
      </c>
      <c r="O19" s="25">
        <v>392</v>
      </c>
      <c r="P19" s="25">
        <v>391</v>
      </c>
      <c r="Q19" s="26" t="str">
        <v/>
      </c>
      <c r="R19" s="27">
        <v>62</v>
      </c>
      <c r="S19" s="27">
        <v>99</v>
      </c>
      <c r="T19" s="27">
        <v>37</v>
      </c>
      <c r="U19" s="28">
        <v>55</v>
      </c>
      <c r="V19" s="29" t="str">
        <v>120 mm²</v>
      </c>
      <c r="W19" s="30">
        <v>70</v>
      </c>
      <c r="X19" s="30">
        <v>58</v>
      </c>
      <c r="Y19" s="30">
        <v>42</v>
      </c>
      <c r="Z19" s="31">
        <v>23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Hijermat</v>
      </c>
      <c r="B20" s="25" t="str">
        <v>KAHANAT</v>
      </c>
      <c r="C20" s="25" t="str">
        <v>K_LN3</v>
      </c>
      <c r="D20" s="25" t="str">
        <v>23.648862, 56.79917</v>
      </c>
      <c r="E20" s="25" t="str">
        <v>1513</v>
      </c>
      <c r="F20" s="25" t="str">
        <v>Pole (PMT)</v>
      </c>
      <c r="G20" s="25" t="str">
        <v/>
      </c>
      <c r="H20" s="25">
        <v>100</v>
      </c>
      <c r="I20" s="25" t="str">
        <v>26/05/2026, 13:25</v>
      </c>
      <c r="J20" s="25">
        <v>1</v>
      </c>
      <c r="K20" s="25">
        <v>227</v>
      </c>
      <c r="L20" s="25">
        <v>228</v>
      </c>
      <c r="M20" s="25">
        <v>229</v>
      </c>
      <c r="N20" s="25">
        <v>394</v>
      </c>
      <c r="O20" s="25">
        <v>396</v>
      </c>
      <c r="P20" s="25">
        <v>397</v>
      </c>
      <c r="Q20" s="26" t="str">
        <v>120 mm²</v>
      </c>
      <c r="R20" s="27">
        <v>16</v>
      </c>
      <c r="S20" s="27">
        <v>35</v>
      </c>
      <c r="T20" s="27">
        <v>26</v>
      </c>
      <c r="U20" s="28">
        <v>17</v>
      </c>
      <c r="V20" s="29" t="str">
        <v>120 mm²</v>
      </c>
      <c r="W20" s="30">
        <v>0</v>
      </c>
      <c r="X20" s="30">
        <v>0</v>
      </c>
      <c r="Y20" s="30">
        <v>0</v>
      </c>
      <c r="Z20" s="31">
        <v>0</v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Hijermat</v>
      </c>
      <c r="B21" s="25" t="str">
        <v>KAHANAT</v>
      </c>
      <c r="C21" s="25" t="str">
        <v>K_LN3</v>
      </c>
      <c r="D21" s="25" t="str">
        <v>23.642976, 56.803126</v>
      </c>
      <c r="E21" s="25" t="str">
        <v>1863</v>
      </c>
      <c r="F21" s="25" t="str">
        <v>Pole (PMT)</v>
      </c>
      <c r="G21" s="25" t="str">
        <v/>
      </c>
      <c r="H21" s="25">
        <v>200</v>
      </c>
      <c r="I21" s="25" t="str">
        <v>26/05/2026, 13:21</v>
      </c>
      <c r="J21" s="25">
        <v>1</v>
      </c>
      <c r="K21" s="25">
        <v>227</v>
      </c>
      <c r="L21" s="25">
        <v>230</v>
      </c>
      <c r="M21" s="25">
        <v>231</v>
      </c>
      <c r="N21" s="25">
        <v>394</v>
      </c>
      <c r="O21" s="25">
        <v>396</v>
      </c>
      <c r="P21" s="25">
        <v>401</v>
      </c>
      <c r="Q21" s="26" t="str">
        <v>185 mm²</v>
      </c>
      <c r="R21" s="27">
        <v>46</v>
      </c>
      <c r="S21" s="27">
        <v>23</v>
      </c>
      <c r="T21" s="27">
        <v>10</v>
      </c>
      <c r="U21" s="28">
        <v>37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Hijermat</v>
      </c>
      <c r="B22" s="25" t="str">
        <v>KAHANAT</v>
      </c>
      <c r="C22" s="25" t="str">
        <v>K_LN3</v>
      </c>
      <c r="D22" s="25" t="str">
        <v>23.638793, 56.803854</v>
      </c>
      <c r="E22" s="25" t="str">
        <v>4426</v>
      </c>
      <c r="F22" s="25" t="str">
        <v>Pole (PMT)</v>
      </c>
      <c r="G22" s="25" t="str">
        <v/>
      </c>
      <c r="H22" s="25">
        <v>100</v>
      </c>
      <c r="I22" s="25" t="str">
        <v>26/05/2026, 13:15</v>
      </c>
      <c r="J22" s="25">
        <v>1</v>
      </c>
      <c r="K22" s="25">
        <v>229</v>
      </c>
      <c r="L22" s="25">
        <v>232</v>
      </c>
      <c r="M22" s="25">
        <v>233</v>
      </c>
      <c r="N22" s="25">
        <v>398</v>
      </c>
      <c r="O22" s="25">
        <v>400</v>
      </c>
      <c r="P22" s="25">
        <v>402</v>
      </c>
      <c r="Q22" s="26" t="str">
        <v>185 mm²</v>
      </c>
      <c r="R22" s="27">
        <v>0</v>
      </c>
      <c r="S22" s="27">
        <v>0</v>
      </c>
      <c r="T22" s="27">
        <v>0</v>
      </c>
      <c r="U22" s="28">
        <v>0</v>
      </c>
      <c r="V22" s="29" t="str">
        <v/>
      </c>
      <c r="W22" s="30">
        <v>34</v>
      </c>
      <c r="X22" s="30">
        <v>0</v>
      </c>
      <c r="Y22" s="30">
        <v>0</v>
      </c>
      <c r="Z22" s="31">
        <v>30</v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Hijermat</v>
      </c>
      <c r="B23" s="25" t="str">
        <v>KAHANAT</v>
      </c>
      <c r="C23" s="25" t="str">
        <v>K_LN3</v>
      </c>
      <c r="D23" s="25" t="str">
        <v>23.64112, 56.803781</v>
      </c>
      <c r="E23" s="25" t="str">
        <v>1653</v>
      </c>
      <c r="F23" s="25" t="str">
        <v>Pole (PMT)</v>
      </c>
      <c r="G23" s="25" t="str">
        <v/>
      </c>
      <c r="H23" s="25">
        <v>315</v>
      </c>
      <c r="I23" s="25" t="str">
        <v>26/05/2026, 13:01</v>
      </c>
      <c r="J23" s="25">
        <v>1</v>
      </c>
      <c r="K23" s="25">
        <v>230</v>
      </c>
      <c r="L23" s="25">
        <v>233</v>
      </c>
      <c r="M23" s="25">
        <v>233</v>
      </c>
      <c r="N23" s="25">
        <v>366</v>
      </c>
      <c r="O23" s="25">
        <v>401</v>
      </c>
      <c r="P23" s="25">
        <v>404</v>
      </c>
      <c r="Q23" s="26" t="str">
        <v>185 mm²</v>
      </c>
      <c r="R23" s="27">
        <v>29</v>
      </c>
      <c r="S23" s="27">
        <v>27</v>
      </c>
      <c r="T23" s="27">
        <v>34</v>
      </c>
      <c r="U23" s="28">
        <v>11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Hijermat</v>
      </c>
      <c r="B24" s="25" t="str">
        <v>KAHANAT</v>
      </c>
      <c r="C24" s="25" t="str">
        <v>K_LN3</v>
      </c>
      <c r="D24" s="25" t="str">
        <v>23.636239, 56.802786</v>
      </c>
      <c r="E24" s="25" t="str">
        <v>1153</v>
      </c>
      <c r="F24" s="25" t="str">
        <v>Pole (PMT)</v>
      </c>
      <c r="G24" s="25" t="str">
        <v/>
      </c>
      <c r="H24" s="25">
        <v>100</v>
      </c>
      <c r="I24" s="25" t="str">
        <v>26/05/2026, 12:56</v>
      </c>
      <c r="J24" s="25">
        <v>1</v>
      </c>
      <c r="K24" s="25">
        <v>241</v>
      </c>
      <c r="L24" s="25">
        <v>240</v>
      </c>
      <c r="M24" s="25">
        <v>241</v>
      </c>
      <c r="N24" s="25">
        <v>420</v>
      </c>
      <c r="O24" s="25">
        <v>421</v>
      </c>
      <c r="P24" s="25">
        <v>420</v>
      </c>
      <c r="Q24" s="26" t="str">
        <v>120 mm²</v>
      </c>
      <c r="R24" s="27">
        <v>0</v>
      </c>
      <c r="S24" s="27">
        <v>0</v>
      </c>
      <c r="T24" s="27">
        <v>0</v>
      </c>
      <c r="U24" s="28">
        <v>0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Hijermat</v>
      </c>
      <c r="B25" s="25" t="str">
        <v>KAHANAT</v>
      </c>
      <c r="C25" s="25" t="str">
        <v>K_LN3</v>
      </c>
      <c r="D25" s="25" t="str">
        <v>23.636361, 56.804439</v>
      </c>
      <c r="E25" s="25" t="str">
        <v>2046</v>
      </c>
      <c r="F25" s="25" t="str">
        <v>Ground (GMT)</v>
      </c>
      <c r="G25" s="25" t="str">
        <v/>
      </c>
      <c r="H25" s="25">
        <v>500</v>
      </c>
      <c r="I25" s="25" t="str">
        <v>26/05/2026, 12:53</v>
      </c>
      <c r="J25" s="25">
        <v>1</v>
      </c>
      <c r="K25" s="25">
        <v>231</v>
      </c>
      <c r="L25" s="25">
        <v>234</v>
      </c>
      <c r="M25" s="25">
        <v>233</v>
      </c>
      <c r="N25" s="25">
        <v>400</v>
      </c>
      <c r="O25" s="25">
        <v>405</v>
      </c>
      <c r="P25" s="25">
        <v>404</v>
      </c>
      <c r="Q25" s="26" t="str">
        <v/>
      </c>
      <c r="R25" s="27" t="str">
        <v/>
      </c>
      <c r="S25" s="27" t="str">
        <v/>
      </c>
      <c r="T25" s="27" t="str">
        <v/>
      </c>
      <c r="U25" s="28" t="str">
        <v/>
      </c>
      <c r="V25" s="29" t="str">
        <v>185 mm²</v>
      </c>
      <c r="W25" s="30">
        <v>49</v>
      </c>
      <c r="X25" s="30">
        <v>16</v>
      </c>
      <c r="Y25" s="30">
        <v>75</v>
      </c>
      <c r="Z25" s="31">
        <v>47</v>
      </c>
      <c r="AA25" s="26" t="str">
        <v>185 mm²</v>
      </c>
      <c r="AB25" s="27">
        <v>52</v>
      </c>
      <c r="AC25" s="27">
        <v>62</v>
      </c>
      <c r="AD25" s="27">
        <v>37</v>
      </c>
      <c r="AE25" s="28">
        <v>109</v>
      </c>
      <c r="AF25" s="29" t="str">
        <v>185 mm²</v>
      </c>
      <c r="AG25" s="30">
        <v>42</v>
      </c>
      <c r="AH25" s="30">
        <v>55</v>
      </c>
      <c r="AI25" s="30">
        <v>59</v>
      </c>
      <c r="AJ25" s="31">
        <v>30</v>
      </c>
      <c r="AK25" s="26" t="str">
        <v>185 mm²</v>
      </c>
      <c r="AL25" s="27">
        <v>62</v>
      </c>
      <c r="AM25" s="27">
        <v>49</v>
      </c>
      <c r="AN25" s="27">
        <v>51</v>
      </c>
      <c r="AO25" s="28">
        <v>23</v>
      </c>
      <c r="AP25" s="29" t="str">
        <v>185 mm²</v>
      </c>
      <c r="AQ25" s="30">
        <v>41</v>
      </c>
      <c r="AR25" s="30">
        <v>88</v>
      </c>
      <c r="AS25" s="30">
        <v>105</v>
      </c>
      <c r="AT25" s="31">
        <v>44</v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Hijermat</v>
      </c>
      <c r="B26" s="25" t="str">
        <v>KAHANAT</v>
      </c>
      <c r="C26" s="25" t="str">
        <v>K_LN3</v>
      </c>
      <c r="D26" s="25" t="str">
        <v>23.631391, 56.806943</v>
      </c>
      <c r="E26" s="25" t="str">
        <v>1545</v>
      </c>
      <c r="F26" s="25" t="str">
        <v>Pole (PMT)</v>
      </c>
      <c r="G26" s="25" t="str">
        <v/>
      </c>
      <c r="H26" s="25">
        <v>100</v>
      </c>
      <c r="I26" s="25" t="str">
        <v>26/05/2026, 12:41</v>
      </c>
      <c r="J26" s="25">
        <v>1</v>
      </c>
      <c r="K26" s="25">
        <v>235</v>
      </c>
      <c r="L26" s="25">
        <v>235</v>
      </c>
      <c r="M26" s="25">
        <v>235</v>
      </c>
      <c r="N26" s="25">
        <v>407</v>
      </c>
      <c r="O26" s="25">
        <v>403</v>
      </c>
      <c r="P26" s="25">
        <v>409</v>
      </c>
      <c r="Q26" s="26" t="str">
        <v/>
      </c>
      <c r="R26" s="27" t="str">
        <v/>
      </c>
      <c r="S26" s="27" t="str">
        <v/>
      </c>
      <c r="T26" s="27" t="str">
        <v/>
      </c>
      <c r="U26" s="28" t="str">
        <v/>
      </c>
      <c r="V26" s="29" t="str">
        <v>120 mm²</v>
      </c>
      <c r="W26" s="30">
        <v>0</v>
      </c>
      <c r="X26" s="30">
        <v>18</v>
      </c>
      <c r="Y26" s="30">
        <v>27</v>
      </c>
      <c r="Z26" s="31">
        <v>23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Hijermat</v>
      </c>
      <c r="B27" s="25" t="str">
        <v>KAHANAT</v>
      </c>
      <c r="C27" s="25" t="str">
        <v>K_LN3</v>
      </c>
      <c r="D27" s="25" t="str">
        <v>23.632231, 56.810287</v>
      </c>
      <c r="E27" s="25" t="str">
        <v>949</v>
      </c>
      <c r="F27" s="25" t="str">
        <v>Pole (PMT)</v>
      </c>
      <c r="G27" s="25" t="str">
        <v/>
      </c>
      <c r="H27" s="25">
        <v>315</v>
      </c>
      <c r="I27" s="25" t="str">
        <v>26/05/2026, 12:37</v>
      </c>
      <c r="J27" s="25">
        <v>1</v>
      </c>
      <c r="K27" s="25">
        <v>246</v>
      </c>
      <c r="L27" s="25">
        <v>247</v>
      </c>
      <c r="M27" s="25">
        <v>248</v>
      </c>
      <c r="N27" s="25">
        <v>427</v>
      </c>
      <c r="O27" s="25">
        <v>429</v>
      </c>
      <c r="P27" s="25">
        <v>424</v>
      </c>
      <c r="Q27" s="26" t="str">
        <v>120 mm²</v>
      </c>
      <c r="R27" s="27">
        <v>71</v>
      </c>
      <c r="S27" s="27">
        <v>69</v>
      </c>
      <c r="T27" s="27">
        <v>38</v>
      </c>
      <c r="U27" s="28">
        <v>32</v>
      </c>
      <c r="V27" s="29" t="str">
        <v>120 mm²</v>
      </c>
      <c r="W27" s="30">
        <v>72</v>
      </c>
      <c r="X27" s="30">
        <v>22</v>
      </c>
      <c r="Y27" s="30">
        <v>74</v>
      </c>
      <c r="Z27" s="31">
        <v>69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Hijermat</v>
      </c>
      <c r="B28" s="25" t="str">
        <v>KAHANAT</v>
      </c>
      <c r="C28" s="25" t="str">
        <v>K_LN3</v>
      </c>
      <c r="D28" s="25" t="str">
        <v>23.628825, 56.801291</v>
      </c>
      <c r="E28" s="25" t="str">
        <v>1927</v>
      </c>
      <c r="F28" s="25" t="str">
        <v>Pole (PMT)</v>
      </c>
      <c r="G28" s="25" t="str">
        <v/>
      </c>
      <c r="H28" s="25">
        <v>315</v>
      </c>
      <c r="I28" s="25" t="str">
        <v>25/05/2026, 15:23</v>
      </c>
      <c r="J28" s="25">
        <v>1</v>
      </c>
      <c r="K28" s="25">
        <v>228</v>
      </c>
      <c r="L28" s="25">
        <v>229</v>
      </c>
      <c r="M28" s="25">
        <v>228</v>
      </c>
      <c r="N28" s="25">
        <v>398</v>
      </c>
      <c r="O28" s="25">
        <v>396</v>
      </c>
      <c r="P28" s="25">
        <v>397</v>
      </c>
      <c r="Q28" s="26" t="str">
        <v>185 mm²</v>
      </c>
      <c r="R28" s="27">
        <v>8</v>
      </c>
      <c r="S28" s="27">
        <v>1</v>
      </c>
      <c r="T28" s="27">
        <v>9</v>
      </c>
      <c r="U28" s="28">
        <v>6</v>
      </c>
      <c r="V28" s="29" t="str">
        <v>185 mm²</v>
      </c>
      <c r="W28" s="30">
        <v>0</v>
      </c>
      <c r="X28" s="30">
        <v>8</v>
      </c>
      <c r="Y28" s="30">
        <v>2</v>
      </c>
      <c r="Z28" s="31">
        <v>2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Hijermat</v>
      </c>
      <c r="B29" s="25" t="str">
        <v>KAHANAT</v>
      </c>
      <c r="C29" s="25" t="str">
        <v>K_LN3</v>
      </c>
      <c r="D29" s="25" t="str">
        <v>23.627779, 56.798788</v>
      </c>
      <c r="E29" s="25" t="str">
        <v>948</v>
      </c>
      <c r="F29" s="25" t="str">
        <v>Pole (PMT)</v>
      </c>
      <c r="G29" s="25" t="str">
        <v/>
      </c>
      <c r="H29" s="25">
        <v>315</v>
      </c>
      <c r="I29" s="25" t="str">
        <v>25/05/2026, 15:18</v>
      </c>
      <c r="J29" s="25">
        <v>1</v>
      </c>
      <c r="K29" s="25">
        <v>227</v>
      </c>
      <c r="L29" s="25">
        <v>228</v>
      </c>
      <c r="M29" s="25">
        <v>227</v>
      </c>
      <c r="N29" s="25">
        <v>395</v>
      </c>
      <c r="O29" s="25">
        <v>394</v>
      </c>
      <c r="P29" s="25">
        <v>394</v>
      </c>
      <c r="Q29" s="26" t="str">
        <v>120 mm²</v>
      </c>
      <c r="R29" s="27">
        <v>78</v>
      </c>
      <c r="S29" s="27">
        <v>58</v>
      </c>
      <c r="T29" s="27">
        <v>114</v>
      </c>
      <c r="U29" s="28">
        <v>38</v>
      </c>
      <c r="V29" s="29" t="str">
        <v>120 mm²</v>
      </c>
      <c r="W29" s="30">
        <v>11</v>
      </c>
      <c r="X29" s="30">
        <v>11</v>
      </c>
      <c r="Y29" s="30">
        <v>14</v>
      </c>
      <c r="Z29" s="31">
        <v>4</v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Hijermat</v>
      </c>
      <c r="B30" s="25" t="str">
        <v>KAHANAT</v>
      </c>
      <c r="C30" s="25" t="str">
        <v>K_LN3</v>
      </c>
      <c r="D30" s="25" t="str">
        <v>23.624611, 56.810204</v>
      </c>
      <c r="E30" s="25" t="str">
        <v>947</v>
      </c>
      <c r="F30" s="25" t="str">
        <v>Pole (PMT)</v>
      </c>
      <c r="G30" s="25" t="str">
        <v/>
      </c>
      <c r="H30" s="25">
        <v>200</v>
      </c>
      <c r="I30" s="25" t="str">
        <v>25/05/2026, 15:10</v>
      </c>
      <c r="J30" s="25">
        <v>1</v>
      </c>
      <c r="K30" s="25">
        <v>226</v>
      </c>
      <c r="L30" s="25">
        <v>227</v>
      </c>
      <c r="M30" s="25">
        <v>226</v>
      </c>
      <c r="N30" s="25">
        <v>393</v>
      </c>
      <c r="O30" s="25">
        <v>392</v>
      </c>
      <c r="P30" s="25">
        <v>392</v>
      </c>
      <c r="Q30" s="26" t="str">
        <v>120 mm²</v>
      </c>
      <c r="R30" s="27">
        <v>82</v>
      </c>
      <c r="S30" s="27">
        <v>42</v>
      </c>
      <c r="T30" s="27">
        <v>52</v>
      </c>
      <c r="U30" s="28">
        <v>44</v>
      </c>
      <c r="V30" s="29" t="str">
        <v>120 mm²</v>
      </c>
      <c r="W30" s="30">
        <v>23</v>
      </c>
      <c r="X30" s="30">
        <v>31</v>
      </c>
      <c r="Y30" s="30">
        <v>19</v>
      </c>
      <c r="Z30" s="31">
        <v>10</v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Hijermat</v>
      </c>
      <c r="B31" s="25" t="str">
        <v>KAHANAT</v>
      </c>
      <c r="C31" s="25" t="str">
        <v>K_LN3</v>
      </c>
      <c r="D31" s="25" t="str">
        <v>23.624834, 56.810489</v>
      </c>
      <c r="E31" s="25" t="str">
        <v>946</v>
      </c>
      <c r="F31" s="25" t="str">
        <v>Pole (PMT)</v>
      </c>
      <c r="G31" s="25" t="str">
        <v/>
      </c>
      <c r="H31" s="25">
        <v>315</v>
      </c>
      <c r="I31" s="25" t="str">
        <v>25/05/2026, 15:05</v>
      </c>
      <c r="J31" s="25">
        <v>1</v>
      </c>
      <c r="K31" s="25">
        <v>228</v>
      </c>
      <c r="L31" s="25">
        <v>229</v>
      </c>
      <c r="M31" s="25">
        <v>228</v>
      </c>
      <c r="N31" s="25">
        <v>395</v>
      </c>
      <c r="O31" s="25">
        <v>395</v>
      </c>
      <c r="P31" s="25">
        <v>396</v>
      </c>
      <c r="Q31" s="26" t="str">
        <v>120 mm²</v>
      </c>
      <c r="R31" s="27" t="str">
        <v/>
      </c>
      <c r="S31" s="27" t="str">
        <v/>
      </c>
      <c r="T31" s="27" t="str">
        <v/>
      </c>
      <c r="U31" s="28" t="str">
        <v/>
      </c>
      <c r="V31" s="29" t="str">
        <v>120 mm²</v>
      </c>
      <c r="W31" s="30">
        <v>117</v>
      </c>
      <c r="X31" s="30">
        <v>111</v>
      </c>
      <c r="Y31" s="30">
        <v>100</v>
      </c>
      <c r="Z31" s="31">
        <v>25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Hijermat</v>
      </c>
      <c r="B32" s="25" t="str">
        <v>KAHANAT</v>
      </c>
      <c r="C32" s="25" t="str">
        <v>K_LN3</v>
      </c>
      <c r="D32" s="25" t="str">
        <v>23.595666, 56.799388</v>
      </c>
      <c r="E32" s="25" t="str">
        <v>945</v>
      </c>
      <c r="F32" s="25" t="str">
        <v>Pole (PMT)</v>
      </c>
      <c r="G32" s="25" t="str">
        <v/>
      </c>
      <c r="H32" s="25">
        <v>100</v>
      </c>
      <c r="I32" s="25" t="str">
        <v>25/05/2026, 14:58</v>
      </c>
      <c r="J32" s="25">
        <v>1</v>
      </c>
      <c r="K32" s="25">
        <v>212</v>
      </c>
      <c r="L32" s="25">
        <v>245</v>
      </c>
      <c r="M32" s="25">
        <v>244</v>
      </c>
      <c r="N32" s="25">
        <v>423</v>
      </c>
      <c r="O32" s="25">
        <v>421</v>
      </c>
      <c r="P32" s="25">
        <v>425</v>
      </c>
      <c r="Q32" s="26" t="str">
        <v>120 mm²</v>
      </c>
      <c r="R32" s="27">
        <v>57</v>
      </c>
      <c r="S32" s="27">
        <v>16</v>
      </c>
      <c r="T32" s="27">
        <v>18</v>
      </c>
      <c r="U32" s="28">
        <v>28</v>
      </c>
      <c r="V32" s="29" t="str">
        <v>120 mm²</v>
      </c>
      <c r="W32" s="30">
        <v>5</v>
      </c>
      <c r="X32" s="30">
        <v>0</v>
      </c>
      <c r="Y32" s="30">
        <v>9</v>
      </c>
      <c r="Z32" s="31">
        <v>5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Hijermat</v>
      </c>
      <c r="B33" s="25" t="str">
        <v>KAHANAT</v>
      </c>
      <c r="C33" s="25" t="str">
        <v>K_LN3</v>
      </c>
      <c r="D33" s="25" t="str">
        <v>23.580841, 56.80362</v>
      </c>
      <c r="E33" s="25" t="str">
        <v>944</v>
      </c>
      <c r="F33" s="25" t="str">
        <v>Pole (PMT)</v>
      </c>
      <c r="G33" s="25" t="str">
        <v/>
      </c>
      <c r="H33" s="25">
        <v>200</v>
      </c>
      <c r="I33" s="25" t="str">
        <v>25/05/2026, 14:52</v>
      </c>
      <c r="J33" s="25">
        <v>1</v>
      </c>
      <c r="K33" s="25">
        <v>232</v>
      </c>
      <c r="L33" s="25">
        <v>233</v>
      </c>
      <c r="M33" s="25">
        <v>233</v>
      </c>
      <c r="N33" s="25">
        <v>404</v>
      </c>
      <c r="O33" s="25">
        <v>404</v>
      </c>
      <c r="P33" s="25">
        <v>402</v>
      </c>
      <c r="Q33" s="26" t="str">
        <v>185 mm²</v>
      </c>
      <c r="R33" s="27">
        <v>67</v>
      </c>
      <c r="S33" s="27">
        <v>13</v>
      </c>
      <c r="T33" s="27">
        <v>44</v>
      </c>
      <c r="U33" s="28">
        <v>36</v>
      </c>
      <c r="V33" s="29" t="str">
        <v>120 mm²</v>
      </c>
      <c r="W33" s="30">
        <v>72</v>
      </c>
      <c r="X33" s="30">
        <v>20</v>
      </c>
      <c r="Y33" s="30">
        <v>41</v>
      </c>
      <c r="Z33" s="31">
        <v>19</v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Hijermat</v>
      </c>
      <c r="B34" s="25" t="str">
        <v>KAHANAT</v>
      </c>
      <c r="C34" s="25" t="str">
        <v>K_LN3</v>
      </c>
      <c r="D34" s="25" t="str">
        <v>23.581216, 56.791283</v>
      </c>
      <c r="E34" s="25" t="str">
        <v>943</v>
      </c>
      <c r="F34" s="25" t="str">
        <v>Pole (PMT)</v>
      </c>
      <c r="G34" s="25" t="str">
        <v/>
      </c>
      <c r="H34" s="25">
        <v>315</v>
      </c>
      <c r="I34" s="25" t="str">
        <v>25/05/2026, 14:44</v>
      </c>
      <c r="J34" s="25">
        <v>1</v>
      </c>
      <c r="K34" s="25">
        <v>233</v>
      </c>
      <c r="L34" s="25">
        <v>234</v>
      </c>
      <c r="M34" s="25">
        <v>234</v>
      </c>
      <c r="N34" s="25">
        <v>404</v>
      </c>
      <c r="O34" s="25">
        <v>406</v>
      </c>
      <c r="P34" s="25">
        <v>405</v>
      </c>
      <c r="Q34" s="26" t="str">
        <v>120 mm²</v>
      </c>
      <c r="R34" s="27">
        <v>119</v>
      </c>
      <c r="S34" s="27">
        <v>76</v>
      </c>
      <c r="T34" s="27">
        <v>126</v>
      </c>
      <c r="U34" s="28">
        <v>35</v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Hijermat</v>
      </c>
      <c r="B35" s="25" t="str">
        <v>KAHANAT</v>
      </c>
      <c r="C35" s="25" t="str">
        <v>K_LN1</v>
      </c>
      <c r="D35" s="25" t="str">
        <v>23.558004, 56.794865</v>
      </c>
      <c r="E35" s="25" t="str">
        <v>1485</v>
      </c>
      <c r="F35" s="25" t="str">
        <v>Pole (PMT)</v>
      </c>
      <c r="G35" s="25" t="str">
        <v/>
      </c>
      <c r="H35" s="25">
        <v>100</v>
      </c>
      <c r="I35" s="25" t="str">
        <v>25/05/2026, 14:39</v>
      </c>
      <c r="J35" s="25">
        <v>1</v>
      </c>
      <c r="K35" s="25">
        <v>233</v>
      </c>
      <c r="L35" s="25">
        <v>232</v>
      </c>
      <c r="M35" s="25">
        <v>231</v>
      </c>
      <c r="N35" s="25">
        <v>408</v>
      </c>
      <c r="O35" s="25">
        <v>406</v>
      </c>
      <c r="P35" s="25">
        <v>409</v>
      </c>
      <c r="Q35" s="26" t="str">
        <v>120 mm²</v>
      </c>
      <c r="R35" s="27">
        <v>9</v>
      </c>
      <c r="S35" s="27">
        <v>7</v>
      </c>
      <c r="T35" s="27">
        <v>0</v>
      </c>
      <c r="U35" s="28">
        <v>2</v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Hijermat</v>
      </c>
      <c r="B36" s="25" t="str">
        <v>KAHANAT</v>
      </c>
      <c r="C36" s="25" t="str">
        <v>K_LN1</v>
      </c>
      <c r="D36" s="25" t="str">
        <v>23.554009, 56.798819</v>
      </c>
      <c r="E36" s="25" t="str">
        <v>1019</v>
      </c>
      <c r="F36" s="25" t="str">
        <v>Pole (PMT)</v>
      </c>
      <c r="G36" s="25" t="str">
        <v/>
      </c>
      <c r="H36" s="25">
        <v>100</v>
      </c>
      <c r="I36" s="25" t="str">
        <v>25/05/2026, 14:36</v>
      </c>
      <c r="J36" s="25">
        <v>1</v>
      </c>
      <c r="K36" s="25">
        <v>236</v>
      </c>
      <c r="L36" s="25">
        <v>236</v>
      </c>
      <c r="M36" s="25">
        <v>236</v>
      </c>
      <c r="N36" s="25">
        <v>409</v>
      </c>
      <c r="O36" s="25">
        <v>408</v>
      </c>
      <c r="P36" s="25">
        <v>409</v>
      </c>
      <c r="Q36" s="26" t="str">
        <v>120 mm²</v>
      </c>
      <c r="R36" s="27">
        <v>23</v>
      </c>
      <c r="S36" s="27">
        <v>23</v>
      </c>
      <c r="T36" s="27">
        <v>29</v>
      </c>
      <c r="U36" s="28">
        <v>5</v>
      </c>
      <c r="V36" s="29" t="str">
        <v>120 mm²</v>
      </c>
      <c r="W36" s="30">
        <v>25</v>
      </c>
      <c r="X36" s="30">
        <v>15</v>
      </c>
      <c r="Y36" s="30">
        <v>21</v>
      </c>
      <c r="Z36" s="31">
        <v>15</v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Hijermat</v>
      </c>
      <c r="B37" s="25" t="str">
        <v>KAHANAT</v>
      </c>
      <c r="C37" s="25" t="str">
        <v>K_LN1</v>
      </c>
      <c r="D37" s="25" t="str">
        <v>23.551932, 56.80363</v>
      </c>
      <c r="E37" s="25" t="str">
        <v>1018</v>
      </c>
      <c r="F37" s="25" t="str">
        <v>Pole (PMT)</v>
      </c>
      <c r="G37" s="25" t="str">
        <v/>
      </c>
      <c r="H37" s="25">
        <v>100</v>
      </c>
      <c r="I37" s="25" t="str">
        <v>25/05/2026, 14:31</v>
      </c>
      <c r="J37" s="25">
        <v>1</v>
      </c>
      <c r="K37" s="25">
        <v>237</v>
      </c>
      <c r="L37" s="25">
        <v>235</v>
      </c>
      <c r="M37" s="25">
        <v>238</v>
      </c>
      <c r="N37" s="25">
        <v>411</v>
      </c>
      <c r="O37" s="25">
        <v>415</v>
      </c>
      <c r="P37" s="25">
        <v>413</v>
      </c>
      <c r="Q37" s="26" t="str">
        <v>120 mm²</v>
      </c>
      <c r="R37" s="27">
        <v>12</v>
      </c>
      <c r="S37" s="27">
        <v>0</v>
      </c>
      <c r="T37" s="27">
        <v>0</v>
      </c>
      <c r="U37" s="28">
        <v>9</v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Hijermat</v>
      </c>
      <c r="B38" s="25" t="str">
        <v>KAHANAT</v>
      </c>
      <c r="C38" s="25" t="str">
        <v>K_LN1</v>
      </c>
      <c r="D38" s="25" t="str">
        <v>23.54732, 56.817511</v>
      </c>
      <c r="E38" s="25" t="str">
        <v>4406</v>
      </c>
      <c r="F38" s="25" t="str">
        <v>Pole (PMT)</v>
      </c>
      <c r="G38" s="25" t="str">
        <v/>
      </c>
      <c r="H38" s="25">
        <v>100</v>
      </c>
      <c r="I38" s="25" t="str">
        <v>25/05/2026, 14:25</v>
      </c>
      <c r="J38" s="25">
        <v>1</v>
      </c>
      <c r="K38" s="25">
        <v>227</v>
      </c>
      <c r="L38" s="25">
        <v>226</v>
      </c>
      <c r="M38" s="25">
        <v>227</v>
      </c>
      <c r="N38" s="25">
        <v>395</v>
      </c>
      <c r="O38" s="25">
        <v>391</v>
      </c>
      <c r="P38" s="25">
        <v>391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>185 mm²</v>
      </c>
      <c r="W38" s="30">
        <v>2</v>
      </c>
      <c r="X38" s="30">
        <v>8</v>
      </c>
      <c r="Y38" s="30">
        <v>0</v>
      </c>
      <c r="Z38" s="31">
        <v>0</v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Hijermat</v>
      </c>
      <c r="B39" s="25" t="str">
        <v>KAHANAT</v>
      </c>
      <c r="C39" s="25" t="str">
        <v>K_LN1</v>
      </c>
      <c r="D39" s="25" t="str">
        <v>23.551217, 56.822527</v>
      </c>
      <c r="E39" s="25" t="str">
        <v>1017</v>
      </c>
      <c r="F39" s="25" t="str">
        <v>Pole (PMT)</v>
      </c>
      <c r="G39" s="25" t="str">
        <v/>
      </c>
      <c r="H39" s="25">
        <v>315</v>
      </c>
      <c r="I39" s="25" t="str">
        <v>25/05/2026, 14:18</v>
      </c>
      <c r="J39" s="25">
        <v>1</v>
      </c>
      <c r="K39" s="25">
        <v>236</v>
      </c>
      <c r="L39" s="25">
        <v>237</v>
      </c>
      <c r="M39" s="25">
        <v>237</v>
      </c>
      <c r="N39" s="25">
        <v>413</v>
      </c>
      <c r="O39" s="25">
        <v>410</v>
      </c>
      <c r="P39" s="25">
        <v>413</v>
      </c>
      <c r="Q39" s="26" t="str">
        <v>120 mm²</v>
      </c>
      <c r="R39" s="27">
        <v>115</v>
      </c>
      <c r="S39" s="27">
        <v>40</v>
      </c>
      <c r="T39" s="27">
        <v>20</v>
      </c>
      <c r="U39" s="28">
        <v>80</v>
      </c>
      <c r="V39" s="29" t="str">
        <v>185 mm²</v>
      </c>
      <c r="W39" s="30">
        <v>0</v>
      </c>
      <c r="X39" s="30">
        <v>0</v>
      </c>
      <c r="Y39" s="30">
        <v>0</v>
      </c>
      <c r="Z39" s="31">
        <v>0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Hijermat</v>
      </c>
      <c r="B40" s="25" t="str">
        <v>KAHANAT</v>
      </c>
      <c r="C40" s="25" t="str">
        <v>K_LN1</v>
      </c>
      <c r="D40" s="25" t="str">
        <v>23.541563, 56.824032</v>
      </c>
      <c r="E40" s="25" t="str">
        <v>4428</v>
      </c>
      <c r="F40" s="25" t="str">
        <v>Pole (PMT)</v>
      </c>
      <c r="G40" s="25" t="str">
        <v/>
      </c>
      <c r="H40" s="25">
        <v>100</v>
      </c>
      <c r="I40" s="25" t="str">
        <v>25/05/2026, 14:13</v>
      </c>
      <c r="J40" s="25">
        <v>1</v>
      </c>
      <c r="K40" s="25">
        <v>237</v>
      </c>
      <c r="L40" s="25">
        <v>237</v>
      </c>
      <c r="M40" s="25">
        <v>237</v>
      </c>
      <c r="N40" s="25">
        <v>413</v>
      </c>
      <c r="O40" s="25">
        <v>410</v>
      </c>
      <c r="P40" s="25">
        <v>410</v>
      </c>
      <c r="Q40" s="26" t="str">
        <v>120 mm²</v>
      </c>
      <c r="R40" s="27">
        <v>0</v>
      </c>
      <c r="S40" s="27">
        <v>0</v>
      </c>
      <c r="T40" s="27">
        <v>0</v>
      </c>
      <c r="U40" s="28">
        <v>0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Hijermat</v>
      </c>
      <c r="B41" s="25" t="str">
        <v>KAHANAT</v>
      </c>
      <c r="C41" s="25" t="str">
        <v>K_LN1</v>
      </c>
      <c r="D41" s="25" t="str">
        <v>23.554217, 56.849939</v>
      </c>
      <c r="E41" s="25" t="str">
        <v>1015</v>
      </c>
      <c r="F41" s="25" t="str">
        <v>Pole (PMT)</v>
      </c>
      <c r="G41" s="25" t="str">
        <v/>
      </c>
      <c r="H41" s="25">
        <v>100</v>
      </c>
      <c r="I41" s="25" t="str">
        <v>25/05/2026, 14:00</v>
      </c>
      <c r="J41" s="25">
        <v>1</v>
      </c>
      <c r="K41" s="25">
        <v>240</v>
      </c>
      <c r="L41" s="25">
        <v>241</v>
      </c>
      <c r="M41" s="25">
        <v>240</v>
      </c>
      <c r="N41" s="25">
        <v>429</v>
      </c>
      <c r="O41" s="25">
        <v>428</v>
      </c>
      <c r="P41" s="25">
        <v>430</v>
      </c>
      <c r="Q41" s="26" t="str">
        <v>120 mm²</v>
      </c>
      <c r="R41" s="27">
        <v>0</v>
      </c>
      <c r="S41" s="27">
        <v>0</v>
      </c>
      <c r="T41" s="27">
        <v>0</v>
      </c>
      <c r="U41" s="28">
        <v>0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Hijermat</v>
      </c>
      <c r="B42" s="25" t="str">
        <v>KAHANAT</v>
      </c>
      <c r="C42" s="25" t="str">
        <v>K_LN1</v>
      </c>
      <c r="D42" s="25" t="str">
        <v>23.555819, 56.84894</v>
      </c>
      <c r="E42" s="25" t="str">
        <v>1016</v>
      </c>
      <c r="F42" s="25" t="str">
        <v>Pole (PMT)</v>
      </c>
      <c r="G42" s="25" t="str">
        <v/>
      </c>
      <c r="H42" s="25">
        <v>100</v>
      </c>
      <c r="I42" s="25" t="str">
        <v>25/05/2026, 13:55</v>
      </c>
      <c r="J42" s="25">
        <v>1</v>
      </c>
      <c r="K42" s="25">
        <v>249</v>
      </c>
      <c r="L42" s="25">
        <v>247</v>
      </c>
      <c r="M42" s="25">
        <v>249</v>
      </c>
      <c r="N42" s="25">
        <v>431</v>
      </c>
      <c r="O42" s="25">
        <v>431</v>
      </c>
      <c r="P42" s="25">
        <v>431</v>
      </c>
      <c r="Q42" s="26" t="str">
        <v/>
      </c>
      <c r="R42" s="27" t="str">
        <v/>
      </c>
      <c r="S42" s="27" t="str">
        <v/>
      </c>
      <c r="T42" s="27" t="str">
        <v/>
      </c>
      <c r="U42" s="28" t="str">
        <v/>
      </c>
      <c r="V42" s="29" t="str">
        <v>120 mm²</v>
      </c>
      <c r="W42" s="30">
        <v>10</v>
      </c>
      <c r="X42" s="30">
        <v>24</v>
      </c>
      <c r="Y42" s="30">
        <v>14</v>
      </c>
      <c r="Z42" s="31">
        <v>15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Hijermat</v>
      </c>
      <c r="B43" s="25" t="str">
        <v>KAHANAT</v>
      </c>
      <c r="C43" s="25" t="str">
        <v>K_LN1</v>
      </c>
      <c r="D43" s="25" t="str">
        <v>23.538696, 56.83843</v>
      </c>
      <c r="E43" s="25" t="str">
        <v>4582</v>
      </c>
      <c r="F43" s="25" t="str">
        <v>Pole (PMT)</v>
      </c>
      <c r="G43" s="25" t="str">
        <v/>
      </c>
      <c r="H43" s="25">
        <v>100</v>
      </c>
      <c r="I43" s="25" t="str">
        <v>25/05/2026, 13:45</v>
      </c>
      <c r="J43" s="25">
        <v>1</v>
      </c>
      <c r="K43" s="25">
        <v>237</v>
      </c>
      <c r="L43" s="25">
        <v>238</v>
      </c>
      <c r="M43" s="25">
        <v>240</v>
      </c>
      <c r="N43" s="25">
        <v>410</v>
      </c>
      <c r="O43" s="25">
        <v>409</v>
      </c>
      <c r="P43" s="25">
        <v>408</v>
      </c>
      <c r="Q43" s="26" t="str">
        <v>120 mm²</v>
      </c>
      <c r="R43" s="27">
        <v>0</v>
      </c>
      <c r="S43" s="27">
        <v>0</v>
      </c>
      <c r="T43" s="27">
        <v>0</v>
      </c>
      <c r="U43" s="28">
        <v>0</v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Hijermat</v>
      </c>
      <c r="B44" s="25" t="str">
        <v>KAHANAT</v>
      </c>
      <c r="C44" s="25" t="str">
        <v>K_LN1</v>
      </c>
      <c r="D44" s="25" t="str">
        <v>23.534941, 56.834887</v>
      </c>
      <c r="E44" s="25" t="str">
        <v>1014</v>
      </c>
      <c r="F44" s="25" t="str">
        <v>Pole (PMT)</v>
      </c>
      <c r="G44" s="25" t="str">
        <v/>
      </c>
      <c r="H44" s="25">
        <v>100</v>
      </c>
      <c r="I44" s="25" t="str">
        <v>25/05/2026, 13:39</v>
      </c>
      <c r="J44" s="25">
        <v>1</v>
      </c>
      <c r="K44" s="25">
        <v>236</v>
      </c>
      <c r="L44" s="25">
        <v>235</v>
      </c>
      <c r="M44" s="25">
        <v>236</v>
      </c>
      <c r="N44" s="25">
        <v>412</v>
      </c>
      <c r="O44" s="25">
        <v>413</v>
      </c>
      <c r="P44" s="25">
        <v>411</v>
      </c>
      <c r="Q44" s="26" t="str">
        <v>120 mm²</v>
      </c>
      <c r="R44" s="27">
        <v>44</v>
      </c>
      <c r="S44" s="27">
        <v>64</v>
      </c>
      <c r="T44" s="27">
        <v>26</v>
      </c>
      <c r="U44" s="28">
        <v>27</v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Hijermat</v>
      </c>
      <c r="B45" s="25" t="str">
        <v>KAHANAT</v>
      </c>
      <c r="C45" s="25" t="str">
        <v>K_LN1</v>
      </c>
      <c r="D45" s="25" t="str">
        <v>23.530983, 56.835035</v>
      </c>
      <c r="E45" s="25" t="str">
        <v>4355</v>
      </c>
      <c r="F45" s="25" t="str">
        <v>Pole (PMT)</v>
      </c>
      <c r="G45" s="25" t="str">
        <v/>
      </c>
      <c r="H45" s="25">
        <v>50</v>
      </c>
      <c r="I45" s="25" t="str">
        <v>25/05/2026, 13:36</v>
      </c>
      <c r="J45" s="25">
        <v>1</v>
      </c>
      <c r="K45" s="25">
        <v>241</v>
      </c>
      <c r="L45" s="25">
        <v>240</v>
      </c>
      <c r="M45" s="25">
        <v>239</v>
      </c>
      <c r="N45" s="25">
        <v>417</v>
      </c>
      <c r="O45" s="25">
        <v>410</v>
      </c>
      <c r="P45" s="25">
        <v>418</v>
      </c>
      <c r="Q45" s="26" t="str">
        <v>120 mm²</v>
      </c>
      <c r="R45" s="27">
        <v>0</v>
      </c>
      <c r="S45" s="27">
        <v>0</v>
      </c>
      <c r="T45" s="27">
        <v>0</v>
      </c>
      <c r="U45" s="28">
        <v>0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Hijermat</v>
      </c>
      <c r="B46" s="25" t="str">
        <v>KAHANAT</v>
      </c>
      <c r="C46" s="25" t="str">
        <v>K_LN1</v>
      </c>
      <c r="D46" s="25" t="str">
        <v>23.523148, 56.842025</v>
      </c>
      <c r="E46" s="25" t="str">
        <v>1013</v>
      </c>
      <c r="F46" s="25" t="str">
        <v>Pole (PMT)</v>
      </c>
      <c r="G46" s="25" t="str">
        <v/>
      </c>
      <c r="H46" s="25">
        <v>100</v>
      </c>
      <c r="I46" s="25" t="str">
        <v>25/05/2026, 13:32</v>
      </c>
      <c r="J46" s="25">
        <v>1</v>
      </c>
      <c r="K46" s="25">
        <v>241</v>
      </c>
      <c r="L46" s="25">
        <v>239</v>
      </c>
      <c r="M46" s="25">
        <v>240</v>
      </c>
      <c r="N46" s="25">
        <v>418</v>
      </c>
      <c r="O46" s="25">
        <v>417</v>
      </c>
      <c r="P46" s="25">
        <v>416</v>
      </c>
      <c r="Q46" s="26" t="str">
        <v>120 mm²</v>
      </c>
      <c r="R46" s="27">
        <v>5</v>
      </c>
      <c r="S46" s="27">
        <v>7</v>
      </c>
      <c r="T46" s="27">
        <v>13</v>
      </c>
      <c r="U46" s="28">
        <v>10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Hijermat</v>
      </c>
      <c r="B47" s="25" t="str">
        <v>KAHANAT</v>
      </c>
      <c r="C47" s="25" t="str">
        <v>K_LN1</v>
      </c>
      <c r="D47" s="25" t="str">
        <v>23.525381, 56.843145</v>
      </c>
      <c r="E47" s="25" t="str">
        <v>2332</v>
      </c>
      <c r="F47" s="25" t="str">
        <v>Pole (PMT)</v>
      </c>
      <c r="G47" s="25" t="str">
        <v/>
      </c>
      <c r="H47" s="25">
        <v>100</v>
      </c>
      <c r="I47" s="25" t="str">
        <v>25/05/2026, 13:27</v>
      </c>
      <c r="J47" s="25">
        <v>1</v>
      </c>
      <c r="K47" s="25">
        <v>240</v>
      </c>
      <c r="L47" s="25">
        <v>240</v>
      </c>
      <c r="M47" s="25">
        <v>241</v>
      </c>
      <c r="N47" s="25">
        <v>417</v>
      </c>
      <c r="O47" s="25">
        <v>417</v>
      </c>
      <c r="P47" s="25">
        <v>416</v>
      </c>
      <c r="Q47" s="26" t="str">
        <v>120 mm²</v>
      </c>
      <c r="R47" s="27">
        <v>20</v>
      </c>
      <c r="S47" s="27">
        <v>8</v>
      </c>
      <c r="T47" s="27">
        <v>12</v>
      </c>
      <c r="U47" s="28">
        <v>12</v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Hijermat</v>
      </c>
      <c r="B48" s="25" t="str">
        <v>KAHANAT</v>
      </c>
      <c r="C48" s="25" t="str">
        <v>K_LN1</v>
      </c>
      <c r="D48" s="25" t="str">
        <v>23.514874, 56.842648</v>
      </c>
      <c r="E48" s="25" t="str">
        <v>1012</v>
      </c>
      <c r="F48" s="25" t="str">
        <v>Pole (PMT)</v>
      </c>
      <c r="G48" s="25" t="str">
        <v/>
      </c>
      <c r="H48" s="25">
        <v>100</v>
      </c>
      <c r="I48" s="25" t="str">
        <v>25/05/2026, 13:20</v>
      </c>
      <c r="J48" s="25">
        <v>1</v>
      </c>
      <c r="K48" s="25">
        <v>228</v>
      </c>
      <c r="L48" s="25">
        <v>230</v>
      </c>
      <c r="M48" s="25">
        <v>229</v>
      </c>
      <c r="N48" s="25">
        <v>400</v>
      </c>
      <c r="O48" s="25">
        <v>396</v>
      </c>
      <c r="P48" s="25">
        <v>396</v>
      </c>
      <c r="Q48" s="26" t="str">
        <v>120 mm²</v>
      </c>
      <c r="R48" s="27">
        <v>16</v>
      </c>
      <c r="S48" s="27">
        <v>10</v>
      </c>
      <c r="T48" s="27">
        <v>23</v>
      </c>
      <c r="U48" s="28">
        <v>12</v>
      </c>
      <c r="V48" s="29" t="str">
        <v>120 mm²</v>
      </c>
      <c r="W48" s="30">
        <v>22</v>
      </c>
      <c r="X48" s="30">
        <v>10</v>
      </c>
      <c r="Y48" s="30">
        <v>23</v>
      </c>
      <c r="Z48" s="31">
        <v>16</v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Hijermat</v>
      </c>
      <c r="B49" s="25" t="str">
        <v>KAHANAT</v>
      </c>
      <c r="C49" s="25" t="str">
        <v>K_LN1</v>
      </c>
      <c r="D49" s="25" t="str">
        <v>23.511803, 56.846373</v>
      </c>
      <c r="E49" s="25" t="str">
        <v>2086</v>
      </c>
      <c r="F49" s="25" t="str">
        <v>Pole (PMT)</v>
      </c>
      <c r="G49" s="25" t="str">
        <v/>
      </c>
      <c r="H49" s="25">
        <v>100</v>
      </c>
      <c r="I49" s="25" t="str">
        <v>25/05/2026, 13:14</v>
      </c>
      <c r="J49" s="25">
        <v>1</v>
      </c>
      <c r="K49" s="25">
        <v>241</v>
      </c>
      <c r="L49" s="25">
        <v>243</v>
      </c>
      <c r="M49" s="25">
        <v>242</v>
      </c>
      <c r="N49" s="25">
        <v>422</v>
      </c>
      <c r="O49" s="25">
        <v>420</v>
      </c>
      <c r="P49" s="25">
        <v>424</v>
      </c>
      <c r="Q49" s="26" t="str">
        <v>185 mm²</v>
      </c>
      <c r="R49" s="27">
        <v>13</v>
      </c>
      <c r="S49" s="27">
        <v>8</v>
      </c>
      <c r="T49" s="27">
        <v>17</v>
      </c>
      <c r="U49" s="28">
        <v>10</v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Hijermat</v>
      </c>
      <c r="B50" s="25" t="str">
        <v>KAHANAT</v>
      </c>
      <c r="C50" s="25" t="str">
        <v>K_LN1</v>
      </c>
      <c r="D50" s="25" t="str">
        <v>23.507663, 56.841495</v>
      </c>
      <c r="E50" s="25" t="str">
        <v>1799</v>
      </c>
      <c r="F50" s="25" t="str">
        <v>Pole (PMT)</v>
      </c>
      <c r="G50" s="25" t="str">
        <v/>
      </c>
      <c r="H50" s="25">
        <v>100</v>
      </c>
      <c r="I50" s="25" t="str">
        <v>25/05/2026, 13:08</v>
      </c>
      <c r="J50" s="25">
        <v>1</v>
      </c>
      <c r="K50" s="25">
        <v>254</v>
      </c>
      <c r="L50" s="25">
        <v>253</v>
      </c>
      <c r="M50" s="25">
        <v>251</v>
      </c>
      <c r="N50" s="25">
        <v>440</v>
      </c>
      <c r="O50" s="25">
        <v>443</v>
      </c>
      <c r="P50" s="25">
        <v>449</v>
      </c>
      <c r="Q50" s="26" t="str">
        <v>120 mm²</v>
      </c>
      <c r="R50" s="27">
        <v>28</v>
      </c>
      <c r="S50" s="27">
        <v>29</v>
      </c>
      <c r="T50" s="27">
        <v>56</v>
      </c>
      <c r="U50" s="28">
        <v>28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Hijermat</v>
      </c>
      <c r="B51" s="25" t="str">
        <v>KAHANAT</v>
      </c>
      <c r="C51" s="25" t="str">
        <v>K_LN1</v>
      </c>
      <c r="D51" s="25" t="str">
        <v>23.504801, 56.8472</v>
      </c>
      <c r="E51" s="25" t="str">
        <v>1011</v>
      </c>
      <c r="F51" s="25" t="str">
        <v>Pole (PMT)</v>
      </c>
      <c r="G51" s="25" t="str">
        <v/>
      </c>
      <c r="H51" s="25">
        <v>100</v>
      </c>
      <c r="I51" s="25" t="str">
        <v>25/05/2026, 13:01</v>
      </c>
      <c r="J51" s="25">
        <v>1</v>
      </c>
      <c r="K51" s="25">
        <v>237</v>
      </c>
      <c r="L51" s="25">
        <v>238</v>
      </c>
      <c r="M51" s="25">
        <v>238</v>
      </c>
      <c r="N51" s="25">
        <v>414</v>
      </c>
      <c r="O51" s="25">
        <v>414</v>
      </c>
      <c r="P51" s="25">
        <v>413</v>
      </c>
      <c r="Q51" s="26" t="str">
        <v>120 mm²</v>
      </c>
      <c r="R51" s="27">
        <v>6</v>
      </c>
      <c r="S51" s="27">
        <v>15</v>
      </c>
      <c r="T51" s="27">
        <v>6</v>
      </c>
      <c r="U51" s="28">
        <v>9</v>
      </c>
      <c r="V51" s="29" t="str">
        <v>120 mm²</v>
      </c>
      <c r="W51" s="30">
        <v>0</v>
      </c>
      <c r="X51" s="30">
        <v>0</v>
      </c>
      <c r="Y51" s="30">
        <v>0</v>
      </c>
      <c r="Z51" s="31">
        <v>0</v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Hijermat</v>
      </c>
      <c r="B52" s="25" t="str">
        <v>KAHANAT</v>
      </c>
      <c r="C52" s="25" t="str">
        <v>K_LN3</v>
      </c>
      <c r="D52" s="25" t="str">
        <v>23.558002, 56.780938</v>
      </c>
      <c r="E52" s="25" t="str">
        <v>45</v>
      </c>
      <c r="F52" s="25" t="str">
        <v>Ground (GMT)</v>
      </c>
      <c r="G52" s="25" t="str">
        <v/>
      </c>
      <c r="H52" s="25">
        <v>1000</v>
      </c>
      <c r="I52" s="25" t="str">
        <v>24/05/2026, 15:40</v>
      </c>
      <c r="J52" s="25">
        <v>1</v>
      </c>
      <c r="K52" s="25">
        <v>235</v>
      </c>
      <c r="L52" s="25">
        <v>235</v>
      </c>
      <c r="M52" s="25">
        <v>235</v>
      </c>
      <c r="N52" s="25">
        <v>409</v>
      </c>
      <c r="O52" s="25">
        <v>407</v>
      </c>
      <c r="P52" s="25">
        <v>407</v>
      </c>
      <c r="Q52" s="26" t="str">
        <v/>
      </c>
      <c r="R52" s="27" t="str">
        <v/>
      </c>
      <c r="S52" s="27" t="str">
        <v/>
      </c>
      <c r="T52" s="27" t="str">
        <v/>
      </c>
      <c r="U52" s="28" t="str">
        <v/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>185 mm²</v>
      </c>
      <c r="AB52" s="27">
        <v>150</v>
      </c>
      <c r="AC52" s="27">
        <v>78</v>
      </c>
      <c r="AD52" s="27">
        <v>94</v>
      </c>
      <c r="AE52" s="28">
        <v>75</v>
      </c>
      <c r="AF52" s="29" t="str">
        <v>185 mm²</v>
      </c>
      <c r="AG52" s="30">
        <v>216</v>
      </c>
      <c r="AH52" s="30">
        <v>132</v>
      </c>
      <c r="AI52" s="30">
        <v>119</v>
      </c>
      <c r="AJ52" s="31">
        <v>75</v>
      </c>
      <c r="AK52" s="26" t="str">
        <v>185 mm²</v>
      </c>
      <c r="AL52" s="27">
        <v>0</v>
      </c>
      <c r="AM52" s="27">
        <v>0</v>
      </c>
      <c r="AN52" s="27">
        <v>0</v>
      </c>
      <c r="AO52" s="28">
        <v>0</v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Hijermat</v>
      </c>
      <c r="B53" s="25" t="str">
        <v>KAHANAT</v>
      </c>
      <c r="C53" s="25" t="str">
        <v>K_LN1</v>
      </c>
      <c r="D53" s="25" t="str">
        <v>23.561234, 56.785092</v>
      </c>
      <c r="E53" s="25" t="str">
        <v>942</v>
      </c>
      <c r="F53" s="25" t="str">
        <v>Pole (PMT)</v>
      </c>
      <c r="G53" s="25" t="str">
        <v/>
      </c>
      <c r="H53" s="25">
        <v>200</v>
      </c>
      <c r="I53" s="25" t="str">
        <v>24/05/2026, 15:31</v>
      </c>
      <c r="J53" s="25">
        <v>1</v>
      </c>
      <c r="K53" s="25">
        <v>234</v>
      </c>
      <c r="L53" s="25">
        <v>234</v>
      </c>
      <c r="M53" s="25">
        <v>234</v>
      </c>
      <c r="N53" s="25">
        <v>407</v>
      </c>
      <c r="O53" s="25">
        <v>406</v>
      </c>
      <c r="P53" s="25">
        <v>406</v>
      </c>
      <c r="Q53" s="26" t="str">
        <v>120 mm²</v>
      </c>
      <c r="R53" s="27" t="str">
        <v/>
      </c>
      <c r="S53" s="27" t="str">
        <v/>
      </c>
      <c r="T53" s="27" t="str">
        <v/>
      </c>
      <c r="U53" s="28" t="str">
        <v/>
      </c>
      <c r="V53" s="29" t="str">
        <v>120 mm²</v>
      </c>
      <c r="W53" s="30">
        <v>79</v>
      </c>
      <c r="X53" s="30">
        <v>66</v>
      </c>
      <c r="Y53" s="30">
        <v>99</v>
      </c>
      <c r="Z53" s="31">
        <v>34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Hijermat</v>
      </c>
      <c r="B54" s="25" t="str">
        <v>KAHANAT</v>
      </c>
      <c r="C54" s="25" t="str">
        <v>K_LN1</v>
      </c>
      <c r="D54" s="25" t="str">
        <v>23.561262, 56.783789</v>
      </c>
      <c r="E54" s="25" t="str">
        <v>4423</v>
      </c>
      <c r="F54" s="25" t="str">
        <v>Pole (PMT)</v>
      </c>
      <c r="G54" s="25" t="str">
        <v/>
      </c>
      <c r="H54" s="25">
        <v>100</v>
      </c>
      <c r="I54" s="25" t="str">
        <v>24/05/2026, 15:28</v>
      </c>
      <c r="J54" s="25">
        <v>1</v>
      </c>
      <c r="K54" s="25">
        <v>237</v>
      </c>
      <c r="L54" s="25">
        <v>236</v>
      </c>
      <c r="M54" s="25">
        <v>236</v>
      </c>
      <c r="N54" s="25">
        <v>410</v>
      </c>
      <c r="O54" s="25">
        <v>409</v>
      </c>
      <c r="P54" s="25">
        <v>408</v>
      </c>
      <c r="Q54" s="26" t="str">
        <v>120 mm²</v>
      </c>
      <c r="R54" s="27">
        <v>0</v>
      </c>
      <c r="S54" s="27">
        <v>0</v>
      </c>
      <c r="T54" s="27">
        <v>0</v>
      </c>
      <c r="U54" s="28">
        <v>0</v>
      </c>
      <c r="V54" s="29" t="str">
        <v>120 mm²</v>
      </c>
      <c r="W54" s="30">
        <v>0</v>
      </c>
      <c r="X54" s="30">
        <v>0</v>
      </c>
      <c r="Y54" s="30">
        <v>0</v>
      </c>
      <c r="Z54" s="31">
        <v>0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Hijermat</v>
      </c>
      <c r="B55" s="25" t="str">
        <v>KAHANAT</v>
      </c>
      <c r="C55" s="25" t="str">
        <v>K_LN1</v>
      </c>
      <c r="D55" s="25" t="str">
        <v>23.554779, 56.782366</v>
      </c>
      <c r="E55" s="25" t="str">
        <v>941</v>
      </c>
      <c r="F55" s="25" t="str">
        <v>Pole (PMT)</v>
      </c>
      <c r="G55" s="25" t="str">
        <v/>
      </c>
      <c r="H55" s="25">
        <v>315</v>
      </c>
      <c r="I55" s="25" t="str">
        <v>24/05/2026, 15:22</v>
      </c>
      <c r="J55" s="25">
        <v>1</v>
      </c>
      <c r="K55" s="25">
        <v>236</v>
      </c>
      <c r="L55" s="25">
        <v>235</v>
      </c>
      <c r="M55" s="25">
        <v>235</v>
      </c>
      <c r="N55" s="25">
        <v>408</v>
      </c>
      <c r="O55" s="25">
        <v>408</v>
      </c>
      <c r="P55" s="25">
        <v>408</v>
      </c>
      <c r="Q55" s="26" t="str">
        <v>120 mm²</v>
      </c>
      <c r="R55" s="27">
        <v>10</v>
      </c>
      <c r="S55" s="27">
        <v>20</v>
      </c>
      <c r="T55" s="27">
        <v>11</v>
      </c>
      <c r="U55" s="28">
        <v>13</v>
      </c>
      <c r="V55" s="29" t="str">
        <v>120 mm²</v>
      </c>
      <c r="W55" s="30">
        <v>38</v>
      </c>
      <c r="X55" s="30">
        <v>36</v>
      </c>
      <c r="Y55" s="30">
        <v>78</v>
      </c>
      <c r="Z55" s="31">
        <v>29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Hijermat</v>
      </c>
      <c r="B56" s="25" t="str">
        <v>KAHANAT</v>
      </c>
      <c r="C56" s="25" t="str">
        <v>K_LN1</v>
      </c>
      <c r="D56" s="25" t="str">
        <v>23.555402, 56.781685</v>
      </c>
      <c r="E56" s="25" t="str">
        <v>939</v>
      </c>
      <c r="F56" s="25" t="str">
        <v>Pole (PMT)</v>
      </c>
      <c r="G56" s="25" t="str">
        <v/>
      </c>
      <c r="H56" s="25">
        <v>315</v>
      </c>
      <c r="I56" s="25" t="str">
        <v>24/05/2026, 15:19</v>
      </c>
      <c r="J56" s="25">
        <v>1</v>
      </c>
      <c r="K56" s="25">
        <v>225</v>
      </c>
      <c r="L56" s="25">
        <v>227</v>
      </c>
      <c r="M56" s="25">
        <v>230</v>
      </c>
      <c r="N56" s="25">
        <v>390</v>
      </c>
      <c r="O56" s="25">
        <v>400</v>
      </c>
      <c r="P56" s="25">
        <v>399</v>
      </c>
      <c r="Q56" s="26" t="str">
        <v>120 mm²</v>
      </c>
      <c r="R56" s="27">
        <v>34</v>
      </c>
      <c r="S56" s="27">
        <v>46</v>
      </c>
      <c r="T56" s="27">
        <v>25</v>
      </c>
      <c r="U56" s="28">
        <v>19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Hijermat</v>
      </c>
      <c r="B57" s="25" t="str">
        <v>KAHANAT</v>
      </c>
      <c r="C57" s="25" t="str">
        <v>K_LN1</v>
      </c>
      <c r="D57" s="25" t="str">
        <v>23.553636, 56.780435</v>
      </c>
      <c r="E57" s="25" t="str">
        <v>938</v>
      </c>
      <c r="F57" s="25" t="str">
        <v>Ground (GMT)</v>
      </c>
      <c r="G57" s="25" t="str">
        <v/>
      </c>
      <c r="H57" s="25">
        <v>1000</v>
      </c>
      <c r="I57" s="25" t="str">
        <v>24/05/2026, 15:15</v>
      </c>
      <c r="J57" s="25">
        <v>1</v>
      </c>
      <c r="K57" s="25">
        <v>242</v>
      </c>
      <c r="L57" s="25">
        <v>241</v>
      </c>
      <c r="M57" s="25">
        <v>241</v>
      </c>
      <c r="N57" s="25">
        <v>418</v>
      </c>
      <c r="O57" s="25">
        <v>418</v>
      </c>
      <c r="P57" s="25">
        <v>417</v>
      </c>
      <c r="Q57" s="26" t="str">
        <v/>
      </c>
      <c r="R57" s="27" t="str">
        <v/>
      </c>
      <c r="S57" s="27" t="str">
        <v/>
      </c>
      <c r="T57" s="27" t="str">
        <v/>
      </c>
      <c r="U57" s="28" t="str">
        <v/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>120 mm²</v>
      </c>
      <c r="AB57" s="27">
        <v>36</v>
      </c>
      <c r="AC57" s="27">
        <v>26</v>
      </c>
      <c r="AD57" s="27">
        <v>33</v>
      </c>
      <c r="AE57" s="28">
        <v>9</v>
      </c>
      <c r="AF57" s="29" t="str">
        <v>120 mm²</v>
      </c>
      <c r="AG57" s="30">
        <v>46</v>
      </c>
      <c r="AH57" s="30">
        <v>52</v>
      </c>
      <c r="AI57" s="30">
        <v>64</v>
      </c>
      <c r="AJ57" s="31">
        <v>10</v>
      </c>
      <c r="AK57" s="26" t="str">
        <v>120 mm²</v>
      </c>
      <c r="AL57" s="27">
        <v>127</v>
      </c>
      <c r="AM57" s="27">
        <v>114</v>
      </c>
      <c r="AN57" s="27">
        <v>72</v>
      </c>
      <c r="AO57" s="28">
        <v>41</v>
      </c>
      <c r="AP57" s="29" t="str">
        <v>120 mm²</v>
      </c>
      <c r="AQ57" s="30">
        <v>35</v>
      </c>
      <c r="AR57" s="30">
        <v>64</v>
      </c>
      <c r="AS57" s="30">
        <v>29</v>
      </c>
      <c r="AT57" s="31">
        <v>31</v>
      </c>
      <c r="AU57" s="26" t="str">
        <v>120 mm²</v>
      </c>
      <c r="AV57" s="27">
        <v>53</v>
      </c>
      <c r="AW57" s="27">
        <v>61</v>
      </c>
      <c r="AX57" s="27">
        <v>42</v>
      </c>
      <c r="AY57" s="28">
        <v>31</v>
      </c>
      <c r="AZ57" s="29" t="str">
        <v>120 mm²</v>
      </c>
      <c r="BA57" s="30">
        <v>56</v>
      </c>
      <c r="BB57" s="30">
        <v>104</v>
      </c>
      <c r="BC57" s="30">
        <v>134</v>
      </c>
      <c r="BD57" s="31">
        <v>49</v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Hijermat</v>
      </c>
      <c r="B58" s="25" t="str">
        <v>KAHANAT</v>
      </c>
      <c r="C58" s="25" t="str">
        <v>K_LN1</v>
      </c>
      <c r="D58" s="25" t="str">
        <v>23.551333, 56.780924</v>
      </c>
      <c r="E58" s="25" t="str">
        <v>937</v>
      </c>
      <c r="F58" s="25" t="str">
        <v>Pole (PMT)</v>
      </c>
      <c r="G58" s="25" t="str">
        <v/>
      </c>
      <c r="H58" s="25">
        <v>315</v>
      </c>
      <c r="I58" s="25" t="str">
        <v>24/05/2026, 15:10</v>
      </c>
      <c r="J58" s="25">
        <v>1</v>
      </c>
      <c r="K58" s="25">
        <v>235</v>
      </c>
      <c r="L58" s="25">
        <v>234</v>
      </c>
      <c r="M58" s="25">
        <v>237</v>
      </c>
      <c r="N58" s="25">
        <v>408</v>
      </c>
      <c r="O58" s="25">
        <v>409</v>
      </c>
      <c r="P58" s="25">
        <v>402</v>
      </c>
      <c r="Q58" s="26" t="str">
        <v>120 mm²</v>
      </c>
      <c r="R58" s="27">
        <v>26</v>
      </c>
      <c r="S58" s="27">
        <v>34</v>
      </c>
      <c r="T58" s="27">
        <v>35</v>
      </c>
      <c r="U58" s="28">
        <v>8</v>
      </c>
      <c r="V58" s="29" t="str">
        <v>120 mm²</v>
      </c>
      <c r="W58" s="30">
        <v>117</v>
      </c>
      <c r="X58" s="30">
        <v>85</v>
      </c>
      <c r="Y58" s="30">
        <v>55</v>
      </c>
      <c r="Z58" s="31">
        <v>40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Hijermat</v>
      </c>
      <c r="B59" s="25" t="str">
        <v>KAHANAT</v>
      </c>
      <c r="C59" s="25" t="str">
        <v>K_LN1</v>
      </c>
      <c r="D59" s="25" t="str">
        <v>23.549353, 56.778659</v>
      </c>
      <c r="E59" s="25" t="str">
        <v>4687</v>
      </c>
      <c r="F59" s="25" t="str">
        <v>Ground (GMT)</v>
      </c>
      <c r="G59" s="25" t="str">
        <v/>
      </c>
      <c r="H59" s="25">
        <v>1000</v>
      </c>
      <c r="I59" s="25" t="str">
        <v>24/05/2026, 15:06</v>
      </c>
      <c r="J59" s="25">
        <v>1</v>
      </c>
      <c r="K59" s="25">
        <v>236</v>
      </c>
      <c r="L59" s="25">
        <v>236</v>
      </c>
      <c r="M59" s="25">
        <v>236</v>
      </c>
      <c r="N59" s="25">
        <v>411</v>
      </c>
      <c r="O59" s="25">
        <v>410</v>
      </c>
      <c r="P59" s="25">
        <v>412</v>
      </c>
      <c r="Q59" s="26" t="str">
        <v>185 mm²</v>
      </c>
      <c r="R59" s="27">
        <v>182</v>
      </c>
      <c r="S59" s="27">
        <v>203</v>
      </c>
      <c r="T59" s="27">
        <v>223</v>
      </c>
      <c r="U59" s="28">
        <v>41</v>
      </c>
      <c r="V59" s="29" t="str">
        <v>185 mm²</v>
      </c>
      <c r="W59" s="30">
        <v>42</v>
      </c>
      <c r="X59" s="30">
        <v>15</v>
      </c>
      <c r="Y59" s="30">
        <v>49</v>
      </c>
      <c r="Z59" s="31">
        <v>31</v>
      </c>
      <c r="AA59" s="26" t="str">
        <v>185 mm²</v>
      </c>
      <c r="AB59" s="27">
        <v>54</v>
      </c>
      <c r="AC59" s="27">
        <v>35</v>
      </c>
      <c r="AD59" s="27">
        <v>67</v>
      </c>
      <c r="AE59" s="28">
        <v>35</v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Hijermat</v>
      </c>
      <c r="B60" s="25" t="str">
        <v>KAHANAT</v>
      </c>
      <c r="C60" s="25" t="str">
        <v>K_LN1</v>
      </c>
      <c r="D60" s="25" t="str">
        <v>23.547669, 56.775566</v>
      </c>
      <c r="E60" s="25" t="str">
        <v>935</v>
      </c>
      <c r="F60" s="25" t="str">
        <v>Pole (PMT)</v>
      </c>
      <c r="G60" s="25" t="str">
        <v/>
      </c>
      <c r="H60" s="25">
        <v>315</v>
      </c>
      <c r="I60" s="25" t="str">
        <v>24/05/2026, 14:58</v>
      </c>
      <c r="J60" s="25">
        <v>1</v>
      </c>
      <c r="K60" s="25">
        <v>232</v>
      </c>
      <c r="L60" s="25">
        <v>234</v>
      </c>
      <c r="M60" s="25">
        <v>235</v>
      </c>
      <c r="N60" s="25">
        <v>403</v>
      </c>
      <c r="O60" s="25">
        <v>405</v>
      </c>
      <c r="P60" s="25">
        <v>402</v>
      </c>
      <c r="Q60" s="26" t="str">
        <v>185 mm²</v>
      </c>
      <c r="R60" s="27">
        <v>175</v>
      </c>
      <c r="S60" s="27">
        <v>122</v>
      </c>
      <c r="T60" s="27">
        <v>137</v>
      </c>
      <c r="U60" s="28">
        <v>46</v>
      </c>
      <c r="V60" s="29" t="str">
        <v>185 mm²</v>
      </c>
      <c r="W60" s="30">
        <v>161</v>
      </c>
      <c r="X60" s="30">
        <v>114</v>
      </c>
      <c r="Y60" s="30">
        <v>80</v>
      </c>
      <c r="Z60" s="31">
        <v>75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Hijermat</v>
      </c>
      <c r="B61" s="25" t="str">
        <v>KAHANAT</v>
      </c>
      <c r="C61" s="25" t="str">
        <v>K_LN1</v>
      </c>
      <c r="D61" s="25" t="str">
        <v>23.547625, 56.775096</v>
      </c>
      <c r="E61" s="25" t="str">
        <v>934</v>
      </c>
      <c r="F61" s="25" t="str">
        <v>Pole (PMT)</v>
      </c>
      <c r="G61" s="25" t="str">
        <v/>
      </c>
      <c r="H61" s="25">
        <v>200</v>
      </c>
      <c r="I61" s="25" t="str">
        <v>24/05/2026, 14:55</v>
      </c>
      <c r="J61" s="25">
        <v>1</v>
      </c>
      <c r="K61" s="25">
        <v>233</v>
      </c>
      <c r="L61" s="25">
        <v>232</v>
      </c>
      <c r="M61" s="25">
        <v>235</v>
      </c>
      <c r="N61" s="25">
        <v>403</v>
      </c>
      <c r="O61" s="25">
        <v>407</v>
      </c>
      <c r="P61" s="25">
        <v>404</v>
      </c>
      <c r="Q61" s="26" t="str">
        <v>120 mm²</v>
      </c>
      <c r="R61" s="27">
        <v>98</v>
      </c>
      <c r="S61" s="27">
        <v>96</v>
      </c>
      <c r="T61" s="27">
        <v>50</v>
      </c>
      <c r="U61" s="28">
        <v>47</v>
      </c>
      <c r="V61" s="29" t="str">
        <v>120 mm²</v>
      </c>
      <c r="W61" s="30">
        <v>80</v>
      </c>
      <c r="X61" s="30">
        <v>82</v>
      </c>
      <c r="Y61" s="30">
        <v>60</v>
      </c>
      <c r="Z61" s="31">
        <v>35</v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Hijermat</v>
      </c>
      <c r="B62" s="25" t="str">
        <v>KAHANAT</v>
      </c>
      <c r="C62" s="25" t="str">
        <v>K_LN1</v>
      </c>
      <c r="D62" s="25" t="str">
        <v>23.546846, 56.772395</v>
      </c>
      <c r="E62" s="25" t="str">
        <v>933</v>
      </c>
      <c r="F62" s="25" t="str">
        <v>Pole (PMT)</v>
      </c>
      <c r="G62" s="25" t="str">
        <v/>
      </c>
      <c r="H62" s="25">
        <v>315</v>
      </c>
      <c r="I62" s="25" t="str">
        <v>24/05/2026, 14:51</v>
      </c>
      <c r="J62" s="25">
        <v>1</v>
      </c>
      <c r="K62" s="25">
        <v>238</v>
      </c>
      <c r="L62" s="25">
        <v>238</v>
      </c>
      <c r="M62" s="25">
        <v>231</v>
      </c>
      <c r="N62" s="25">
        <v>409</v>
      </c>
      <c r="O62" s="25">
        <v>412</v>
      </c>
      <c r="P62" s="25">
        <v>411</v>
      </c>
      <c r="Q62" s="26" t="str">
        <v>120 mm²</v>
      </c>
      <c r="R62" s="27">
        <v>0</v>
      </c>
      <c r="S62" s="27">
        <v>0</v>
      </c>
      <c r="T62" s="27">
        <v>0</v>
      </c>
      <c r="U62" s="28">
        <v>0</v>
      </c>
      <c r="V62" s="29" t="str">
        <v>120 mm²</v>
      </c>
      <c r="W62" s="30">
        <v>97</v>
      </c>
      <c r="X62" s="30">
        <v>40</v>
      </c>
      <c r="Y62" s="30">
        <v>80</v>
      </c>
      <c r="Z62" s="31">
        <v>58</v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Hijermat</v>
      </c>
      <c r="B63" s="25" t="str">
        <v>KAHANAT</v>
      </c>
      <c r="C63" s="25" t="str">
        <v>K_LN2</v>
      </c>
      <c r="D63" s="25" t="str">
        <v>23.550411, 56.772407</v>
      </c>
      <c r="E63" s="25" t="str">
        <v>4326</v>
      </c>
      <c r="F63" s="25" t="str">
        <v>Pole (PMT)</v>
      </c>
      <c r="G63" s="25" t="str">
        <v/>
      </c>
      <c r="H63" s="25">
        <v>100</v>
      </c>
      <c r="I63" s="25" t="str">
        <v>24/05/2026, 14:46</v>
      </c>
      <c r="J63" s="25">
        <v>1</v>
      </c>
      <c r="K63" s="25">
        <v>241</v>
      </c>
      <c r="L63" s="25">
        <v>240</v>
      </c>
      <c r="M63" s="25">
        <v>242</v>
      </c>
      <c r="N63" s="25">
        <v>420</v>
      </c>
      <c r="O63" s="25">
        <v>421</v>
      </c>
      <c r="P63" s="25">
        <v>429</v>
      </c>
      <c r="Q63" s="26" t="str">
        <v>185 mm²</v>
      </c>
      <c r="R63" s="27">
        <v>7</v>
      </c>
      <c r="S63" s="27">
        <v>6</v>
      </c>
      <c r="T63" s="27">
        <v>5</v>
      </c>
      <c r="U63" s="28">
        <v>1</v>
      </c>
      <c r="V63" s="29" t="str">
        <v>185 mm²</v>
      </c>
      <c r="W63" s="30">
        <v>0</v>
      </c>
      <c r="X63" s="30">
        <v>0</v>
      </c>
      <c r="Y63" s="30">
        <v>0</v>
      </c>
      <c r="Z63" s="31">
        <v>0</v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Hijermat</v>
      </c>
      <c r="B64" s="25" t="str">
        <v>KAHANAT</v>
      </c>
      <c r="C64" s="25" t="str">
        <v>K_LN2</v>
      </c>
      <c r="D64" s="25" t="str">
        <v>23.547379, 56.77145</v>
      </c>
      <c r="E64" s="25" t="str">
        <v>1733</v>
      </c>
      <c r="F64" s="25" t="str">
        <v>Pole (PMT)</v>
      </c>
      <c r="G64" s="25" t="str">
        <v/>
      </c>
      <c r="H64" s="25">
        <v>100</v>
      </c>
      <c r="I64" s="25" t="str">
        <v>24/05/2026, 14:42</v>
      </c>
      <c r="J64" s="25">
        <v>1</v>
      </c>
      <c r="K64" s="25">
        <v>242</v>
      </c>
      <c r="L64" s="25">
        <v>241</v>
      </c>
      <c r="M64" s="25">
        <v>241</v>
      </c>
      <c r="N64" s="25">
        <v>420</v>
      </c>
      <c r="O64" s="25">
        <v>418</v>
      </c>
      <c r="P64" s="25">
        <v>420</v>
      </c>
      <c r="Q64" s="26" t="str">
        <v>120 mm²</v>
      </c>
      <c r="R64" s="27" t="str">
        <v/>
      </c>
      <c r="S64" s="27" t="str">
        <v/>
      </c>
      <c r="T64" s="27" t="str">
        <v/>
      </c>
      <c r="U64" s="28" t="str">
        <v/>
      </c>
      <c r="V64" s="29" t="str">
        <v>120 mm²</v>
      </c>
      <c r="W64" s="30">
        <v>0</v>
      </c>
      <c r="X64" s="30">
        <v>0</v>
      </c>
      <c r="Y64" s="30">
        <v>0</v>
      </c>
      <c r="Z64" s="31">
        <v>0</v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Hijermat</v>
      </c>
      <c r="B65" s="25" t="str">
        <v>KAHANAT</v>
      </c>
      <c r="C65" s="25" t="str">
        <v>K_LN2</v>
      </c>
      <c r="D65" s="25" t="str">
        <v>23.535058, 56.753144</v>
      </c>
      <c r="E65" s="25" t="str">
        <v>2139</v>
      </c>
      <c r="F65" s="25" t="str">
        <v>Pole (PMT)</v>
      </c>
      <c r="G65" s="25" t="str">
        <v/>
      </c>
      <c r="H65" s="25">
        <v>315</v>
      </c>
      <c r="I65" s="25" t="str">
        <v>24/05/2026, 14:36</v>
      </c>
      <c r="J65" s="25">
        <v>1</v>
      </c>
      <c r="K65" s="25">
        <v>241</v>
      </c>
      <c r="L65" s="25">
        <v>241</v>
      </c>
      <c r="M65" s="25">
        <v>240</v>
      </c>
      <c r="N65" s="25">
        <v>418</v>
      </c>
      <c r="O65" s="25">
        <v>419</v>
      </c>
      <c r="P65" s="25">
        <v>416</v>
      </c>
      <c r="Q65" s="26" t="str">
        <v>185 mm²</v>
      </c>
      <c r="R65" s="27">
        <v>0</v>
      </c>
      <c r="S65" s="27">
        <v>0</v>
      </c>
      <c r="T65" s="27">
        <v>0</v>
      </c>
      <c r="U65" s="28">
        <v>0</v>
      </c>
      <c r="V65" s="29" t="str">
        <v>185 mm²</v>
      </c>
      <c r="W65" s="30">
        <v>0</v>
      </c>
      <c r="X65" s="30">
        <v>0</v>
      </c>
      <c r="Y65" s="30">
        <v>7</v>
      </c>
      <c r="Z65" s="31">
        <v>0</v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Hijermat</v>
      </c>
      <c r="B66" s="25" t="str">
        <v>KAHANAT</v>
      </c>
      <c r="C66" s="25" t="str">
        <v>K_LN2</v>
      </c>
      <c r="D66" s="25" t="str">
        <v>23.536252, 56.756291</v>
      </c>
      <c r="E66" s="25" t="str">
        <v>2024</v>
      </c>
      <c r="F66" s="25" t="str">
        <v>Pole (PMT)</v>
      </c>
      <c r="G66" s="25" t="str">
        <v/>
      </c>
      <c r="H66" s="25">
        <v>315</v>
      </c>
      <c r="I66" s="25" t="str">
        <v>24/05/2026, 14:31</v>
      </c>
      <c r="J66" s="25">
        <v>1</v>
      </c>
      <c r="K66" s="25">
        <v>241</v>
      </c>
      <c r="L66" s="25">
        <v>240</v>
      </c>
      <c r="M66" s="25">
        <v>240</v>
      </c>
      <c r="N66" s="25">
        <v>414</v>
      </c>
      <c r="O66" s="25">
        <v>417</v>
      </c>
      <c r="P66" s="25">
        <v>417</v>
      </c>
      <c r="Q66" s="26" t="str">
        <v>185 mm²</v>
      </c>
      <c r="R66" s="27">
        <v>16</v>
      </c>
      <c r="S66" s="27">
        <v>24</v>
      </c>
      <c r="T66" s="27">
        <v>56</v>
      </c>
      <c r="U66" s="28">
        <v>30</v>
      </c>
      <c r="V66" s="29" t="str">
        <v>185 mm²</v>
      </c>
      <c r="W66" s="30">
        <v>60</v>
      </c>
      <c r="X66" s="30">
        <v>62</v>
      </c>
      <c r="Y66" s="30">
        <v>25</v>
      </c>
      <c r="Z66" s="31">
        <v>29</v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Hijermat</v>
      </c>
      <c r="B67" s="25" t="str">
        <v>KAHANAT</v>
      </c>
      <c r="C67" s="25" t="str">
        <v>K_LN2</v>
      </c>
      <c r="D67" s="25" t="str">
        <v>23.537734, 56.757799</v>
      </c>
      <c r="E67" s="25" t="str">
        <v>4732</v>
      </c>
      <c r="F67" s="25" t="str">
        <v>Ground (GMT)</v>
      </c>
      <c r="G67" s="25" t="str">
        <v/>
      </c>
      <c r="H67" s="25">
        <v>500</v>
      </c>
      <c r="I67" s="25" t="str">
        <v>24/05/2026, 14:26</v>
      </c>
      <c r="J67" s="25">
        <v>1</v>
      </c>
      <c r="K67" s="25">
        <v>240</v>
      </c>
      <c r="L67" s="25">
        <v>240</v>
      </c>
      <c r="M67" s="25">
        <v>241</v>
      </c>
      <c r="N67" s="25">
        <v>417</v>
      </c>
      <c r="O67" s="25">
        <v>415</v>
      </c>
      <c r="P67" s="25">
        <v>415</v>
      </c>
      <c r="Q67" s="26" t="str">
        <v>185 mm²</v>
      </c>
      <c r="R67" s="27">
        <v>112</v>
      </c>
      <c r="S67" s="27">
        <v>77</v>
      </c>
      <c r="T67" s="27">
        <v>72</v>
      </c>
      <c r="U67" s="28">
        <v>27</v>
      </c>
      <c r="V67" s="29" t="str">
        <v>185 mm²</v>
      </c>
      <c r="W67" s="30">
        <v>32</v>
      </c>
      <c r="X67" s="30">
        <v>48</v>
      </c>
      <c r="Y67" s="30">
        <v>12</v>
      </c>
      <c r="Z67" s="31">
        <v>18</v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Hijermat</v>
      </c>
      <c r="B68" s="25" t="str">
        <v>KAHANAT</v>
      </c>
      <c r="C68" s="25" t="str">
        <v>K_LN2</v>
      </c>
      <c r="D68" s="25" t="str">
        <v>23.541659, 56.754939</v>
      </c>
      <c r="E68" s="25" t="str">
        <v>1172</v>
      </c>
      <c r="F68" s="25" t="str">
        <v>Pole (PMT)</v>
      </c>
      <c r="G68" s="25" t="str">
        <v/>
      </c>
      <c r="H68" s="25">
        <v>315</v>
      </c>
      <c r="I68" s="25" t="str">
        <v>24/05/2026, 14:19</v>
      </c>
      <c r="J68" s="25">
        <v>1</v>
      </c>
      <c r="K68" s="25">
        <v>237</v>
      </c>
      <c r="L68" s="25">
        <v>238</v>
      </c>
      <c r="M68" s="25">
        <v>239</v>
      </c>
      <c r="N68" s="25">
        <v>414</v>
      </c>
      <c r="O68" s="25">
        <v>412</v>
      </c>
      <c r="P68" s="25">
        <v>412</v>
      </c>
      <c r="Q68" s="26" t="str">
        <v>185 mm²</v>
      </c>
      <c r="R68" s="27">
        <v>104</v>
      </c>
      <c r="S68" s="27">
        <v>78</v>
      </c>
      <c r="T68" s="27">
        <v>40</v>
      </c>
      <c r="U68" s="28">
        <v>55</v>
      </c>
      <c r="V68" s="29" t="str">
        <v>185 mm²</v>
      </c>
      <c r="W68" s="30">
        <v>225</v>
      </c>
      <c r="X68" s="30">
        <v>151</v>
      </c>
      <c r="Y68" s="30">
        <v>50</v>
      </c>
      <c r="Z68" s="31">
        <v>45</v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Hijermat</v>
      </c>
      <c r="B69" s="25" t="str">
        <v>KAHANAT</v>
      </c>
      <c r="C69" s="25" t="str">
        <v>K_LN2</v>
      </c>
      <c r="D69" s="25" t="str">
        <v>23.541731, 56.761641</v>
      </c>
      <c r="E69" s="25" t="str">
        <v>1170</v>
      </c>
      <c r="F69" s="25" t="str">
        <v>Ground (GMT)</v>
      </c>
      <c r="G69" s="25" t="str">
        <v/>
      </c>
      <c r="H69" s="25">
        <v>1000</v>
      </c>
      <c r="I69" s="25" t="str">
        <v>24/05/2026, 14:13</v>
      </c>
      <c r="J69" s="25">
        <v>1</v>
      </c>
      <c r="K69" s="25">
        <v>241</v>
      </c>
      <c r="L69" s="25">
        <v>241</v>
      </c>
      <c r="M69" s="25">
        <v>241</v>
      </c>
      <c r="N69" s="25">
        <v>420</v>
      </c>
      <c r="O69" s="25">
        <v>418</v>
      </c>
      <c r="P69" s="25">
        <v>417</v>
      </c>
      <c r="Q69" s="26" t="str">
        <v>185 mm²</v>
      </c>
      <c r="R69" s="27">
        <v>17</v>
      </c>
      <c r="S69" s="27">
        <v>43</v>
      </c>
      <c r="T69" s="27">
        <v>25</v>
      </c>
      <c r="U69" s="28">
        <v>21</v>
      </c>
      <c r="V69" s="29" t="str">
        <v>185 mm²</v>
      </c>
      <c r="W69" s="30">
        <v>230</v>
      </c>
      <c r="X69" s="30">
        <v>98</v>
      </c>
      <c r="Y69" s="30">
        <v>105</v>
      </c>
      <c r="Z69" s="31">
        <v>91</v>
      </c>
      <c r="AA69" s="26" t="str">
        <v/>
      </c>
      <c r="AB69" s="27">
        <v>83</v>
      </c>
      <c r="AC69" s="27">
        <v>81</v>
      </c>
      <c r="AD69" s="27">
        <v>53</v>
      </c>
      <c r="AE69" s="28">
        <v>27</v>
      </c>
      <c r="AF69" s="29" t="str">
        <v/>
      </c>
      <c r="AG69" s="30">
        <v>65</v>
      </c>
      <c r="AH69" s="30">
        <v>53</v>
      </c>
      <c r="AI69" s="30">
        <v>49</v>
      </c>
      <c r="AJ69" s="31">
        <v>26</v>
      </c>
      <c r="AK69" s="26" t="str">
        <v/>
      </c>
      <c r="AL69" s="27">
        <v>25</v>
      </c>
      <c r="AM69" s="27">
        <v>63</v>
      </c>
      <c r="AN69" s="27">
        <v>32</v>
      </c>
      <c r="AO69" s="28">
        <v>20</v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Hijermat</v>
      </c>
      <c r="B70" s="25" t="str">
        <v>KAHANAT</v>
      </c>
      <c r="C70" s="25" t="str">
        <v>K_LN2</v>
      </c>
      <c r="D70" s="25" t="str">
        <v>23.541208, 56.761558</v>
      </c>
      <c r="E70" s="25" t="str">
        <v>1171</v>
      </c>
      <c r="F70" s="25" t="str">
        <v>Ground (GMT)</v>
      </c>
      <c r="G70" s="25" t="str">
        <v/>
      </c>
      <c r="H70" s="25">
        <v>500</v>
      </c>
      <c r="I70" s="25" t="str">
        <v>24/05/2026, 14:05</v>
      </c>
      <c r="J70" s="25">
        <v>1</v>
      </c>
      <c r="K70" s="25">
        <v>232</v>
      </c>
      <c r="L70" s="25">
        <v>231</v>
      </c>
      <c r="M70" s="25">
        <v>233</v>
      </c>
      <c r="N70" s="25">
        <v>403</v>
      </c>
      <c r="O70" s="25">
        <v>403</v>
      </c>
      <c r="P70" s="25">
        <v>402</v>
      </c>
      <c r="Q70" s="26" t="str">
        <v>185 mm²</v>
      </c>
      <c r="R70" s="27">
        <v>25</v>
      </c>
      <c r="S70" s="27">
        <v>23</v>
      </c>
      <c r="T70" s="27">
        <v>25</v>
      </c>
      <c r="U70" s="28">
        <v>18</v>
      </c>
      <c r="V70" s="29" t="str">
        <v/>
      </c>
      <c r="W70" s="30" t="str">
        <v/>
      </c>
      <c r="X70" s="30" t="str">
        <v/>
      </c>
      <c r="Y70" s="30" t="str">
        <v/>
      </c>
      <c r="Z70" s="31" t="str">
        <v/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Hijermat</v>
      </c>
      <c r="B71" s="25" t="str">
        <v>KAHANAT</v>
      </c>
      <c r="C71" s="25" t="str">
        <v>K_LN2</v>
      </c>
      <c r="D71" s="25" t="str">
        <v>23.542132, 56.767117</v>
      </c>
      <c r="E71" s="25" t="str">
        <v>1169</v>
      </c>
      <c r="F71" s="25" t="str">
        <v>Pole (PMT)</v>
      </c>
      <c r="G71" s="25" t="str">
        <v/>
      </c>
      <c r="H71" s="25">
        <v>315</v>
      </c>
      <c r="I71" s="25" t="str">
        <v>24/05/2026, 13:59</v>
      </c>
      <c r="J71" s="25">
        <v>1</v>
      </c>
      <c r="K71" s="25">
        <v>232</v>
      </c>
      <c r="L71" s="25">
        <v>229</v>
      </c>
      <c r="M71" s="25">
        <v>232</v>
      </c>
      <c r="N71" s="25">
        <v>402</v>
      </c>
      <c r="O71" s="25">
        <v>401</v>
      </c>
      <c r="P71" s="25">
        <v>403</v>
      </c>
      <c r="Q71" s="26" t="str">
        <v>120 mm²</v>
      </c>
      <c r="R71" s="27">
        <v>11</v>
      </c>
      <c r="S71" s="27">
        <v>11</v>
      </c>
      <c r="T71" s="27">
        <v>15</v>
      </c>
      <c r="U71" s="28">
        <v>0</v>
      </c>
      <c r="V71" s="29" t="str">
        <v>120 mm²</v>
      </c>
      <c r="W71" s="30">
        <v>13</v>
      </c>
      <c r="X71" s="30">
        <v>59</v>
      </c>
      <c r="Y71" s="30">
        <v>20</v>
      </c>
      <c r="Z71" s="31">
        <v>33</v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Hijermat</v>
      </c>
      <c r="B72" s="25" t="str">
        <v>KAHANAT</v>
      </c>
      <c r="C72" s="25" t="str">
        <v>K_LN2</v>
      </c>
      <c r="D72" s="25" t="str">
        <v>23.537768, 56.769729</v>
      </c>
      <c r="E72" s="25" t="str">
        <v>1070</v>
      </c>
      <c r="F72" s="25" t="str">
        <v>Pole (PMT)</v>
      </c>
      <c r="G72" s="25" t="str">
        <v/>
      </c>
      <c r="H72" s="25">
        <v>100</v>
      </c>
      <c r="I72" s="25" t="str">
        <v>24/05/2026, 13:52</v>
      </c>
      <c r="J72" s="25">
        <v>1</v>
      </c>
      <c r="K72" s="25">
        <v>244</v>
      </c>
      <c r="L72" s="25">
        <v>244</v>
      </c>
      <c r="M72" s="25">
        <v>245</v>
      </c>
      <c r="N72" s="25">
        <v>426</v>
      </c>
      <c r="O72" s="25">
        <v>426</v>
      </c>
      <c r="P72" s="25">
        <v>424</v>
      </c>
      <c r="Q72" s="26" t="str">
        <v>120 mm²</v>
      </c>
      <c r="R72" s="27" t="str">
        <v/>
      </c>
      <c r="S72" s="27" t="str">
        <v/>
      </c>
      <c r="T72" s="27" t="str">
        <v/>
      </c>
      <c r="U72" s="28" t="str">
        <v/>
      </c>
      <c r="V72" s="29" t="str">
        <v/>
      </c>
      <c r="W72" s="30">
        <v>12</v>
      </c>
      <c r="X72" s="30">
        <v>12</v>
      </c>
      <c r="Y72" s="30">
        <v>11</v>
      </c>
      <c r="Z72" s="31">
        <v>0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Hijermat</v>
      </c>
      <c r="B73" s="25" t="str">
        <v>KAHANAT</v>
      </c>
      <c r="C73" s="25" t="str">
        <v>K_LN2</v>
      </c>
      <c r="D73" s="25" t="str">
        <v>23.534544, 56.762356</v>
      </c>
      <c r="E73" s="25" t="str">
        <v>1174</v>
      </c>
      <c r="F73" s="25" t="str">
        <v>Pole (PMT)</v>
      </c>
      <c r="G73" s="25" t="str">
        <v/>
      </c>
      <c r="H73" s="25">
        <v>100</v>
      </c>
      <c r="I73" s="25" t="str">
        <v>24/05/2026, 13:43</v>
      </c>
      <c r="J73" s="25">
        <v>1</v>
      </c>
      <c r="K73" s="25">
        <v>245</v>
      </c>
      <c r="L73" s="25">
        <v>246</v>
      </c>
      <c r="M73" s="25">
        <v>246</v>
      </c>
      <c r="N73" s="25">
        <v>426</v>
      </c>
      <c r="O73" s="25">
        <v>429</v>
      </c>
      <c r="P73" s="25">
        <v>426</v>
      </c>
      <c r="Q73" s="26" t="str">
        <v>120 mm²</v>
      </c>
      <c r="R73" s="27">
        <v>24</v>
      </c>
      <c r="S73" s="27">
        <v>10</v>
      </c>
      <c r="T73" s="27">
        <v>8</v>
      </c>
      <c r="U73" s="28">
        <v>18</v>
      </c>
      <c r="V73" s="29" t="str">
        <v>120 mm²</v>
      </c>
      <c r="W73" s="30">
        <v>8</v>
      </c>
      <c r="X73" s="30">
        <v>5</v>
      </c>
      <c r="Y73" s="30">
        <v>10</v>
      </c>
      <c r="Z73" s="31">
        <v>7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Hijermat</v>
      </c>
      <c r="B74" s="25" t="str">
        <v>KAHANAT</v>
      </c>
      <c r="C74" s="25" t="str">
        <v>K_LN2</v>
      </c>
      <c r="D74" s="25" t="str">
        <v>23.542801, 56.740032</v>
      </c>
      <c r="E74" s="25" t="str">
        <v>1176</v>
      </c>
      <c r="F74" s="25" t="str">
        <v>Pole (PMT)</v>
      </c>
      <c r="G74" s="25" t="str">
        <v/>
      </c>
      <c r="H74" s="25">
        <v>100</v>
      </c>
      <c r="I74" s="25" t="str">
        <v>23/05/2026, 15:43</v>
      </c>
      <c r="J74" s="25">
        <v>1</v>
      </c>
      <c r="K74" s="25">
        <v>235</v>
      </c>
      <c r="L74" s="25">
        <v>236</v>
      </c>
      <c r="M74" s="25">
        <v>235</v>
      </c>
      <c r="N74" s="25">
        <v>408</v>
      </c>
      <c r="O74" s="25">
        <v>409</v>
      </c>
      <c r="P74" s="25">
        <v>408</v>
      </c>
      <c r="Q74" s="26" t="str">
        <v>120 mm²</v>
      </c>
      <c r="R74" s="27">
        <v>52</v>
      </c>
      <c r="S74" s="27">
        <v>35</v>
      </c>
      <c r="T74" s="27">
        <v>34</v>
      </c>
      <c r="U74" s="28">
        <v>17</v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Hijermat</v>
      </c>
      <c r="B75" s="25" t="str">
        <v>KAHANAT</v>
      </c>
      <c r="C75" s="25" t="str">
        <v>K_LN2</v>
      </c>
      <c r="D75" s="25" t="str">
        <v>23.541778, 56.741336</v>
      </c>
      <c r="E75" s="25" t="str">
        <v>2171</v>
      </c>
      <c r="F75" s="25" t="str">
        <v>Pole (PMT)</v>
      </c>
      <c r="G75" s="25" t="str">
        <v/>
      </c>
      <c r="H75" s="25">
        <v>315</v>
      </c>
      <c r="I75" s="25" t="str">
        <v>23/05/2026, 15:35</v>
      </c>
      <c r="J75" s="25">
        <v>1</v>
      </c>
      <c r="K75" s="25">
        <v>239</v>
      </c>
      <c r="L75" s="25">
        <v>237</v>
      </c>
      <c r="M75" s="25">
        <v>237</v>
      </c>
      <c r="N75" s="25">
        <v>412</v>
      </c>
      <c r="O75" s="25">
        <v>418</v>
      </c>
      <c r="P75" s="25">
        <v>410</v>
      </c>
      <c r="Q75" s="26" t="str">
        <v>120 mm²</v>
      </c>
      <c r="R75" s="27">
        <v>0</v>
      </c>
      <c r="S75" s="27">
        <v>0</v>
      </c>
      <c r="T75" s="27">
        <v>0</v>
      </c>
      <c r="U75" s="28">
        <v>0</v>
      </c>
      <c r="V75" s="29" t="str">
        <v>185 mm²</v>
      </c>
      <c r="W75" s="30">
        <v>8</v>
      </c>
      <c r="X75" s="30">
        <v>5</v>
      </c>
      <c r="Y75" s="30">
        <v>18</v>
      </c>
      <c r="Z75" s="31">
        <v>9</v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Hijermat</v>
      </c>
      <c r="B76" s="25" t="str">
        <v>KAHANAT</v>
      </c>
      <c r="C76" s="25" t="str">
        <v>K_LN2</v>
      </c>
      <c r="D76" s="25" t="str">
        <v>23.542366, 56.739375</v>
      </c>
      <c r="E76" s="25" t="str">
        <v>1173</v>
      </c>
      <c r="F76" s="25" t="str">
        <v>Pole (PMT)</v>
      </c>
      <c r="G76" s="25" t="str">
        <v/>
      </c>
      <c r="H76" s="25">
        <v>100</v>
      </c>
      <c r="I76" s="25" t="str">
        <v>23/05/2026, 15:30</v>
      </c>
      <c r="J76" s="25">
        <v>1</v>
      </c>
      <c r="K76" s="25">
        <v>237</v>
      </c>
      <c r="L76" s="25">
        <v>236</v>
      </c>
      <c r="M76" s="25">
        <v>236</v>
      </c>
      <c r="N76" s="25">
        <v>412</v>
      </c>
      <c r="O76" s="25">
        <v>409</v>
      </c>
      <c r="P76" s="25">
        <v>404</v>
      </c>
      <c r="Q76" s="26" t="str">
        <v/>
      </c>
      <c r="R76" s="27" t="str">
        <v/>
      </c>
      <c r="S76" s="27" t="str">
        <v/>
      </c>
      <c r="T76" s="27" t="str">
        <v/>
      </c>
      <c r="U76" s="28" t="str">
        <v/>
      </c>
      <c r="V76" s="29" t="str">
        <v>120 mm²</v>
      </c>
      <c r="W76" s="30">
        <v>23</v>
      </c>
      <c r="X76" s="30">
        <v>47</v>
      </c>
      <c r="Y76" s="30">
        <v>32</v>
      </c>
      <c r="Z76" s="31">
        <v>23</v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  <row r="77" ht="15.75" customHeight="1">
      <c r="A77" s="25" t="str">
        <v>Hijermat</v>
      </c>
      <c r="B77" s="25" t="str">
        <v>KAHANAT</v>
      </c>
      <c r="C77" s="25" t="str">
        <v>K_LN2</v>
      </c>
      <c r="D77" s="25" t="str">
        <v>23.524329, 56.760567</v>
      </c>
      <c r="E77" s="25" t="str">
        <v>1175</v>
      </c>
      <c r="F77" s="25" t="str">
        <v>Pole (PMT)</v>
      </c>
      <c r="G77" s="25" t="str">
        <v/>
      </c>
      <c r="H77" s="25">
        <v>100</v>
      </c>
      <c r="I77" s="25" t="str">
        <v>23/05/2026, 15:24</v>
      </c>
      <c r="J77" s="25">
        <v>1</v>
      </c>
      <c r="K77" s="25">
        <v>238</v>
      </c>
      <c r="L77" s="25">
        <v>237</v>
      </c>
      <c r="M77" s="25">
        <v>239</v>
      </c>
      <c r="N77" s="25">
        <v>414</v>
      </c>
      <c r="O77" s="25">
        <v>413</v>
      </c>
      <c r="P77" s="25">
        <v>414</v>
      </c>
      <c r="Q77" s="26" t="str">
        <v>120 mm²</v>
      </c>
      <c r="R77" s="27">
        <v>0</v>
      </c>
      <c r="S77" s="27">
        <v>0</v>
      </c>
      <c r="T77" s="27">
        <v>0</v>
      </c>
      <c r="U77" s="28">
        <v>0</v>
      </c>
      <c r="V77" s="29" t="str">
        <v/>
      </c>
      <c r="W77" s="30" t="str">
        <v/>
      </c>
      <c r="X77" s="30" t="str">
        <v/>
      </c>
      <c r="Y77" s="30" t="str">
        <v/>
      </c>
      <c r="Z77" s="31" t="str">
        <v/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5">
        <f>SUM(R77,W77,AB77,AG77,AL77,AQ77,AV77,BA77)</f>
      </c>
      <c r="BF77" s="25">
        <f>SUM(S77,X77,AC77,AH77,AM77,AR77,AW77,BB77)</f>
      </c>
      <c r="BG77" s="25">
        <f>SUM(T77,Y77,AD77,AI77,AN77,AS77,AX77,BC77)</f>
      </c>
      <c r="BH77" s="25">
        <f>SUM(U77,Z77,AE77,AJ77,AO77,AT77,AY77,BD77)</f>
      </c>
      <c r="BI77" s="25">
        <f>MAX(BE77:BG77)</f>
      </c>
      <c r="BJ77" s="25">
        <f>MIN(BE77:BG77)</f>
      </c>
      <c r="BK77" s="32">
        <f>IF(H77&gt;0,(BI77*SQRT(3)*IF(N77&gt;0,N77,IF(O77&gt;0,O77,IF(P77&gt;0,P77,415)))/(H77*1000))*100,0)</f>
      </c>
      <c r="BL77" s="32">
        <f>IF(BK77&gt;70,"Upgrade","OK - No Upgrade")</f>
      </c>
      <c r="BM77" s="32">
        <f>IF(IF(AVERAGE(BE77:BG77)&gt;0,((BI77-AVERAGE(BE77:BG77))/AVERAGE(BE77:BG77))*100,0)&gt;10,"Need to Balance","OK - Balanced")</f>
      </c>
    </row>
    <row r="78" ht="15.75" customHeight="1">
      <c r="A78" s="25" t="str">
        <v>Hijermat</v>
      </c>
      <c r="B78" s="25" t="str">
        <v>KAHANAT</v>
      </c>
      <c r="C78" s="25" t="str">
        <v>K_LN2</v>
      </c>
      <c r="D78" s="25" t="str">
        <v>23.515238, 56.764417</v>
      </c>
      <c r="E78" s="25" t="str">
        <v>2216</v>
      </c>
      <c r="F78" s="25" t="str">
        <v>Pole (PMT)</v>
      </c>
      <c r="G78" s="25" t="str">
        <v/>
      </c>
      <c r="H78" s="25">
        <v>315</v>
      </c>
      <c r="I78" s="25" t="str">
        <v>23/05/2026, 15:11</v>
      </c>
      <c r="J78" s="25">
        <v>1</v>
      </c>
      <c r="K78" s="25">
        <v>238</v>
      </c>
      <c r="L78" s="25">
        <v>239</v>
      </c>
      <c r="M78" s="25">
        <v>238</v>
      </c>
      <c r="N78" s="25">
        <v>413</v>
      </c>
      <c r="O78" s="25">
        <v>414</v>
      </c>
      <c r="P78" s="25">
        <v>413</v>
      </c>
      <c r="Q78" s="26" t="str">
        <v>185 mm²</v>
      </c>
      <c r="R78" s="27">
        <v>12</v>
      </c>
      <c r="S78" s="27">
        <v>13</v>
      </c>
      <c r="T78" s="27">
        <v>9</v>
      </c>
      <c r="U78" s="28">
        <v>4</v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5">
        <f>SUM(R78,W78,AB78,AG78,AL78,AQ78,AV78,BA78)</f>
      </c>
      <c r="BF78" s="25">
        <f>SUM(S78,X78,AC78,AH78,AM78,AR78,AW78,BB78)</f>
      </c>
      <c r="BG78" s="25">
        <f>SUM(T78,Y78,AD78,AI78,AN78,AS78,AX78,BC78)</f>
      </c>
      <c r="BH78" s="25">
        <f>SUM(U78,Z78,AE78,AJ78,AO78,AT78,AY78,BD78)</f>
      </c>
      <c r="BI78" s="25">
        <f>MAX(BE78:BG78)</f>
      </c>
      <c r="BJ78" s="25">
        <f>MIN(BE78:BG78)</f>
      </c>
      <c r="BK78" s="32">
        <f>IF(H78&gt;0,(BI78*SQRT(3)*IF(N78&gt;0,N78,IF(O78&gt;0,O78,IF(P78&gt;0,P78,415)))/(H78*1000))*100,0)</f>
      </c>
      <c r="BL78" s="32">
        <f>IF(BK78&gt;70,"Upgrade","OK - No Upgrade")</f>
      </c>
      <c r="BM78" s="32">
        <f>IF(IF(AVERAGE(BE78:BG78)&gt;0,((BI78-AVERAGE(BE78:BG78))/AVERAGE(BE78:BG78))*100,0)&gt;10,"Need to Balance","OK - Balanced")</f>
      </c>
    </row>
    <row r="79" ht="15.75" customHeight="1">
      <c r="A79" s="25" t="str">
        <v>Hijermat</v>
      </c>
      <c r="B79" s="25" t="str">
        <v>KAHANAT</v>
      </c>
      <c r="C79" s="25" t="str">
        <v>K_LN2</v>
      </c>
      <c r="D79" s="25" t="str">
        <v>23.507867, 56.76516</v>
      </c>
      <c r="E79" s="25" t="str">
        <v>1509</v>
      </c>
      <c r="F79" s="25" t="str">
        <v>Pole (PMT)</v>
      </c>
      <c r="G79" s="25" t="str">
        <v/>
      </c>
      <c r="H79" s="25">
        <v>100</v>
      </c>
      <c r="I79" s="25" t="str">
        <v>23/05/2026, 15:07</v>
      </c>
      <c r="J79" s="25">
        <v>1</v>
      </c>
      <c r="K79" s="25">
        <v>237</v>
      </c>
      <c r="L79" s="25">
        <v>238</v>
      </c>
      <c r="M79" s="25">
        <v>238</v>
      </c>
      <c r="N79" s="25">
        <v>413</v>
      </c>
      <c r="O79" s="25">
        <v>411</v>
      </c>
      <c r="P79" s="25">
        <v>412</v>
      </c>
      <c r="Q79" s="26" t="str">
        <v/>
      </c>
      <c r="R79" s="27" t="str">
        <v/>
      </c>
      <c r="S79" s="27" t="str">
        <v/>
      </c>
      <c r="T79" s="27" t="str">
        <v/>
      </c>
      <c r="U79" s="28" t="str">
        <v/>
      </c>
      <c r="V79" s="29" t="str">
        <v>120 mm²</v>
      </c>
      <c r="W79" s="30">
        <v>32</v>
      </c>
      <c r="X79" s="30">
        <v>12</v>
      </c>
      <c r="Y79" s="30">
        <v>10</v>
      </c>
      <c r="Z79" s="31">
        <v>20</v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5">
        <f>SUM(R79,W79,AB79,AG79,AL79,AQ79,AV79,BA79)</f>
      </c>
      <c r="BF79" s="25">
        <f>SUM(S79,X79,AC79,AH79,AM79,AR79,AW79,BB79)</f>
      </c>
      <c r="BG79" s="25">
        <f>SUM(T79,Y79,AD79,AI79,AN79,AS79,AX79,BC79)</f>
      </c>
      <c r="BH79" s="25">
        <f>SUM(U79,Z79,AE79,AJ79,AO79,AT79,AY79,BD79)</f>
      </c>
      <c r="BI79" s="25">
        <f>MAX(BE79:BG79)</f>
      </c>
      <c r="BJ79" s="25">
        <f>MIN(BE79:BG79)</f>
      </c>
      <c r="BK79" s="32">
        <f>IF(H79&gt;0,(BI79*SQRT(3)*IF(N79&gt;0,N79,IF(O79&gt;0,O79,IF(P79&gt;0,P79,415)))/(H79*1000))*100,0)</f>
      </c>
      <c r="BL79" s="32">
        <f>IF(BK79&gt;70,"Upgrade","OK - No Upgrade")</f>
      </c>
      <c r="BM79" s="32">
        <f>IF(IF(AVERAGE(BE79:BG79)&gt;0,((BI79-AVERAGE(BE79:BG79))/AVERAGE(BE79:BG79))*100,0)&gt;10,"Need to Balance","OK - Balanced")</f>
      </c>
    </row>
    <row r="80" ht="15.75" customHeight="1">
      <c r="A80" s="25" t="str">
        <v>Hijermat</v>
      </c>
      <c r="B80" s="25" t="str">
        <v>KAHANAT</v>
      </c>
      <c r="C80" s="25" t="str">
        <v>K_LN2</v>
      </c>
      <c r="D80" s="25" t="str">
        <v>23.510851, 56.751188</v>
      </c>
      <c r="E80" s="25" t="str">
        <v>1724</v>
      </c>
      <c r="F80" s="25" t="str">
        <v>Pole (PMT)</v>
      </c>
      <c r="G80" s="25" t="str">
        <v/>
      </c>
      <c r="H80" s="25">
        <v>100</v>
      </c>
      <c r="I80" s="25" t="str">
        <v>23/05/2026, 14:57</v>
      </c>
      <c r="J80" s="25">
        <v>1</v>
      </c>
      <c r="K80" s="25">
        <v>241</v>
      </c>
      <c r="L80" s="25">
        <v>241</v>
      </c>
      <c r="M80" s="25">
        <v>240</v>
      </c>
      <c r="N80" s="25">
        <v>416</v>
      </c>
      <c r="O80" s="25">
        <v>414</v>
      </c>
      <c r="P80" s="25">
        <v>415</v>
      </c>
      <c r="Q80" s="26" t="str">
        <v>120 mm²</v>
      </c>
      <c r="R80" s="27">
        <v>6</v>
      </c>
      <c r="S80" s="27">
        <v>5</v>
      </c>
      <c r="T80" s="27">
        <v>8</v>
      </c>
      <c r="U80" s="28">
        <v>4</v>
      </c>
      <c r="V80" s="29" t="str">
        <v/>
      </c>
      <c r="W80" s="30" t="str">
        <v/>
      </c>
      <c r="X80" s="30" t="str">
        <v/>
      </c>
      <c r="Y80" s="30" t="str">
        <v/>
      </c>
      <c r="Z80" s="31" t="str">
        <v/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5">
        <f>SUM(R80,W80,AB80,AG80,AL80,AQ80,AV80,BA80)</f>
      </c>
      <c r="BF80" s="25">
        <f>SUM(S80,X80,AC80,AH80,AM80,AR80,AW80,BB80)</f>
      </c>
      <c r="BG80" s="25">
        <f>SUM(T80,Y80,AD80,AI80,AN80,AS80,AX80,BC80)</f>
      </c>
      <c r="BH80" s="25">
        <f>SUM(U80,Z80,AE80,AJ80,AO80,AT80,AY80,BD80)</f>
      </c>
      <c r="BI80" s="25">
        <f>MAX(BE80:BG80)</f>
      </c>
      <c r="BJ80" s="25">
        <f>MIN(BE80:BG80)</f>
      </c>
      <c r="BK80" s="32">
        <f>IF(H80&gt;0,(BI80*SQRT(3)*IF(N80&gt;0,N80,IF(O80&gt;0,O80,IF(P80&gt;0,P80,415)))/(H80*1000))*100,0)</f>
      </c>
      <c r="BL80" s="32">
        <f>IF(BK80&gt;70,"Upgrade","OK - No Upgrade")</f>
      </c>
      <c r="BM80" s="32">
        <f>IF(IF(AVERAGE(BE80:BG80)&gt;0,((BI80-AVERAGE(BE80:BG80))/AVERAGE(BE80:BG80))*100,0)&gt;10,"Need to Balance","OK - Balanced")</f>
      </c>
    </row>
    <row r="81" ht="15.75" customHeight="1">
      <c r="A81" s="25" t="str">
        <v>Hijermat</v>
      </c>
      <c r="B81" s="25" t="str">
        <v>KAHANAT</v>
      </c>
      <c r="C81" s="25" t="str">
        <v>K_LN2</v>
      </c>
      <c r="D81" s="25" t="str">
        <v>23.499607, 56.746235</v>
      </c>
      <c r="E81" s="25" t="str">
        <v>4374</v>
      </c>
      <c r="F81" s="25" t="str">
        <v>Pole (PMT)</v>
      </c>
      <c r="G81" s="25" t="str">
        <v/>
      </c>
      <c r="H81" s="25">
        <v>315</v>
      </c>
      <c r="I81" s="25" t="str">
        <v>23/05/2026, 14:46</v>
      </c>
      <c r="J81" s="25">
        <v>1</v>
      </c>
      <c r="K81" s="25">
        <v>240</v>
      </c>
      <c r="L81" s="25">
        <v>241</v>
      </c>
      <c r="M81" s="25">
        <v>241</v>
      </c>
      <c r="N81" s="25">
        <v>415</v>
      </c>
      <c r="O81" s="25">
        <v>416</v>
      </c>
      <c r="P81" s="25">
        <v>415</v>
      </c>
      <c r="Q81" s="26" t="str">
        <v>185 mm²</v>
      </c>
      <c r="R81" s="27">
        <v>7</v>
      </c>
      <c r="S81" s="27">
        <v>9</v>
      </c>
      <c r="T81" s="27">
        <v>22</v>
      </c>
      <c r="U81" s="28">
        <v>15</v>
      </c>
      <c r="V81" s="29" t="str">
        <v>185 mm²</v>
      </c>
      <c r="W81" s="30">
        <v>8</v>
      </c>
      <c r="X81" s="30">
        <v>4</v>
      </c>
      <c r="Y81" s="30">
        <v>4</v>
      </c>
      <c r="Z81" s="31">
        <v>0</v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5">
        <f>SUM(R81,W81,AB81,AG81,AL81,AQ81,AV81,BA81)</f>
      </c>
      <c r="BF81" s="25">
        <f>SUM(S81,X81,AC81,AH81,AM81,AR81,AW81,BB81)</f>
      </c>
      <c r="BG81" s="25">
        <f>SUM(T81,Y81,AD81,AI81,AN81,AS81,AX81,BC81)</f>
      </c>
      <c r="BH81" s="25">
        <f>SUM(U81,Z81,AE81,AJ81,AO81,AT81,AY81,BD81)</f>
      </c>
      <c r="BI81" s="25">
        <f>MAX(BE81:BG81)</f>
      </c>
      <c r="BJ81" s="25">
        <f>MIN(BE81:BG81)</f>
      </c>
      <c r="BK81" s="32">
        <f>IF(H81&gt;0,(BI81*SQRT(3)*IF(N81&gt;0,N81,IF(O81&gt;0,O81,IF(P81&gt;0,P81,415)))/(H81*1000))*100,0)</f>
      </c>
      <c r="BL81" s="32">
        <f>IF(BK81&gt;70,"Upgrade","OK - No Upgrade")</f>
      </c>
      <c r="BM81" s="32">
        <f>IF(IF(AVERAGE(BE81:BG81)&gt;0,((BI81-AVERAGE(BE81:BG81))/AVERAGE(BE81:BG81))*100,0)&gt;10,"Need to Balance","OK - Balanced")</f>
      </c>
    </row>
    <row r="82" ht="15.75" customHeight="1">
      <c r="A82" s="25" t="str">
        <v>Hijermat</v>
      </c>
      <c r="B82" s="25" t="str">
        <v>KAHANAT</v>
      </c>
      <c r="C82" s="25" t="str">
        <v>K_LN2</v>
      </c>
      <c r="D82" s="25" t="str">
        <v>23.492498, 56.746122</v>
      </c>
      <c r="E82" s="25" t="str">
        <v>1178</v>
      </c>
      <c r="F82" s="25" t="str">
        <v>Pole (PMT)</v>
      </c>
      <c r="G82" s="25" t="str">
        <v/>
      </c>
      <c r="H82" s="25">
        <v>315</v>
      </c>
      <c r="I82" s="25" t="str">
        <v>23/05/2026, 14:42</v>
      </c>
      <c r="J82" s="25">
        <v>1</v>
      </c>
      <c r="K82" s="25">
        <v>240</v>
      </c>
      <c r="L82" s="25">
        <v>240</v>
      </c>
      <c r="M82" s="25">
        <v>238</v>
      </c>
      <c r="N82" s="25">
        <v>414</v>
      </c>
      <c r="O82" s="25">
        <v>414</v>
      </c>
      <c r="P82" s="25">
        <v>417</v>
      </c>
      <c r="Q82" s="26" t="str">
        <v>120 mm²</v>
      </c>
      <c r="R82" s="27">
        <v>0</v>
      </c>
      <c r="S82" s="27">
        <v>0</v>
      </c>
      <c r="T82" s="27">
        <v>0</v>
      </c>
      <c r="U82" s="28">
        <v>0</v>
      </c>
      <c r="V82" s="29" t="str">
        <v>185 mm²</v>
      </c>
      <c r="W82" s="30">
        <v>15</v>
      </c>
      <c r="X82" s="30">
        <v>18</v>
      </c>
      <c r="Y82" s="30">
        <v>75</v>
      </c>
      <c r="Z82" s="31">
        <v>65</v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5">
        <f>SUM(R82,W82,AB82,AG82,AL82,AQ82,AV82,BA82)</f>
      </c>
      <c r="BF82" s="25">
        <f>SUM(S82,X82,AC82,AH82,AM82,AR82,AW82,BB82)</f>
      </c>
      <c r="BG82" s="25">
        <f>SUM(T82,Y82,AD82,AI82,AN82,AS82,AX82,BC82)</f>
      </c>
      <c r="BH82" s="25">
        <f>SUM(U82,Z82,AE82,AJ82,AO82,AT82,AY82,BD82)</f>
      </c>
      <c r="BI82" s="25">
        <f>MAX(BE82:BG82)</f>
      </c>
      <c r="BJ82" s="25">
        <f>MIN(BE82:BG82)</f>
      </c>
      <c r="BK82" s="32">
        <f>IF(H82&gt;0,(BI82*SQRT(3)*IF(N82&gt;0,N82,IF(O82&gt;0,O82,IF(P82&gt;0,P82,415)))/(H82*1000))*100,0)</f>
      </c>
      <c r="BL82" s="32">
        <f>IF(BK82&gt;70,"Upgrade","OK - No Upgrade")</f>
      </c>
      <c r="BM82" s="32">
        <f>IF(IF(AVERAGE(BE82:BG82)&gt;0,((BI82-AVERAGE(BE82:BG82))/AVERAGE(BE82:BG82))*100,0)&gt;10,"Need to Balance","OK - Balanced")</f>
      </c>
    </row>
    <row r="83" ht="15.75" customHeight="1">
      <c r="A83" s="25" t="str">
        <v>Hijermat</v>
      </c>
      <c r="B83" s="25" t="str">
        <v>KAHANAT</v>
      </c>
      <c r="C83" s="25" t="str">
        <v>K_LN2</v>
      </c>
      <c r="D83" s="25" t="str">
        <v>23.494055, 56.762167</v>
      </c>
      <c r="E83" s="25" t="str">
        <v>2251</v>
      </c>
      <c r="F83" s="25" t="str">
        <v>Pole (PMT)</v>
      </c>
      <c r="G83" s="25" t="str">
        <v/>
      </c>
      <c r="H83" s="25">
        <v>100</v>
      </c>
      <c r="I83" s="25" t="str">
        <v>23/05/2026, 14:34</v>
      </c>
      <c r="J83" s="25">
        <v>1</v>
      </c>
      <c r="K83" s="25">
        <v>240</v>
      </c>
      <c r="L83" s="25">
        <v>239</v>
      </c>
      <c r="M83" s="25">
        <v>239</v>
      </c>
      <c r="N83" s="25">
        <v>415</v>
      </c>
      <c r="O83" s="25">
        <v>415</v>
      </c>
      <c r="P83" s="25">
        <v>417</v>
      </c>
      <c r="Q83" s="26" t="str">
        <v>185 mm²</v>
      </c>
      <c r="R83" s="27">
        <v>8</v>
      </c>
      <c r="S83" s="27">
        <v>15</v>
      </c>
      <c r="T83" s="27">
        <v>11</v>
      </c>
      <c r="U83" s="28">
        <v>12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5">
        <f>SUM(R83,W83,AB83,AG83,AL83,AQ83,AV83,BA83)</f>
      </c>
      <c r="BF83" s="25">
        <f>SUM(S83,X83,AC83,AH83,AM83,AR83,AW83,BB83)</f>
      </c>
      <c r="BG83" s="25">
        <f>SUM(T83,Y83,AD83,AI83,AN83,AS83,AX83,BC83)</f>
      </c>
      <c r="BH83" s="25">
        <f>SUM(U83,Z83,AE83,AJ83,AO83,AT83,AY83,BD83)</f>
      </c>
      <c r="BI83" s="25">
        <f>MAX(BE83:BG83)</f>
      </c>
      <c r="BJ83" s="25">
        <f>MIN(BE83:BG83)</f>
      </c>
      <c r="BK83" s="32">
        <f>IF(H83&gt;0,(BI83*SQRT(3)*IF(N83&gt;0,N83,IF(O83&gt;0,O83,IF(P83&gt;0,P83,415)))/(H83*1000))*100,0)</f>
      </c>
      <c r="BL83" s="32">
        <f>IF(BK83&gt;70,"Upgrade","OK - No Upgrade")</f>
      </c>
      <c r="BM83" s="32">
        <f>IF(IF(AVERAGE(BE83:BG83)&gt;0,((BI83-AVERAGE(BE83:BG83))/AVERAGE(BE83:BG83))*100,0)&gt;10,"Need to Balance","OK - Balanced")</f>
      </c>
    </row>
    <row r="84" ht="15.75" customHeight="1">
      <c r="A84" s="25" t="str">
        <v>Hijermat</v>
      </c>
      <c r="B84" s="25" t="str">
        <v>KAHANAT</v>
      </c>
      <c r="C84" s="25" t="str">
        <v>K_LN2</v>
      </c>
      <c r="D84" s="25" t="str">
        <v>23.493949, 56.762073</v>
      </c>
      <c r="E84" s="25" t="str">
        <v>2215</v>
      </c>
      <c r="F84" s="25" t="str">
        <v>Pole (PMT)</v>
      </c>
      <c r="G84" s="25" t="str">
        <v/>
      </c>
      <c r="H84" s="25">
        <v>100</v>
      </c>
      <c r="I84" s="25" t="str">
        <v/>
      </c>
      <c r="J84" s="25">
        <v>1</v>
      </c>
      <c r="K84" s="25" t="str">
        <v/>
      </c>
      <c r="L84" s="25" t="str">
        <v/>
      </c>
      <c r="M84" s="25" t="str">
        <v/>
      </c>
      <c r="N84" s="25" t="str">
        <v/>
      </c>
      <c r="O84" s="25" t="str">
        <v/>
      </c>
      <c r="P84" s="25" t="str">
        <v/>
      </c>
      <c r="Q84" s="26" t="str">
        <v/>
      </c>
      <c r="R84" s="27" t="str">
        <v/>
      </c>
      <c r="S84" s="27" t="str">
        <v/>
      </c>
      <c r="T84" s="27" t="str">
        <v/>
      </c>
      <c r="U84" s="28" t="str">
        <v/>
      </c>
      <c r="V84" s="29" t="str">
        <v/>
      </c>
      <c r="W84" s="30" t="str">
        <v/>
      </c>
      <c r="X84" s="30" t="str">
        <v/>
      </c>
      <c r="Y84" s="30" t="str">
        <v/>
      </c>
      <c r="Z84" s="31" t="str">
        <v/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5">
        <f>SUM(R84,W84,AB84,AG84,AL84,AQ84,AV84,BA84)</f>
      </c>
      <c r="BF84" s="25">
        <f>SUM(S84,X84,AC84,AH84,AM84,AR84,AW84,BB84)</f>
      </c>
      <c r="BG84" s="25">
        <f>SUM(T84,Y84,AD84,AI84,AN84,AS84,AX84,BC84)</f>
      </c>
      <c r="BH84" s="25">
        <f>SUM(U84,Z84,AE84,AJ84,AO84,AT84,AY84,BD84)</f>
      </c>
      <c r="BI84" s="25">
        <f>MAX(BE84:BG84)</f>
      </c>
      <c r="BJ84" s="25">
        <f>MIN(BE84:BG84)</f>
      </c>
      <c r="BK84" s="32">
        <f>IF(H84&gt;0,(BI84*SQRT(3)*IF(N84&gt;0,N84,IF(O84&gt;0,O84,IF(P84&gt;0,P84,415)))/(H84*1000))*100,0)</f>
      </c>
      <c r="BL84" s="32">
        <f>IF(BK84&gt;70,"Upgrade","OK - No Upgrade")</f>
      </c>
      <c r="BM84" s="32">
        <f>IF(IF(AVERAGE(BE84:BG84)&gt;0,((BI84-AVERAGE(BE84:BG84))/AVERAGE(BE84:BG84))*100,0)&gt;10,"Need to Balance","OK - Balanced")</f>
      </c>
    </row>
    <row r="85" ht="15.75" customHeight="1">
      <c r="A85" s="25" t="str">
        <v>Hijermat</v>
      </c>
      <c r="B85" s="25" t="str">
        <v>KAHANAT</v>
      </c>
      <c r="C85" s="25" t="str">
        <v>K_LN2</v>
      </c>
      <c r="D85" s="25" t="str">
        <v>23.486199, 56.712678</v>
      </c>
      <c r="E85" s="25" t="str">
        <v>1890</v>
      </c>
      <c r="F85" s="25" t="str">
        <v>Pole (PMT)</v>
      </c>
      <c r="G85" s="25" t="str">
        <v/>
      </c>
      <c r="H85" s="25">
        <v>315</v>
      </c>
      <c r="I85" s="25" t="str">
        <v/>
      </c>
      <c r="J85" s="25">
        <v>1</v>
      </c>
      <c r="K85" s="25" t="str">
        <v/>
      </c>
      <c r="L85" s="25" t="str">
        <v/>
      </c>
      <c r="M85" s="25" t="str">
        <v/>
      </c>
      <c r="N85" s="25" t="str">
        <v/>
      </c>
      <c r="O85" s="25" t="str">
        <v/>
      </c>
      <c r="P85" s="25" t="str">
        <v/>
      </c>
      <c r="Q85" s="26" t="str">
        <v/>
      </c>
      <c r="R85" s="27" t="str">
        <v/>
      </c>
      <c r="S85" s="27" t="str">
        <v/>
      </c>
      <c r="T85" s="27" t="str">
        <v/>
      </c>
      <c r="U85" s="28" t="str">
        <v/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5">
        <f>SUM(R85,W85,AB85,AG85,AL85,AQ85,AV85,BA85)</f>
      </c>
      <c r="BF85" s="25">
        <f>SUM(S85,X85,AC85,AH85,AM85,AR85,AW85,BB85)</f>
      </c>
      <c r="BG85" s="25">
        <f>SUM(T85,Y85,AD85,AI85,AN85,AS85,AX85,BC85)</f>
      </c>
      <c r="BH85" s="25">
        <f>SUM(U85,Z85,AE85,AJ85,AO85,AT85,AY85,BD85)</f>
      </c>
      <c r="BI85" s="25">
        <f>MAX(BE85:BG85)</f>
      </c>
      <c r="BJ85" s="25">
        <f>MIN(BE85:BG85)</f>
      </c>
      <c r="BK85" s="32">
        <f>IF(H85&gt;0,(BI85*SQRT(3)*IF(N85&gt;0,N85,IF(O85&gt;0,O85,IF(P85&gt;0,P85,415)))/(H85*1000))*100,0)</f>
      </c>
      <c r="BL85" s="32">
        <f>IF(BK85&gt;70,"Upgrade","OK - No Upgrade")</f>
      </c>
      <c r="BM85" s="32">
        <f>IF(IF(AVERAGE(BE85:BG85)&gt;0,((BI85-AVERAGE(BE85:BG85))/AVERAGE(BE85:BG85))*100,0)&gt;10,"Need to Balance","OK - Balanced")</f>
      </c>
    </row>
    <row r="86" ht="15.75" customHeight="1">
      <c r="A86" s="25" t="str">
        <v>Hijermat</v>
      </c>
      <c r="B86" s="25" t="str">
        <v>KAHANAT</v>
      </c>
      <c r="C86" s="25" t="str">
        <v>K_LN2</v>
      </c>
      <c r="D86" s="25" t="str">
        <v/>
      </c>
      <c r="E86" s="25" t="str">
        <v>4546</v>
      </c>
      <c r="F86" s="25" t="str">
        <v>Pole (PMT)</v>
      </c>
      <c r="G86" s="25" t="str">
        <v/>
      </c>
      <c r="H86" s="25">
        <v>100</v>
      </c>
      <c r="I86" s="25" t="str">
        <v>23/05/2026, 14:23</v>
      </c>
      <c r="J86" s="25">
        <v>1</v>
      </c>
      <c r="K86" s="25">
        <v>241</v>
      </c>
      <c r="L86" s="25">
        <v>241</v>
      </c>
      <c r="M86" s="25">
        <v>241</v>
      </c>
      <c r="N86" s="25">
        <v>419</v>
      </c>
      <c r="O86" s="25">
        <v>419</v>
      </c>
      <c r="P86" s="25">
        <v>420</v>
      </c>
      <c r="Q86" s="26" t="str">
        <v>120 mm²</v>
      </c>
      <c r="R86" s="27">
        <v>0</v>
      </c>
      <c r="S86" s="27">
        <v>0</v>
      </c>
      <c r="T86" s="27">
        <v>0</v>
      </c>
      <c r="U86" s="28">
        <v>0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5">
        <f>SUM(R86,W86,AB86,AG86,AL86,AQ86,AV86,BA86)</f>
      </c>
      <c r="BF86" s="25">
        <f>SUM(S86,X86,AC86,AH86,AM86,AR86,AW86,BB86)</f>
      </c>
      <c r="BG86" s="25">
        <f>SUM(T86,Y86,AD86,AI86,AN86,AS86,AX86,BC86)</f>
      </c>
      <c r="BH86" s="25">
        <f>SUM(U86,Z86,AE86,AJ86,AO86,AT86,AY86,BD86)</f>
      </c>
      <c r="BI86" s="25">
        <f>MAX(BE86:BG86)</f>
      </c>
      <c r="BJ86" s="25">
        <f>MIN(BE86:BG86)</f>
      </c>
      <c r="BK86" s="32">
        <f>IF(H86&gt;0,(BI86*SQRT(3)*IF(N86&gt;0,N86,IF(O86&gt;0,O86,IF(P86&gt;0,P86,415)))/(H86*1000))*100,0)</f>
      </c>
      <c r="BL86" s="32">
        <f>IF(BK86&gt;70,"Upgrade","OK - No Upgrade")</f>
      </c>
      <c r="BM86" s="32">
        <f>IF(IF(AVERAGE(BE86:BG86)&gt;0,((BI86-AVERAGE(BE86:BG86))/AVERAGE(BE86:BG86))*100,0)&gt;10,"Need to Balance","OK - Balanced")</f>
      </c>
    </row>
    <row r="87" ht="15.75" customHeight="1">
      <c r="A87" s="25" t="str">
        <v>Hijermat</v>
      </c>
      <c r="B87" s="25" t="str">
        <v>KAHANAT</v>
      </c>
      <c r="C87" s="25" t="str">
        <v>K_LN2</v>
      </c>
      <c r="D87" s="25" t="str">
        <v/>
      </c>
      <c r="E87" s="25" t="str">
        <v>1180</v>
      </c>
      <c r="F87" s="25" t="str">
        <v>Pole (PMT)</v>
      </c>
      <c r="G87" s="25" t="str">
        <v/>
      </c>
      <c r="H87" s="25">
        <v>100</v>
      </c>
      <c r="I87" s="25" t="str">
        <v>23/05/2026, 14:13</v>
      </c>
      <c r="J87" s="25">
        <v>1</v>
      </c>
      <c r="K87" s="25">
        <v>237</v>
      </c>
      <c r="L87" s="25">
        <v>237</v>
      </c>
      <c r="M87" s="25">
        <v>234</v>
      </c>
      <c r="N87" s="25">
        <v>407</v>
      </c>
      <c r="O87" s="25">
        <v>408</v>
      </c>
      <c r="P87" s="25">
        <v>409</v>
      </c>
      <c r="Q87" s="26" t="str">
        <v>120 mm²</v>
      </c>
      <c r="R87" s="27">
        <v>76</v>
      </c>
      <c r="S87" s="27">
        <v>82</v>
      </c>
      <c r="T87" s="27">
        <v>108</v>
      </c>
      <c r="U87" s="28">
        <v>25</v>
      </c>
      <c r="V87" s="29" t="str">
        <v/>
      </c>
      <c r="W87" s="30" t="str">
        <v/>
      </c>
      <c r="X87" s="30" t="str">
        <v/>
      </c>
      <c r="Y87" s="30" t="str">
        <v/>
      </c>
      <c r="Z87" s="31" t="str">
        <v/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5">
        <f>SUM(R87,W87,AB87,AG87,AL87,AQ87,AV87,BA87)</f>
      </c>
      <c r="BF87" s="25">
        <f>SUM(S87,X87,AC87,AH87,AM87,AR87,AW87,BB87)</f>
      </c>
      <c r="BG87" s="25">
        <f>SUM(T87,Y87,AD87,AI87,AN87,AS87,AX87,BC87)</f>
      </c>
      <c r="BH87" s="25">
        <f>SUM(U87,Z87,AE87,AJ87,AO87,AT87,AY87,BD87)</f>
      </c>
      <c r="BI87" s="25">
        <f>MAX(BE87:BG87)</f>
      </c>
      <c r="BJ87" s="25">
        <f>MIN(BE87:BG87)</f>
      </c>
      <c r="BK87" s="32">
        <f>IF(H87&gt;0,(BI87*SQRT(3)*IF(N87&gt;0,N87,IF(O87&gt;0,O87,IF(P87&gt;0,P87,415)))/(H87*1000))*100,0)</f>
      </c>
      <c r="BL87" s="32">
        <f>IF(BK87&gt;70,"Upgrade","OK - No Upgrade")</f>
      </c>
      <c r="BM87" s="32">
        <f>IF(IF(AVERAGE(BE87:BG87)&gt;0,((BI87-AVERAGE(BE87:BG87))/AVERAGE(BE87:BG87))*100,0)&gt;10,"Need to Balance","OK - Balanced")</f>
      </c>
    </row>
    <row r="88" ht="15.75" customHeight="1">
      <c r="A88" s="25" t="str">
        <v>Hijermat</v>
      </c>
      <c r="B88" s="25" t="str">
        <v>KAHANAT</v>
      </c>
      <c r="C88" s="25" t="str">
        <v>K_LN2</v>
      </c>
      <c r="D88" s="25" t="str">
        <v>23.483609, 56.719051</v>
      </c>
      <c r="E88" s="25" t="str">
        <v>1481</v>
      </c>
      <c r="F88" s="25" t="str">
        <v>Pole (PMT)</v>
      </c>
      <c r="G88" s="25" t="str">
        <v/>
      </c>
      <c r="H88" s="25">
        <v>100</v>
      </c>
      <c r="I88" s="25" t="str">
        <v>23/05/2026, 13:57</v>
      </c>
      <c r="J88" s="25">
        <v>1</v>
      </c>
      <c r="K88" s="25">
        <v>242</v>
      </c>
      <c r="L88" s="25">
        <v>242</v>
      </c>
      <c r="M88" s="25">
        <v>240</v>
      </c>
      <c r="N88" s="25">
        <v>419</v>
      </c>
      <c r="O88" s="25">
        <v>420</v>
      </c>
      <c r="P88" s="25">
        <v>416</v>
      </c>
      <c r="Q88" s="26" t="str">
        <v/>
      </c>
      <c r="R88" s="27">
        <v>69</v>
      </c>
      <c r="S88" s="27">
        <v>129</v>
      </c>
      <c r="T88" s="27">
        <v>60</v>
      </c>
      <c r="U88" s="28">
        <v>63</v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5">
        <f>SUM(R88,W88,AB88,AG88,AL88,AQ88,AV88,BA88)</f>
      </c>
      <c r="BF88" s="25">
        <f>SUM(S88,X88,AC88,AH88,AM88,AR88,AW88,BB88)</f>
      </c>
      <c r="BG88" s="25">
        <f>SUM(T88,Y88,AD88,AI88,AN88,AS88,AX88,BC88)</f>
      </c>
      <c r="BH88" s="25">
        <f>SUM(U88,Z88,AE88,AJ88,AO88,AT88,AY88,BD88)</f>
      </c>
      <c r="BI88" s="25">
        <f>MAX(BE88:BG88)</f>
      </c>
      <c r="BJ88" s="25">
        <f>MIN(BE88:BG88)</f>
      </c>
      <c r="BK88" s="32">
        <f>IF(H88&gt;0,(BI88*SQRT(3)*IF(N88&gt;0,N88,IF(O88&gt;0,O88,IF(P88&gt;0,P88,415)))/(H88*1000))*100,0)</f>
      </c>
      <c r="BL88" s="32">
        <f>IF(BK88&gt;70,"Upgrade","OK - No Upgrade")</f>
      </c>
      <c r="BM88" s="32">
        <f>IF(IF(AVERAGE(BE88:BG88)&gt;0,((BI88-AVERAGE(BE88:BG88))/AVERAGE(BE88:BG88))*100,0)&gt;10,"Need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8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A79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8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8.83203125" customWidth="1"/>
    <col min="68" max="68" width="6.83203125" customWidth="1"/>
    <col min="69" max="69" width="6.83203125" customWidth="1"/>
    <col min="70" max="70" width="6.83203125" customWidth="1"/>
    <col min="71" max="71" width="6.83203125" customWidth="1"/>
    <col min="72" max="72" width="8.83203125" customWidth="1"/>
    <col min="73" max="73" width="6.83203125" customWidth="1"/>
    <col min="74" max="74" width="6.83203125" customWidth="1"/>
    <col min="75" max="75" width="6.83203125" customWidth="1"/>
    <col min="76" max="76" width="6.83203125" customWidth="1"/>
    <col min="77" max="77" width="8.83203125" customWidth="1"/>
    <col min="78" max="78" width="6.83203125" customWidth="1"/>
    <col min="79" max="79" width="6.83203125" customWidth="1"/>
    <col min="80" max="80" width="6.83203125" customWidth="1"/>
    <col min="81" max="81" width="6.83203125" customWidth="1"/>
    <col min="82" max="82" width="8.83203125" customWidth="1"/>
    <col min="83" max="83" width="6.83203125" customWidth="1"/>
    <col min="84" max="84" width="6.83203125" customWidth="1"/>
    <col min="85" max="85" width="6.83203125" customWidth="1"/>
    <col min="86" max="86" width="6.83203125" customWidth="1"/>
    <col min="87" max="87" width="8.83203125" customWidth="1"/>
    <col min="88" max="88" width="6.83203125" customWidth="1"/>
    <col min="89" max="89" width="6.83203125" customWidth="1"/>
    <col min="90" max="90" width="6.83203125" customWidth="1"/>
    <col min="91" max="91" width="6.83203125" customWidth="1"/>
    <col min="92" max="92" width="8.83203125" customWidth="1"/>
    <col min="93" max="93" width="6.83203125" customWidth="1"/>
    <col min="94" max="94" width="6.83203125" customWidth="1"/>
    <col min="95" max="95" width="6.83203125" customWidth="1"/>
    <col min="96" max="96" width="6.83203125" customWidth="1"/>
    <col min="97" max="97" width="6.83203125" customWidth="1"/>
    <col min="98" max="98" width="6.83203125" customWidth="1"/>
    <col min="99" max="99" width="6.83203125" customWidth="1"/>
    <col min="100" max="100" width="6.83203125" customWidth="1"/>
    <col min="101" max="101" width="7.83203125" customWidth="1"/>
    <col min="102" max="102" width="7.83203125" customWidth="1"/>
    <col min="103" max="103" width="9.83203125" customWidth="1"/>
    <col min="104" max="104" width="24.83203125" customWidth="1"/>
    <col min="105" max="10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8" t="str">
        <v>Feeder 10</v>
      </c>
      <c r="BK1" s="9" t="str">
        <v/>
      </c>
      <c r="BL1" s="9" t="str">
        <v/>
      </c>
      <c r="BM1" s="9" t="str">
        <v/>
      </c>
      <c r="BN1" s="10" t="str">
        <v/>
      </c>
      <c r="BO1" s="8" t="str">
        <v>Feeder 11</v>
      </c>
      <c r="BP1" s="9" t="str">
        <v/>
      </c>
      <c r="BQ1" s="9" t="str">
        <v/>
      </c>
      <c r="BR1" s="9" t="str">
        <v/>
      </c>
      <c r="BS1" s="10" t="str">
        <v/>
      </c>
      <c r="BT1" s="8" t="str">
        <v>Feeder 12</v>
      </c>
      <c r="BU1" s="9" t="str">
        <v/>
      </c>
      <c r="BV1" s="9" t="str">
        <v/>
      </c>
      <c r="BW1" s="9" t="str">
        <v/>
      </c>
      <c r="BX1" s="10" t="str">
        <v/>
      </c>
      <c r="BY1" s="8" t="str">
        <v>Feeder 13</v>
      </c>
      <c r="BZ1" s="9" t="str">
        <v/>
      </c>
      <c r="CA1" s="9" t="str">
        <v/>
      </c>
      <c r="CB1" s="9" t="str">
        <v/>
      </c>
      <c r="CC1" s="10" t="str">
        <v/>
      </c>
      <c r="CD1" s="8" t="str">
        <v>Feeder 14</v>
      </c>
      <c r="CE1" s="9" t="str">
        <v/>
      </c>
      <c r="CF1" s="9" t="str">
        <v/>
      </c>
      <c r="CG1" s="9" t="str">
        <v/>
      </c>
      <c r="CH1" s="10" t="str">
        <v/>
      </c>
      <c r="CI1" s="8" t="str">
        <v>Feeder 15</v>
      </c>
      <c r="CJ1" s="9" t="str">
        <v/>
      </c>
      <c r="CK1" s="9" t="str">
        <v/>
      </c>
      <c r="CL1" s="9" t="str">
        <v/>
      </c>
      <c r="CM1" s="10" t="str">
        <v/>
      </c>
      <c r="CN1" s="8" t="str">
        <v>Feeder 16</v>
      </c>
      <c r="CO1" s="9" t="str">
        <v/>
      </c>
      <c r="CP1" s="9" t="str">
        <v/>
      </c>
      <c r="CQ1" s="9" t="str">
        <v/>
      </c>
      <c r="CR1" s="10" t="str">
        <v/>
      </c>
      <c r="CS1" s="11" t="str">
        <v>Total Load</v>
      </c>
      <c r="CT1" s="11" t="str">
        <v/>
      </c>
      <c r="CU1" s="11" t="str">
        <v/>
      </c>
      <c r="CV1" s="11" t="str">
        <v/>
      </c>
      <c r="CW1" s="7" t="str">
        <v>MAX Value</v>
      </c>
      <c r="CX1" s="7" t="str">
        <v>MIN Value</v>
      </c>
      <c r="CY1" s="12" t="str">
        <v>Load %</v>
      </c>
      <c r="CZ1" s="13" t="str">
        <v>Action (Upgrade)</v>
      </c>
      <c r="DA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4" t="str">
        <v>Cable mm²</v>
      </c>
      <c r="BK2" s="15" t="str">
        <v>R</v>
      </c>
      <c r="BL2" s="16" t="str">
        <v>Y</v>
      </c>
      <c r="BM2" s="17" t="str">
        <v>B</v>
      </c>
      <c r="BN2" s="18" t="str">
        <v>N</v>
      </c>
      <c r="BO2" s="14" t="str">
        <v>Cable mm²</v>
      </c>
      <c r="BP2" s="15" t="str">
        <v>R</v>
      </c>
      <c r="BQ2" s="16" t="str">
        <v>Y</v>
      </c>
      <c r="BR2" s="17" t="str">
        <v>B</v>
      </c>
      <c r="BS2" s="18" t="str">
        <v>N</v>
      </c>
      <c r="BT2" s="14" t="str">
        <v>Cable mm²</v>
      </c>
      <c r="BU2" s="15" t="str">
        <v>R</v>
      </c>
      <c r="BV2" s="16" t="str">
        <v>Y</v>
      </c>
      <c r="BW2" s="17" t="str">
        <v>B</v>
      </c>
      <c r="BX2" s="18" t="str">
        <v>N</v>
      </c>
      <c r="BY2" s="14" t="str">
        <v>Cable mm²</v>
      </c>
      <c r="BZ2" s="15" t="str">
        <v>R</v>
      </c>
      <c r="CA2" s="16" t="str">
        <v>Y</v>
      </c>
      <c r="CB2" s="17" t="str">
        <v>B</v>
      </c>
      <c r="CC2" s="18" t="str">
        <v>N</v>
      </c>
      <c r="CD2" s="14" t="str">
        <v>Cable mm²</v>
      </c>
      <c r="CE2" s="15" t="str">
        <v>R</v>
      </c>
      <c r="CF2" s="16" t="str">
        <v>Y</v>
      </c>
      <c r="CG2" s="17" t="str">
        <v>B</v>
      </c>
      <c r="CH2" s="18" t="str">
        <v>N</v>
      </c>
      <c r="CI2" s="14" t="str">
        <v>Cable mm²</v>
      </c>
      <c r="CJ2" s="15" t="str">
        <v>R</v>
      </c>
      <c r="CK2" s="16" t="str">
        <v>Y</v>
      </c>
      <c r="CL2" s="17" t="str">
        <v>B</v>
      </c>
      <c r="CM2" s="18" t="str">
        <v>N</v>
      </c>
      <c r="CN2" s="14" t="str">
        <v>Cable mm²</v>
      </c>
      <c r="CO2" s="15" t="str">
        <v>R</v>
      </c>
      <c r="CP2" s="16" t="str">
        <v>Y</v>
      </c>
      <c r="CQ2" s="17" t="str">
        <v>B</v>
      </c>
      <c r="CR2" s="18" t="str">
        <v>N</v>
      </c>
      <c r="CS2" s="11" t="str">
        <v>R</v>
      </c>
      <c r="CT2" s="11" t="str">
        <v>Y</v>
      </c>
      <c r="CU2" s="11" t="str">
        <v>B</v>
      </c>
      <c r="CV2" s="11" t="str">
        <v>N</v>
      </c>
      <c r="CW2" s="7" t="str">
        <v/>
      </c>
      <c r="CX2" s="7" t="str">
        <v/>
      </c>
      <c r="CY2" s="12" t="str">
        <v/>
      </c>
      <c r="CZ2" s="13" t="str">
        <v/>
      </c>
      <c r="DA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4" t="str">
        <v/>
      </c>
      <c r="BK3" s="15" t="str">
        <v>R</v>
      </c>
      <c r="BL3" s="16" t="str">
        <v>Y</v>
      </c>
      <c r="BM3" s="17" t="str">
        <v>B</v>
      </c>
      <c r="BN3" s="18" t="str">
        <v>N</v>
      </c>
      <c r="BO3" s="14" t="str">
        <v/>
      </c>
      <c r="BP3" s="15" t="str">
        <v>R</v>
      </c>
      <c r="BQ3" s="16" t="str">
        <v>Y</v>
      </c>
      <c r="BR3" s="17" t="str">
        <v>B</v>
      </c>
      <c r="BS3" s="18" t="str">
        <v>N</v>
      </c>
      <c r="BT3" s="14" t="str">
        <v/>
      </c>
      <c r="BU3" s="15" t="str">
        <v>R</v>
      </c>
      <c r="BV3" s="16" t="str">
        <v>Y</v>
      </c>
      <c r="BW3" s="17" t="str">
        <v>B</v>
      </c>
      <c r="BX3" s="18" t="str">
        <v>N</v>
      </c>
      <c r="BY3" s="14" t="str">
        <v/>
      </c>
      <c r="BZ3" s="15" t="str">
        <v>R</v>
      </c>
      <c r="CA3" s="16" t="str">
        <v>Y</v>
      </c>
      <c r="CB3" s="17" t="str">
        <v>B</v>
      </c>
      <c r="CC3" s="18" t="str">
        <v>N</v>
      </c>
      <c r="CD3" s="14" t="str">
        <v/>
      </c>
      <c r="CE3" s="15" t="str">
        <v>R</v>
      </c>
      <c r="CF3" s="16" t="str">
        <v>Y</v>
      </c>
      <c r="CG3" s="17" t="str">
        <v>B</v>
      </c>
      <c r="CH3" s="18" t="str">
        <v>N</v>
      </c>
      <c r="CI3" s="14" t="str">
        <v/>
      </c>
      <c r="CJ3" s="15" t="str">
        <v>R</v>
      </c>
      <c r="CK3" s="16" t="str">
        <v>Y</v>
      </c>
      <c r="CL3" s="17" t="str">
        <v>B</v>
      </c>
      <c r="CM3" s="18" t="str">
        <v>N</v>
      </c>
      <c r="CN3" s="14" t="str">
        <v/>
      </c>
      <c r="CO3" s="15" t="str">
        <v>R</v>
      </c>
      <c r="CP3" s="16" t="str">
        <v>Y</v>
      </c>
      <c r="CQ3" s="17" t="str">
        <v>B</v>
      </c>
      <c r="CR3" s="18" t="str">
        <v>N</v>
      </c>
      <c r="CS3" s="11" t="str">
        <v>R</v>
      </c>
      <c r="CT3" s="11" t="str">
        <v>Y</v>
      </c>
      <c r="CU3" s="11" t="str">
        <v>B</v>
      </c>
      <c r="CV3" s="11" t="str">
        <v>N</v>
      </c>
      <c r="CW3" s="7" t="str">
        <v/>
      </c>
      <c r="CX3" s="7" t="str">
        <v/>
      </c>
      <c r="CY3" s="12" t="str">
        <v/>
      </c>
      <c r="CZ3" s="13" t="str">
        <v/>
      </c>
      <c r="DA3" s="13" t="str">
        <v/>
      </c>
    </row>
    <row r="4" ht="15.75" customHeight="1">
      <c r="A4" s="25" t="str">
        <v>Hijermat</v>
      </c>
      <c r="B4" s="25" t="str">
        <v>HUGERMAT</v>
      </c>
      <c r="C4" s="25" t="str">
        <v>K_LN04</v>
      </c>
      <c r="D4" s="25" t="str">
        <v>23.402288, 56.724812</v>
      </c>
      <c r="E4" s="25" t="str">
        <v>972</v>
      </c>
      <c r="F4" s="25" t="str">
        <v>Pole (PMT)</v>
      </c>
      <c r="G4" s="25" t="str">
        <v>3</v>
      </c>
      <c r="H4" s="25">
        <v>315</v>
      </c>
      <c r="I4" s="25" t="str">
        <v>10/06/2026, 16:05</v>
      </c>
      <c r="J4" s="25">
        <v>1</v>
      </c>
      <c r="K4" s="25">
        <v>232</v>
      </c>
      <c r="L4" s="25">
        <v>236</v>
      </c>
      <c r="M4" s="25">
        <v>232</v>
      </c>
      <c r="N4" s="25">
        <v>403</v>
      </c>
      <c r="O4" s="25">
        <v>403</v>
      </c>
      <c r="P4" s="25">
        <v>403</v>
      </c>
      <c r="Q4" s="26" t="str">
        <v>185 mm²</v>
      </c>
      <c r="R4" s="27">
        <v>119</v>
      </c>
      <c r="S4" s="27">
        <v>66</v>
      </c>
      <c r="T4" s="27">
        <v>110</v>
      </c>
      <c r="U4" s="28">
        <v>36</v>
      </c>
      <c r="V4" s="29" t="str">
        <v>185 mm²</v>
      </c>
      <c r="W4" s="30">
        <v>85</v>
      </c>
      <c r="X4" s="30">
        <v>54</v>
      </c>
      <c r="Y4" s="30">
        <v>16</v>
      </c>
      <c r="Z4" s="31">
        <v>57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9" t="str">
        <v/>
      </c>
      <c r="BK4" s="30" t="str">
        <v/>
      </c>
      <c r="BL4" s="30" t="str">
        <v/>
      </c>
      <c r="BM4" s="30" t="str">
        <v/>
      </c>
      <c r="BN4" s="31" t="str">
        <v/>
      </c>
      <c r="BO4" s="26" t="str">
        <v/>
      </c>
      <c r="BP4" s="27" t="str">
        <v/>
      </c>
      <c r="BQ4" s="27" t="str">
        <v/>
      </c>
      <c r="BR4" s="27" t="str">
        <v/>
      </c>
      <c r="BS4" s="28" t="str">
        <v/>
      </c>
      <c r="BT4" s="29" t="str">
        <v/>
      </c>
      <c r="BU4" s="30" t="str">
        <v/>
      </c>
      <c r="BV4" s="30" t="str">
        <v/>
      </c>
      <c r="BW4" s="30" t="str">
        <v/>
      </c>
      <c r="BX4" s="31" t="str">
        <v/>
      </c>
      <c r="BY4" s="26" t="str">
        <v/>
      </c>
      <c r="BZ4" s="27" t="str">
        <v/>
      </c>
      <c r="CA4" s="27" t="str">
        <v/>
      </c>
      <c r="CB4" s="27" t="str">
        <v/>
      </c>
      <c r="CC4" s="28" t="str">
        <v/>
      </c>
      <c r="CD4" s="29" t="str">
        <v/>
      </c>
      <c r="CE4" s="30" t="str">
        <v/>
      </c>
      <c r="CF4" s="30" t="str">
        <v/>
      </c>
      <c r="CG4" s="30" t="str">
        <v/>
      </c>
      <c r="CH4" s="31" t="str">
        <v/>
      </c>
      <c r="CI4" s="26" t="str">
        <v/>
      </c>
      <c r="CJ4" s="27" t="str">
        <v/>
      </c>
      <c r="CK4" s="27" t="str">
        <v/>
      </c>
      <c r="CL4" s="27" t="str">
        <v/>
      </c>
      <c r="CM4" s="28" t="str">
        <v/>
      </c>
      <c r="CN4" s="29" t="str">
        <v/>
      </c>
      <c r="CO4" s="30" t="str">
        <v/>
      </c>
      <c r="CP4" s="30" t="str">
        <v/>
      </c>
      <c r="CQ4" s="30" t="str">
        <v/>
      </c>
      <c r="CR4" s="31" t="str">
        <v/>
      </c>
      <c r="CS4" s="25">
        <f>SUM(R4,W4,AB4,AG4,AL4,AQ4,AV4,BA4,BF4,BK4,BP4,BU4,BZ4,CE4,CJ4,CO4)</f>
      </c>
      <c r="CT4" s="25">
        <f>SUM(S4,X4,AC4,AH4,AM4,AR4,AW4,BB4,BG4,BL4,BQ4,BV4,CA4,CF4,CK4,CP4)</f>
      </c>
      <c r="CU4" s="25">
        <f>SUM(T4,Y4,AD4,AI4,AN4,AS4,AX4,BC4,BH4,BM4,BR4,BW4,CB4,CG4,CL4,CQ4)</f>
      </c>
      <c r="CV4" s="25">
        <f>SUM(U4,Z4,AE4,AJ4,AO4,AT4,AY4,BD4,BI4,BN4,BS4,BX4,CC4,CH4,CM4,CR4)</f>
      </c>
      <c r="CW4" s="25">
        <f>MAX(CS4:CU4)</f>
      </c>
      <c r="CX4" s="25">
        <f>MIN(CS4:CU4)</f>
      </c>
      <c r="CY4" s="32">
        <f>IF(H4&gt;0,(CW4*SQRT(3)*IF(N4&gt;0,N4,IF(O4&gt;0,O4,IF(P4&gt;0,P4,415)))/(H4*1000))*100,0)</f>
      </c>
      <c r="CZ4" s="32">
        <f>IF(CY4&gt;70,"Upgrade","OK - No Upgrade")</f>
      </c>
      <c r="DA4" s="32">
        <f>IF(IF(AVERAGE(CS4:CU4)&gt;0,((CW4-AVERAGE(CS4:CU4))/AVERAGE(CS4:CU4))*100,0)&gt;10,"Need to Balance","OK - Balanced")</f>
      </c>
    </row>
    <row r="5" ht="15.75" customHeight="1">
      <c r="A5" s="25" t="str">
        <v>Hijermat</v>
      </c>
      <c r="B5" s="25" t="str">
        <v>HUGERMAT</v>
      </c>
      <c r="C5" s="25" t="str">
        <v>K_LN04</v>
      </c>
      <c r="D5" s="25" t="str">
        <v>23.403142, 56.727629</v>
      </c>
      <c r="E5" s="25" t="str">
        <v>1615</v>
      </c>
      <c r="F5" s="25" t="str">
        <v>Pole (PMT)</v>
      </c>
      <c r="G5" s="25" t="str">
        <v>3</v>
      </c>
      <c r="H5" s="25">
        <v>315</v>
      </c>
      <c r="I5" s="25" t="str">
        <v>10/06/2026, 16:00</v>
      </c>
      <c r="J5" s="25">
        <v>1</v>
      </c>
      <c r="K5" s="25">
        <v>236</v>
      </c>
      <c r="L5" s="25">
        <v>237</v>
      </c>
      <c r="M5" s="25">
        <v>237</v>
      </c>
      <c r="N5" s="25">
        <v>411</v>
      </c>
      <c r="O5" s="25">
        <v>411</v>
      </c>
      <c r="P5" s="25">
        <v>409</v>
      </c>
      <c r="Q5" s="26" t="str">
        <v>120 mm²</v>
      </c>
      <c r="R5" s="27">
        <v>0</v>
      </c>
      <c r="S5" s="27">
        <v>0</v>
      </c>
      <c r="T5" s="27">
        <v>0</v>
      </c>
      <c r="U5" s="28">
        <v>0</v>
      </c>
      <c r="V5" s="29" t="str">
        <v>120 mm²</v>
      </c>
      <c r="W5" s="30">
        <v>267</v>
      </c>
      <c r="X5" s="30">
        <v>217</v>
      </c>
      <c r="Y5" s="30">
        <v>141</v>
      </c>
      <c r="Z5" s="31">
        <v>123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9" t="str">
        <v/>
      </c>
      <c r="BK5" s="30" t="str">
        <v/>
      </c>
      <c r="BL5" s="30" t="str">
        <v/>
      </c>
      <c r="BM5" s="30" t="str">
        <v/>
      </c>
      <c r="BN5" s="31" t="str">
        <v/>
      </c>
      <c r="BO5" s="26" t="str">
        <v/>
      </c>
      <c r="BP5" s="27" t="str">
        <v/>
      </c>
      <c r="BQ5" s="27" t="str">
        <v/>
      </c>
      <c r="BR5" s="27" t="str">
        <v/>
      </c>
      <c r="BS5" s="28" t="str">
        <v/>
      </c>
      <c r="BT5" s="29" t="str">
        <v/>
      </c>
      <c r="BU5" s="30" t="str">
        <v/>
      </c>
      <c r="BV5" s="30" t="str">
        <v/>
      </c>
      <c r="BW5" s="30" t="str">
        <v/>
      </c>
      <c r="BX5" s="31" t="str">
        <v/>
      </c>
      <c r="BY5" s="26" t="str">
        <v/>
      </c>
      <c r="BZ5" s="27" t="str">
        <v/>
      </c>
      <c r="CA5" s="27" t="str">
        <v/>
      </c>
      <c r="CB5" s="27" t="str">
        <v/>
      </c>
      <c r="CC5" s="28" t="str">
        <v/>
      </c>
      <c r="CD5" s="29" t="str">
        <v/>
      </c>
      <c r="CE5" s="30" t="str">
        <v/>
      </c>
      <c r="CF5" s="30" t="str">
        <v/>
      </c>
      <c r="CG5" s="30" t="str">
        <v/>
      </c>
      <c r="CH5" s="31" t="str">
        <v/>
      </c>
      <c r="CI5" s="26" t="str">
        <v/>
      </c>
      <c r="CJ5" s="27" t="str">
        <v/>
      </c>
      <c r="CK5" s="27" t="str">
        <v/>
      </c>
      <c r="CL5" s="27" t="str">
        <v/>
      </c>
      <c r="CM5" s="28" t="str">
        <v/>
      </c>
      <c r="CN5" s="29" t="str">
        <v/>
      </c>
      <c r="CO5" s="30" t="str">
        <v/>
      </c>
      <c r="CP5" s="30" t="str">
        <v/>
      </c>
      <c r="CQ5" s="30" t="str">
        <v/>
      </c>
      <c r="CR5" s="31" t="str">
        <v/>
      </c>
      <c r="CS5" s="25">
        <f>SUM(R5,W5,AB5,AG5,AL5,AQ5,AV5,BA5,BF5,BK5,BP5,BU5,BZ5,CE5,CJ5,CO5)</f>
      </c>
      <c r="CT5" s="25">
        <f>SUM(S5,X5,AC5,AH5,AM5,AR5,AW5,BB5,BG5,BL5,BQ5,BV5,CA5,CF5,CK5,CP5)</f>
      </c>
      <c r="CU5" s="25">
        <f>SUM(T5,Y5,AD5,AI5,AN5,AS5,AX5,BC5,BH5,BM5,BR5,BW5,CB5,CG5,CL5,CQ5)</f>
      </c>
      <c r="CV5" s="25">
        <f>SUM(U5,Z5,AE5,AJ5,AO5,AT5,AY5,BD5,BI5,BN5,BS5,BX5,CC5,CH5,CM5,CR5)</f>
      </c>
      <c r="CW5" s="25">
        <f>MAX(CS5:CU5)</f>
      </c>
      <c r="CX5" s="25">
        <f>MIN(CS5:CU5)</f>
      </c>
      <c r="CY5" s="32">
        <f>IF(H5&gt;0,(CW5*SQRT(3)*IF(N5&gt;0,N5,IF(O5&gt;0,O5,IF(P5&gt;0,P5,415)))/(H5*1000))*100,0)</f>
      </c>
      <c r="CZ5" s="32">
        <f>IF(CY5&gt;70,"Upgrade","OK - No Upgrade")</f>
      </c>
      <c r="DA5" s="32">
        <f>IF(IF(AVERAGE(CS5:CU5)&gt;0,((CW5-AVERAGE(CS5:CU5))/AVERAGE(CS5:CU5))*100,0)&gt;10,"Need to Balance","OK - Balanced")</f>
      </c>
    </row>
    <row r="6" ht="15.75" customHeight="1">
      <c r="A6" s="25" t="str">
        <v>Hijermat</v>
      </c>
      <c r="B6" s="25" t="str">
        <v>HUGERMAT</v>
      </c>
      <c r="C6" s="25" t="str">
        <v>K_LN04</v>
      </c>
      <c r="D6" s="25" t="str">
        <v>23.405429, 56.732253</v>
      </c>
      <c r="E6" s="25" t="str">
        <v>1832</v>
      </c>
      <c r="F6" s="25" t="str">
        <v>Ground (GMT)</v>
      </c>
      <c r="G6" s="25" t="str">
        <v>3</v>
      </c>
      <c r="H6" s="25">
        <v>1000</v>
      </c>
      <c r="I6" s="25" t="str">
        <v>10/06/2026, 15:56</v>
      </c>
      <c r="J6" s="25">
        <v>1</v>
      </c>
      <c r="K6" s="25">
        <v>239</v>
      </c>
      <c r="L6" s="25">
        <v>239</v>
      </c>
      <c r="M6" s="25">
        <v>238</v>
      </c>
      <c r="N6" s="25">
        <v>414</v>
      </c>
      <c r="O6" s="25">
        <v>413</v>
      </c>
      <c r="P6" s="25">
        <v>412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>120 mm²</v>
      </c>
      <c r="W6" s="30">
        <v>0</v>
      </c>
      <c r="X6" s="30">
        <v>0</v>
      </c>
      <c r="Y6" s="30">
        <v>11</v>
      </c>
      <c r="Z6" s="31">
        <v>10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>185 mm²</v>
      </c>
      <c r="AG6" s="30">
        <v>0</v>
      </c>
      <c r="AH6" s="30">
        <v>0</v>
      </c>
      <c r="AI6" s="30">
        <v>0</v>
      </c>
      <c r="AJ6" s="31">
        <v>0</v>
      </c>
      <c r="AK6" s="26" t="str">
        <v>185 mm²</v>
      </c>
      <c r="AL6" s="27">
        <v>84</v>
      </c>
      <c r="AM6" s="27">
        <v>61</v>
      </c>
      <c r="AN6" s="27">
        <v>113</v>
      </c>
      <c r="AO6" s="28">
        <v>52</v>
      </c>
      <c r="AP6" s="29" t="str">
        <v>185 mm²</v>
      </c>
      <c r="AQ6" s="30">
        <v>60</v>
      </c>
      <c r="AR6" s="30">
        <v>83</v>
      </c>
      <c r="AS6" s="30">
        <v>120</v>
      </c>
      <c r="AT6" s="31">
        <v>59</v>
      </c>
      <c r="AU6" s="26" t="str">
        <v>185 mm²</v>
      </c>
      <c r="AV6" s="27">
        <v>62</v>
      </c>
      <c r="AW6" s="27">
        <v>61</v>
      </c>
      <c r="AX6" s="27">
        <v>58</v>
      </c>
      <c r="AY6" s="28">
        <v>10</v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9" t="str">
        <v/>
      </c>
      <c r="BK6" s="30" t="str">
        <v/>
      </c>
      <c r="BL6" s="30" t="str">
        <v/>
      </c>
      <c r="BM6" s="30" t="str">
        <v/>
      </c>
      <c r="BN6" s="31" t="str">
        <v/>
      </c>
      <c r="BO6" s="26" t="str">
        <v/>
      </c>
      <c r="BP6" s="27" t="str">
        <v/>
      </c>
      <c r="BQ6" s="27" t="str">
        <v/>
      </c>
      <c r="BR6" s="27" t="str">
        <v/>
      </c>
      <c r="BS6" s="28" t="str">
        <v/>
      </c>
      <c r="BT6" s="29" t="str">
        <v/>
      </c>
      <c r="BU6" s="30" t="str">
        <v/>
      </c>
      <c r="BV6" s="30" t="str">
        <v/>
      </c>
      <c r="BW6" s="30" t="str">
        <v/>
      </c>
      <c r="BX6" s="31" t="str">
        <v/>
      </c>
      <c r="BY6" s="26" t="str">
        <v/>
      </c>
      <c r="BZ6" s="27" t="str">
        <v/>
      </c>
      <c r="CA6" s="27" t="str">
        <v/>
      </c>
      <c r="CB6" s="27" t="str">
        <v/>
      </c>
      <c r="CC6" s="28" t="str">
        <v/>
      </c>
      <c r="CD6" s="29" t="str">
        <v/>
      </c>
      <c r="CE6" s="30" t="str">
        <v/>
      </c>
      <c r="CF6" s="30" t="str">
        <v/>
      </c>
      <c r="CG6" s="30" t="str">
        <v/>
      </c>
      <c r="CH6" s="31" t="str">
        <v/>
      </c>
      <c r="CI6" s="26" t="str">
        <v/>
      </c>
      <c r="CJ6" s="27" t="str">
        <v/>
      </c>
      <c r="CK6" s="27" t="str">
        <v/>
      </c>
      <c r="CL6" s="27" t="str">
        <v/>
      </c>
      <c r="CM6" s="28" t="str">
        <v/>
      </c>
      <c r="CN6" s="29" t="str">
        <v/>
      </c>
      <c r="CO6" s="30" t="str">
        <v/>
      </c>
      <c r="CP6" s="30" t="str">
        <v/>
      </c>
      <c r="CQ6" s="30" t="str">
        <v/>
      </c>
      <c r="CR6" s="31" t="str">
        <v/>
      </c>
      <c r="CS6" s="25">
        <f>SUM(R6,W6,AB6,AG6,AL6,AQ6,AV6,BA6,BF6,BK6,BP6,BU6,BZ6,CE6,CJ6,CO6)</f>
      </c>
      <c r="CT6" s="25">
        <f>SUM(S6,X6,AC6,AH6,AM6,AR6,AW6,BB6,BG6,BL6,BQ6,BV6,CA6,CF6,CK6,CP6)</f>
      </c>
      <c r="CU6" s="25">
        <f>SUM(T6,Y6,AD6,AI6,AN6,AS6,AX6,BC6,BH6,BM6,BR6,BW6,CB6,CG6,CL6,CQ6)</f>
      </c>
      <c r="CV6" s="25">
        <f>SUM(U6,Z6,AE6,AJ6,AO6,AT6,AY6,BD6,BI6,BN6,BS6,BX6,CC6,CH6,CM6,CR6)</f>
      </c>
      <c r="CW6" s="25">
        <f>MAX(CS6:CU6)</f>
      </c>
      <c r="CX6" s="25">
        <f>MIN(CS6:CU6)</f>
      </c>
      <c r="CY6" s="32">
        <f>IF(H6&gt;0,(CW6*SQRT(3)*IF(N6&gt;0,N6,IF(O6&gt;0,O6,IF(P6&gt;0,P6,415)))/(H6*1000))*100,0)</f>
      </c>
      <c r="CZ6" s="32">
        <f>IF(CY6&gt;70,"Upgrade","OK - No Upgrade")</f>
      </c>
      <c r="DA6" s="32">
        <f>IF(IF(AVERAGE(CS6:CU6)&gt;0,((CW6-AVERAGE(CS6:CU6))/AVERAGE(CS6:CU6))*100,0)&gt;10,"Need to Balance","OK - Balanced")</f>
      </c>
    </row>
    <row r="7" ht="15.75" customHeight="1">
      <c r="A7" s="25" t="str">
        <v>Hijermat</v>
      </c>
      <c r="B7" s="25" t="str">
        <v>HUGERMAT</v>
      </c>
      <c r="C7" s="25" t="str">
        <v>K_LN04</v>
      </c>
      <c r="D7" s="25" t="str">
        <v>23.410329, 56.730767</v>
      </c>
      <c r="E7" s="25" t="str">
        <v>0873</v>
      </c>
      <c r="F7" s="25" t="str">
        <v>Ground (GMT)</v>
      </c>
      <c r="G7" s="25" t="str">
        <v>3</v>
      </c>
      <c r="H7" s="25">
        <v>1000</v>
      </c>
      <c r="I7" s="25" t="str">
        <v>10/06/2026, 15:48</v>
      </c>
      <c r="J7" s="25">
        <v>1</v>
      </c>
      <c r="K7" s="25">
        <v>238</v>
      </c>
      <c r="L7" s="25">
        <v>239</v>
      </c>
      <c r="M7" s="25">
        <v>238</v>
      </c>
      <c r="N7" s="25">
        <v>415</v>
      </c>
      <c r="O7" s="25">
        <v>413</v>
      </c>
      <c r="P7" s="25">
        <v>412</v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>120 mm²</v>
      </c>
      <c r="AL7" s="27">
        <v>17</v>
      </c>
      <c r="AM7" s="27">
        <v>41</v>
      </c>
      <c r="AN7" s="27">
        <v>40</v>
      </c>
      <c r="AO7" s="28">
        <v>23</v>
      </c>
      <c r="AP7" s="29" t="str">
        <v>120 mm²</v>
      </c>
      <c r="AQ7" s="30">
        <v>57</v>
      </c>
      <c r="AR7" s="30">
        <v>80</v>
      </c>
      <c r="AS7" s="30">
        <v>29</v>
      </c>
      <c r="AT7" s="31">
        <v>56</v>
      </c>
      <c r="AU7" s="26" t="str">
        <v>185 mm²</v>
      </c>
      <c r="AV7" s="27">
        <v>48</v>
      </c>
      <c r="AW7" s="27">
        <v>15</v>
      </c>
      <c r="AX7" s="27">
        <v>25</v>
      </c>
      <c r="AY7" s="28">
        <v>19</v>
      </c>
      <c r="AZ7" s="29" t="str">
        <v>185 mm²</v>
      </c>
      <c r="BA7" s="30">
        <v>163</v>
      </c>
      <c r="BB7" s="30">
        <v>116</v>
      </c>
      <c r="BC7" s="30">
        <v>146</v>
      </c>
      <c r="BD7" s="31">
        <v>49</v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9" t="str">
        <v/>
      </c>
      <c r="BK7" s="30" t="str">
        <v/>
      </c>
      <c r="BL7" s="30" t="str">
        <v/>
      </c>
      <c r="BM7" s="30" t="str">
        <v/>
      </c>
      <c r="BN7" s="31" t="str">
        <v/>
      </c>
      <c r="BO7" s="26" t="str">
        <v/>
      </c>
      <c r="BP7" s="27" t="str">
        <v/>
      </c>
      <c r="BQ7" s="27" t="str">
        <v/>
      </c>
      <c r="BR7" s="27" t="str">
        <v/>
      </c>
      <c r="BS7" s="28" t="str">
        <v/>
      </c>
      <c r="BT7" s="29" t="str">
        <v/>
      </c>
      <c r="BU7" s="30" t="str">
        <v/>
      </c>
      <c r="BV7" s="30" t="str">
        <v/>
      </c>
      <c r="BW7" s="30" t="str">
        <v/>
      </c>
      <c r="BX7" s="31" t="str">
        <v/>
      </c>
      <c r="BY7" s="26" t="str">
        <v/>
      </c>
      <c r="BZ7" s="27" t="str">
        <v/>
      </c>
      <c r="CA7" s="27" t="str">
        <v/>
      </c>
      <c r="CB7" s="27" t="str">
        <v/>
      </c>
      <c r="CC7" s="28" t="str">
        <v/>
      </c>
      <c r="CD7" s="29" t="str">
        <v/>
      </c>
      <c r="CE7" s="30" t="str">
        <v/>
      </c>
      <c r="CF7" s="30" t="str">
        <v/>
      </c>
      <c r="CG7" s="30" t="str">
        <v/>
      </c>
      <c r="CH7" s="31" t="str">
        <v/>
      </c>
      <c r="CI7" s="26" t="str">
        <v/>
      </c>
      <c r="CJ7" s="27" t="str">
        <v/>
      </c>
      <c r="CK7" s="27" t="str">
        <v/>
      </c>
      <c r="CL7" s="27" t="str">
        <v/>
      </c>
      <c r="CM7" s="28" t="str">
        <v/>
      </c>
      <c r="CN7" s="29" t="str">
        <v/>
      </c>
      <c r="CO7" s="30" t="str">
        <v/>
      </c>
      <c r="CP7" s="30" t="str">
        <v/>
      </c>
      <c r="CQ7" s="30" t="str">
        <v/>
      </c>
      <c r="CR7" s="31" t="str">
        <v/>
      </c>
      <c r="CS7" s="25">
        <f>SUM(R7,W7,AB7,AG7,AL7,AQ7,AV7,BA7,BF7,BK7,BP7,BU7,BZ7,CE7,CJ7,CO7)</f>
      </c>
      <c r="CT7" s="25">
        <f>SUM(S7,X7,AC7,AH7,AM7,AR7,AW7,BB7,BG7,BL7,BQ7,BV7,CA7,CF7,CK7,CP7)</f>
      </c>
      <c r="CU7" s="25">
        <f>SUM(T7,Y7,AD7,AI7,AN7,AS7,AX7,BC7,BH7,BM7,BR7,BW7,CB7,CG7,CL7,CQ7)</f>
      </c>
      <c r="CV7" s="25">
        <f>SUM(U7,Z7,AE7,AJ7,AO7,AT7,AY7,BD7,BI7,BN7,BS7,BX7,CC7,CH7,CM7,CR7)</f>
      </c>
      <c r="CW7" s="25">
        <f>MAX(CS7:CU7)</f>
      </c>
      <c r="CX7" s="25">
        <f>MIN(CS7:CU7)</f>
      </c>
      <c r="CY7" s="32">
        <f>IF(H7&gt;0,(CW7*SQRT(3)*IF(N7&gt;0,N7,IF(O7&gt;0,O7,IF(P7&gt;0,P7,415)))/(H7*1000))*100,0)</f>
      </c>
      <c r="CZ7" s="32">
        <f>IF(CY7&gt;70,"Upgrade","OK - No Upgrade")</f>
      </c>
      <c r="DA7" s="32">
        <f>IF(IF(AVERAGE(CS7:CU7)&gt;0,((CW7-AVERAGE(CS7:CU7))/AVERAGE(CS7:CU7))*100,0)&gt;10,"Need to Balance","OK - Balanced")</f>
      </c>
    </row>
    <row r="8" ht="15.75" customHeight="1">
      <c r="A8" s="25" t="str">
        <v>Hijermat</v>
      </c>
      <c r="B8" s="25" t="str">
        <v>HUGERMAT</v>
      </c>
      <c r="C8" s="25" t="str">
        <v>K_LN04</v>
      </c>
      <c r="D8" s="25" t="str">
        <v>23.413126, 56.738671</v>
      </c>
      <c r="E8" s="25" t="str">
        <v>978</v>
      </c>
      <c r="F8" s="25" t="str">
        <v>Pole (PMT)</v>
      </c>
      <c r="G8" s="25" t="str">
        <v>3</v>
      </c>
      <c r="H8" s="25">
        <v>315</v>
      </c>
      <c r="I8" s="25" t="str">
        <v>10/06/2026, 15:35</v>
      </c>
      <c r="J8" s="25">
        <v>1</v>
      </c>
      <c r="K8" s="25">
        <v>233</v>
      </c>
      <c r="L8" s="25">
        <v>235</v>
      </c>
      <c r="M8" s="25">
        <v>234</v>
      </c>
      <c r="N8" s="25">
        <v>407</v>
      </c>
      <c r="O8" s="25">
        <v>406</v>
      </c>
      <c r="P8" s="25">
        <v>405</v>
      </c>
      <c r="Q8" s="26" t="str">
        <v>120 mm²</v>
      </c>
      <c r="R8" s="27">
        <v>40</v>
      </c>
      <c r="S8" s="27">
        <v>13</v>
      </c>
      <c r="T8" s="27">
        <v>16</v>
      </c>
      <c r="U8" s="28">
        <v>27</v>
      </c>
      <c r="V8" s="29" t="str">
        <v>120 mm²</v>
      </c>
      <c r="W8" s="30">
        <v>104</v>
      </c>
      <c r="X8" s="30">
        <v>94</v>
      </c>
      <c r="Y8" s="30">
        <v>94</v>
      </c>
      <c r="Z8" s="31">
        <v>14</v>
      </c>
      <c r="AA8" s="26" t="str">
        <v>185 mm²</v>
      </c>
      <c r="AB8" s="27">
        <v>165</v>
      </c>
      <c r="AC8" s="27">
        <v>107</v>
      </c>
      <c r="AD8" s="27">
        <v>138</v>
      </c>
      <c r="AE8" s="28">
        <v>0</v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9" t="str">
        <v/>
      </c>
      <c r="BK8" s="30" t="str">
        <v/>
      </c>
      <c r="BL8" s="30" t="str">
        <v/>
      </c>
      <c r="BM8" s="30" t="str">
        <v/>
      </c>
      <c r="BN8" s="31" t="str">
        <v/>
      </c>
      <c r="BO8" s="26" t="str">
        <v/>
      </c>
      <c r="BP8" s="27" t="str">
        <v/>
      </c>
      <c r="BQ8" s="27" t="str">
        <v/>
      </c>
      <c r="BR8" s="27" t="str">
        <v/>
      </c>
      <c r="BS8" s="28" t="str">
        <v/>
      </c>
      <c r="BT8" s="29" t="str">
        <v/>
      </c>
      <c r="BU8" s="30" t="str">
        <v/>
      </c>
      <c r="BV8" s="30" t="str">
        <v/>
      </c>
      <c r="BW8" s="30" t="str">
        <v/>
      </c>
      <c r="BX8" s="31" t="str">
        <v/>
      </c>
      <c r="BY8" s="26" t="str">
        <v/>
      </c>
      <c r="BZ8" s="27" t="str">
        <v/>
      </c>
      <c r="CA8" s="27" t="str">
        <v/>
      </c>
      <c r="CB8" s="27" t="str">
        <v/>
      </c>
      <c r="CC8" s="28" t="str">
        <v/>
      </c>
      <c r="CD8" s="29" t="str">
        <v/>
      </c>
      <c r="CE8" s="30" t="str">
        <v/>
      </c>
      <c r="CF8" s="30" t="str">
        <v/>
      </c>
      <c r="CG8" s="30" t="str">
        <v/>
      </c>
      <c r="CH8" s="31" t="str">
        <v/>
      </c>
      <c r="CI8" s="26" t="str">
        <v/>
      </c>
      <c r="CJ8" s="27" t="str">
        <v/>
      </c>
      <c r="CK8" s="27" t="str">
        <v/>
      </c>
      <c r="CL8" s="27" t="str">
        <v/>
      </c>
      <c r="CM8" s="28" t="str">
        <v/>
      </c>
      <c r="CN8" s="29" t="str">
        <v/>
      </c>
      <c r="CO8" s="30" t="str">
        <v/>
      </c>
      <c r="CP8" s="30" t="str">
        <v/>
      </c>
      <c r="CQ8" s="30" t="str">
        <v/>
      </c>
      <c r="CR8" s="31" t="str">
        <v/>
      </c>
      <c r="CS8" s="25">
        <f>SUM(R8,W8,AB8,AG8,AL8,AQ8,AV8,BA8,BF8,BK8,BP8,BU8,BZ8,CE8,CJ8,CO8)</f>
      </c>
      <c r="CT8" s="25">
        <f>SUM(S8,X8,AC8,AH8,AM8,AR8,AW8,BB8,BG8,BL8,BQ8,BV8,CA8,CF8,CK8,CP8)</f>
      </c>
      <c r="CU8" s="25">
        <f>SUM(T8,Y8,AD8,AI8,AN8,AS8,AX8,BC8,BH8,BM8,BR8,BW8,CB8,CG8,CL8,CQ8)</f>
      </c>
      <c r="CV8" s="25">
        <f>SUM(U8,Z8,AE8,AJ8,AO8,AT8,AY8,BD8,BI8,BN8,BS8,BX8,CC8,CH8,CM8,CR8)</f>
      </c>
      <c r="CW8" s="25">
        <f>MAX(CS8:CU8)</f>
      </c>
      <c r="CX8" s="25">
        <f>MIN(CS8:CU8)</f>
      </c>
      <c r="CY8" s="32">
        <f>IF(H8&gt;0,(CW8*SQRT(3)*IF(N8&gt;0,N8,IF(O8&gt;0,O8,IF(P8&gt;0,P8,415)))/(H8*1000))*100,0)</f>
      </c>
      <c r="CZ8" s="32">
        <f>IF(CY8&gt;70,"Upgrade","OK - No Upgrade")</f>
      </c>
      <c r="DA8" s="32">
        <f>IF(IF(AVERAGE(CS8:CU8)&gt;0,((CW8-AVERAGE(CS8:CU8))/AVERAGE(CS8:CU8))*100,0)&gt;10,"Need to Balance","OK - Balanced")</f>
      </c>
    </row>
    <row r="9" ht="15.75" customHeight="1">
      <c r="A9" s="25" t="str">
        <v>Hijermat</v>
      </c>
      <c r="B9" s="25" t="str">
        <v>HUGERMAT</v>
      </c>
      <c r="C9" s="25" t="str">
        <v>K_LN04</v>
      </c>
      <c r="D9" s="25" t="str">
        <v>23.413425, 56.729188</v>
      </c>
      <c r="E9" s="25" t="str">
        <v>968</v>
      </c>
      <c r="F9" s="25" t="str">
        <v>Ground (GMT)</v>
      </c>
      <c r="G9" s="25" t="str">
        <v>3</v>
      </c>
      <c r="H9" s="25">
        <v>2000</v>
      </c>
      <c r="I9" s="25" t="str">
        <v>10/06/2026, 15:25</v>
      </c>
      <c r="J9" s="25">
        <v>1</v>
      </c>
      <c r="K9" s="25">
        <v>243</v>
      </c>
      <c r="L9" s="25">
        <v>244</v>
      </c>
      <c r="M9" s="25">
        <v>244</v>
      </c>
      <c r="N9" s="25">
        <v>421</v>
      </c>
      <c r="O9" s="25">
        <v>421</v>
      </c>
      <c r="P9" s="25">
        <v>423</v>
      </c>
      <c r="Q9" s="26" t="str">
        <v>185 mm²</v>
      </c>
      <c r="R9" s="27">
        <v>111</v>
      </c>
      <c r="S9" s="27">
        <v>93</v>
      </c>
      <c r="T9" s="27">
        <v>90</v>
      </c>
      <c r="U9" s="28">
        <v>47</v>
      </c>
      <c r="V9" s="29" t="str">
        <v>185 mm²</v>
      </c>
      <c r="W9" s="30">
        <v>82</v>
      </c>
      <c r="X9" s="30">
        <v>68</v>
      </c>
      <c r="Y9" s="30">
        <v>49</v>
      </c>
      <c r="Z9" s="31">
        <v>12</v>
      </c>
      <c r="AA9" s="26" t="str">
        <v>185 mm²</v>
      </c>
      <c r="AB9" s="27">
        <v>63</v>
      </c>
      <c r="AC9" s="27">
        <v>163</v>
      </c>
      <c r="AD9" s="27">
        <v>147</v>
      </c>
      <c r="AE9" s="28">
        <v>67</v>
      </c>
      <c r="AF9" s="29" t="str">
        <v>185 mm²</v>
      </c>
      <c r="AG9" s="30">
        <v>0</v>
      </c>
      <c r="AH9" s="30">
        <v>0</v>
      </c>
      <c r="AI9" s="30">
        <v>14</v>
      </c>
      <c r="AJ9" s="31">
        <v>13</v>
      </c>
      <c r="AK9" s="26" t="str">
        <v>185 mm²</v>
      </c>
      <c r="AL9" s="27">
        <v>152</v>
      </c>
      <c r="AM9" s="27">
        <v>126</v>
      </c>
      <c r="AN9" s="27">
        <v>168</v>
      </c>
      <c r="AO9" s="28">
        <v>37</v>
      </c>
      <c r="AP9" s="29" t="str">
        <v>185 mm²</v>
      </c>
      <c r="AQ9" s="30">
        <v>165</v>
      </c>
      <c r="AR9" s="30">
        <v>158</v>
      </c>
      <c r="AS9" s="30">
        <v>175</v>
      </c>
      <c r="AT9" s="31">
        <v>27</v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>185 mm²</v>
      </c>
      <c r="BA9" s="30">
        <v>45</v>
      </c>
      <c r="BB9" s="30">
        <v>52</v>
      </c>
      <c r="BC9" s="30">
        <v>0</v>
      </c>
      <c r="BD9" s="31">
        <v>37</v>
      </c>
      <c r="BE9" s="26" t="str">
        <v>185 mm²</v>
      </c>
      <c r="BF9" s="27">
        <v>0</v>
      </c>
      <c r="BG9" s="27">
        <v>0</v>
      </c>
      <c r="BH9" s="27">
        <v>0</v>
      </c>
      <c r="BI9" s="28">
        <v>0</v>
      </c>
      <c r="BJ9" s="29" t="str">
        <v>185 mm²</v>
      </c>
      <c r="BK9" s="30">
        <v>0</v>
      </c>
      <c r="BL9" s="30">
        <v>0</v>
      </c>
      <c r="BM9" s="30">
        <v>0</v>
      </c>
      <c r="BN9" s="31">
        <v>0</v>
      </c>
      <c r="BO9" s="26" t="str">
        <v>185 mm²</v>
      </c>
      <c r="BP9" s="27">
        <v>96</v>
      </c>
      <c r="BQ9" s="27">
        <v>116</v>
      </c>
      <c r="BR9" s="27">
        <v>67</v>
      </c>
      <c r="BS9" s="28">
        <v>32</v>
      </c>
      <c r="BT9" s="29" t="str">
        <v/>
      </c>
      <c r="BU9" s="30" t="str">
        <v/>
      </c>
      <c r="BV9" s="30" t="str">
        <v/>
      </c>
      <c r="BW9" s="30" t="str">
        <v/>
      </c>
      <c r="BX9" s="31" t="str">
        <v/>
      </c>
      <c r="BY9" s="26" t="str">
        <v/>
      </c>
      <c r="BZ9" s="27" t="str">
        <v/>
      </c>
      <c r="CA9" s="27" t="str">
        <v/>
      </c>
      <c r="CB9" s="27" t="str">
        <v/>
      </c>
      <c r="CC9" s="28" t="str">
        <v/>
      </c>
      <c r="CD9" s="29" t="str">
        <v/>
      </c>
      <c r="CE9" s="30" t="str">
        <v/>
      </c>
      <c r="CF9" s="30" t="str">
        <v/>
      </c>
      <c r="CG9" s="30" t="str">
        <v/>
      </c>
      <c r="CH9" s="31" t="str">
        <v/>
      </c>
      <c r="CI9" s="26" t="str">
        <v/>
      </c>
      <c r="CJ9" s="27" t="str">
        <v/>
      </c>
      <c r="CK9" s="27" t="str">
        <v/>
      </c>
      <c r="CL9" s="27" t="str">
        <v/>
      </c>
      <c r="CM9" s="28" t="str">
        <v/>
      </c>
      <c r="CN9" s="29" t="str">
        <v/>
      </c>
      <c r="CO9" s="30" t="str">
        <v/>
      </c>
      <c r="CP9" s="30" t="str">
        <v/>
      </c>
      <c r="CQ9" s="30" t="str">
        <v/>
      </c>
      <c r="CR9" s="31" t="str">
        <v/>
      </c>
      <c r="CS9" s="25">
        <f>SUM(R9,W9,AB9,AG9,AL9,AQ9,AV9,BA9,BF9,BK9,BP9,BU9,BZ9,CE9,CJ9,CO9)</f>
      </c>
      <c r="CT9" s="25">
        <f>SUM(S9,X9,AC9,AH9,AM9,AR9,AW9,BB9,BG9,BL9,BQ9,BV9,CA9,CF9,CK9,CP9)</f>
      </c>
      <c r="CU9" s="25">
        <f>SUM(T9,Y9,AD9,AI9,AN9,AS9,AX9,BC9,BH9,BM9,BR9,BW9,CB9,CG9,CL9,CQ9)</f>
      </c>
      <c r="CV9" s="25">
        <f>SUM(U9,Z9,AE9,AJ9,AO9,AT9,AY9,BD9,BI9,BN9,BS9,BX9,CC9,CH9,CM9,CR9)</f>
      </c>
      <c r="CW9" s="25">
        <f>MAX(CS9:CU9)</f>
      </c>
      <c r="CX9" s="25">
        <f>MIN(CS9:CU9)</f>
      </c>
      <c r="CY9" s="32">
        <f>IF(H9&gt;0,(CW9*SQRT(3)*IF(N9&gt;0,N9,IF(O9&gt;0,O9,IF(P9&gt;0,P9,415)))/(H9*1000))*100,0)</f>
      </c>
      <c r="CZ9" s="32">
        <f>IF(CY9&gt;70,"Upgrade","OK - No Upgrade")</f>
      </c>
      <c r="DA9" s="32">
        <f>IF(IF(AVERAGE(CS9:CU9)&gt;0,((CW9-AVERAGE(CS9:CU9))/AVERAGE(CS9:CU9))*100,0)&gt;10,"Need to Balance","OK - Balanced")</f>
      </c>
    </row>
    <row r="10" ht="15.75" customHeight="1">
      <c r="A10" s="25" t="str">
        <v>Hijermat</v>
      </c>
      <c r="B10" s="25" t="str">
        <v>HUGERMAT</v>
      </c>
      <c r="C10" s="25" t="str">
        <v>K_LN04</v>
      </c>
      <c r="D10" s="25" t="str">
        <v>23.413298, 56.72919</v>
      </c>
      <c r="E10" s="25" t="str">
        <v>2062</v>
      </c>
      <c r="F10" s="25" t="str">
        <v>Ground (GMT)</v>
      </c>
      <c r="G10" s="25" t="str">
        <v>3</v>
      </c>
      <c r="H10" s="25">
        <v>500</v>
      </c>
      <c r="I10" s="25" t="str">
        <v>10/06/2026, 17:00</v>
      </c>
      <c r="J10" s="25">
        <v>1</v>
      </c>
      <c r="K10" s="25">
        <v>241</v>
      </c>
      <c r="L10" s="25">
        <v>240</v>
      </c>
      <c r="M10" s="25">
        <v>240</v>
      </c>
      <c r="N10" s="25">
        <v>418</v>
      </c>
      <c r="O10" s="25">
        <v>416</v>
      </c>
      <c r="P10" s="25">
        <v>417</v>
      </c>
      <c r="Q10" s="26" t="str">
        <v>185 mm²</v>
      </c>
      <c r="R10" s="27">
        <v>35</v>
      </c>
      <c r="S10" s="27">
        <v>40</v>
      </c>
      <c r="T10" s="27">
        <v>55</v>
      </c>
      <c r="U10" s="28">
        <v>30</v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9" t="str">
        <v/>
      </c>
      <c r="BK10" s="30" t="str">
        <v/>
      </c>
      <c r="BL10" s="30" t="str">
        <v/>
      </c>
      <c r="BM10" s="30" t="str">
        <v/>
      </c>
      <c r="BN10" s="31" t="str">
        <v/>
      </c>
      <c r="BO10" s="26" t="str">
        <v/>
      </c>
      <c r="BP10" s="27" t="str">
        <v/>
      </c>
      <c r="BQ10" s="27" t="str">
        <v/>
      </c>
      <c r="BR10" s="27" t="str">
        <v/>
      </c>
      <c r="BS10" s="28" t="str">
        <v/>
      </c>
      <c r="BT10" s="29" t="str">
        <v/>
      </c>
      <c r="BU10" s="30" t="str">
        <v/>
      </c>
      <c r="BV10" s="30" t="str">
        <v/>
      </c>
      <c r="BW10" s="30" t="str">
        <v/>
      </c>
      <c r="BX10" s="31" t="str">
        <v/>
      </c>
      <c r="BY10" s="26" t="str">
        <v/>
      </c>
      <c r="BZ10" s="27" t="str">
        <v/>
      </c>
      <c r="CA10" s="27" t="str">
        <v/>
      </c>
      <c r="CB10" s="27" t="str">
        <v/>
      </c>
      <c r="CC10" s="28" t="str">
        <v/>
      </c>
      <c r="CD10" s="29" t="str">
        <v/>
      </c>
      <c r="CE10" s="30" t="str">
        <v/>
      </c>
      <c r="CF10" s="30" t="str">
        <v/>
      </c>
      <c r="CG10" s="30" t="str">
        <v/>
      </c>
      <c r="CH10" s="31" t="str">
        <v/>
      </c>
      <c r="CI10" s="26" t="str">
        <v/>
      </c>
      <c r="CJ10" s="27" t="str">
        <v/>
      </c>
      <c r="CK10" s="27" t="str">
        <v/>
      </c>
      <c r="CL10" s="27" t="str">
        <v/>
      </c>
      <c r="CM10" s="28" t="str">
        <v/>
      </c>
      <c r="CN10" s="29" t="str">
        <v/>
      </c>
      <c r="CO10" s="30" t="str">
        <v/>
      </c>
      <c r="CP10" s="30" t="str">
        <v/>
      </c>
      <c r="CQ10" s="30" t="str">
        <v/>
      </c>
      <c r="CR10" s="31" t="str">
        <v/>
      </c>
      <c r="CS10" s="25">
        <f>SUM(R10,W10,AB10,AG10,AL10,AQ10,AV10,BA10,BF10,BK10,BP10,BU10,BZ10,CE10,CJ10,CO10)</f>
      </c>
      <c r="CT10" s="25">
        <f>SUM(S10,X10,AC10,AH10,AM10,AR10,AW10,BB10,BG10,BL10,BQ10,BV10,CA10,CF10,CK10,CP10)</f>
      </c>
      <c r="CU10" s="25">
        <f>SUM(T10,Y10,AD10,AI10,AN10,AS10,AX10,BC10,BH10,BM10,BR10,BW10,CB10,CG10,CL10,CQ10)</f>
      </c>
      <c r="CV10" s="25">
        <f>SUM(U10,Z10,AE10,AJ10,AO10,AT10,AY10,BD10,BI10,BN10,BS10,BX10,CC10,CH10,CM10,CR10)</f>
      </c>
      <c r="CW10" s="25">
        <f>MAX(CS10:CU10)</f>
      </c>
      <c r="CX10" s="25">
        <f>MIN(CS10:CU10)</f>
      </c>
      <c r="CY10" s="32">
        <f>IF(H10&gt;0,(CW10*SQRT(3)*IF(N10&gt;0,N10,IF(O10&gt;0,O10,IF(P10&gt;0,P10,415)))/(H10*1000))*100,0)</f>
      </c>
      <c r="CZ10" s="32">
        <f>IF(CY10&gt;70,"Upgrade","OK - No Upgrade")</f>
      </c>
      <c r="DA10" s="32">
        <f>IF(IF(AVERAGE(CS10:CU10)&gt;0,((CW10-AVERAGE(CS10:CU10))/AVERAGE(CS10:CU10))*100,0)&gt;10,"Need to Balance","OK - Balanced")</f>
      </c>
    </row>
    <row r="11" ht="15.75" customHeight="1">
      <c r="A11" s="25" t="str">
        <v>Hijermat</v>
      </c>
      <c r="B11" s="25" t="str">
        <v>HUGERMAT</v>
      </c>
      <c r="C11" s="25" t="str">
        <v>K_LN04</v>
      </c>
      <c r="D11" s="25" t="str">
        <v>23.422437, 56.727213</v>
      </c>
      <c r="E11" s="25" t="str">
        <v>967</v>
      </c>
      <c r="F11" s="25" t="str">
        <v>Pole (PMT)</v>
      </c>
      <c r="G11" s="25" t="str">
        <v>3</v>
      </c>
      <c r="H11" s="25">
        <v>315</v>
      </c>
      <c r="I11" s="25" t="str">
        <v>10/06/2026, 15:12</v>
      </c>
      <c r="J11" s="25">
        <v>1</v>
      </c>
      <c r="K11" s="25">
        <v>239</v>
      </c>
      <c r="L11" s="25">
        <v>239</v>
      </c>
      <c r="M11" s="25">
        <v>237</v>
      </c>
      <c r="N11" s="25">
        <v>415</v>
      </c>
      <c r="O11" s="25">
        <v>411</v>
      </c>
      <c r="P11" s="25">
        <v>412</v>
      </c>
      <c r="Q11" s="26" t="str">
        <v>120 mm²</v>
      </c>
      <c r="R11" s="27">
        <v>127</v>
      </c>
      <c r="S11" s="27">
        <v>100</v>
      </c>
      <c r="T11" s="27">
        <v>137</v>
      </c>
      <c r="U11" s="28">
        <v>35</v>
      </c>
      <c r="V11" s="29" t="str">
        <v>120 mm²</v>
      </c>
      <c r="W11" s="30">
        <v>62</v>
      </c>
      <c r="X11" s="30">
        <v>156</v>
      </c>
      <c r="Y11" s="30">
        <v>155</v>
      </c>
      <c r="Z11" s="31">
        <v>81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9" t="str">
        <v/>
      </c>
      <c r="BK11" s="30" t="str">
        <v/>
      </c>
      <c r="BL11" s="30" t="str">
        <v/>
      </c>
      <c r="BM11" s="30" t="str">
        <v/>
      </c>
      <c r="BN11" s="31" t="str">
        <v/>
      </c>
      <c r="BO11" s="26" t="str">
        <v/>
      </c>
      <c r="BP11" s="27" t="str">
        <v/>
      </c>
      <c r="BQ11" s="27" t="str">
        <v/>
      </c>
      <c r="BR11" s="27" t="str">
        <v/>
      </c>
      <c r="BS11" s="28" t="str">
        <v/>
      </c>
      <c r="BT11" s="29" t="str">
        <v/>
      </c>
      <c r="BU11" s="30" t="str">
        <v/>
      </c>
      <c r="BV11" s="30" t="str">
        <v/>
      </c>
      <c r="BW11" s="30" t="str">
        <v/>
      </c>
      <c r="BX11" s="31" t="str">
        <v/>
      </c>
      <c r="BY11" s="26" t="str">
        <v/>
      </c>
      <c r="BZ11" s="27" t="str">
        <v/>
      </c>
      <c r="CA11" s="27" t="str">
        <v/>
      </c>
      <c r="CB11" s="27" t="str">
        <v/>
      </c>
      <c r="CC11" s="28" t="str">
        <v/>
      </c>
      <c r="CD11" s="29" t="str">
        <v/>
      </c>
      <c r="CE11" s="30" t="str">
        <v/>
      </c>
      <c r="CF11" s="30" t="str">
        <v/>
      </c>
      <c r="CG11" s="30" t="str">
        <v/>
      </c>
      <c r="CH11" s="31" t="str">
        <v/>
      </c>
      <c r="CI11" s="26" t="str">
        <v/>
      </c>
      <c r="CJ11" s="27" t="str">
        <v/>
      </c>
      <c r="CK11" s="27" t="str">
        <v/>
      </c>
      <c r="CL11" s="27" t="str">
        <v/>
      </c>
      <c r="CM11" s="28" t="str">
        <v/>
      </c>
      <c r="CN11" s="29" t="str">
        <v/>
      </c>
      <c r="CO11" s="30" t="str">
        <v/>
      </c>
      <c r="CP11" s="30" t="str">
        <v/>
      </c>
      <c r="CQ11" s="30" t="str">
        <v/>
      </c>
      <c r="CR11" s="31" t="str">
        <v/>
      </c>
      <c r="CS11" s="25">
        <f>SUM(R11,W11,AB11,AG11,AL11,AQ11,AV11,BA11,BF11,BK11,BP11,BU11,BZ11,CE11,CJ11,CO11)</f>
      </c>
      <c r="CT11" s="25">
        <f>SUM(S11,X11,AC11,AH11,AM11,AR11,AW11,BB11,BG11,BL11,BQ11,BV11,CA11,CF11,CK11,CP11)</f>
      </c>
      <c r="CU11" s="25">
        <f>SUM(T11,Y11,AD11,AI11,AN11,AS11,AX11,BC11,BH11,BM11,BR11,BW11,CB11,CG11,CL11,CQ11)</f>
      </c>
      <c r="CV11" s="25">
        <f>SUM(U11,Z11,AE11,AJ11,AO11,AT11,AY11,BD11,BI11,BN11,BS11,BX11,CC11,CH11,CM11,CR11)</f>
      </c>
      <c r="CW11" s="25">
        <f>MAX(CS11:CU11)</f>
      </c>
      <c r="CX11" s="25">
        <f>MIN(CS11:CU11)</f>
      </c>
      <c r="CY11" s="32">
        <f>IF(H11&gt;0,(CW11*SQRT(3)*IF(N11&gt;0,N11,IF(O11&gt;0,O11,IF(P11&gt;0,P11,415)))/(H11*1000))*100,0)</f>
      </c>
      <c r="CZ11" s="32">
        <f>IF(CY11&gt;70,"Upgrade","OK - No Upgrade")</f>
      </c>
      <c r="DA11" s="32">
        <f>IF(IF(AVERAGE(CS11:CU11)&gt;0,((CW11-AVERAGE(CS11:CU11))/AVERAGE(CS11:CU11))*100,0)&gt;10,"Need to Balance","OK - Balanced")</f>
      </c>
    </row>
    <row r="12" ht="15.75" customHeight="1">
      <c r="A12" s="25" t="str">
        <v>Hijermat</v>
      </c>
      <c r="B12" s="25" t="str">
        <v>HUGERMAT</v>
      </c>
      <c r="C12" s="25" t="str">
        <v>K_LN04</v>
      </c>
      <c r="D12" s="25" t="str">
        <v>23.424905, 56.726891</v>
      </c>
      <c r="E12" s="25" t="str">
        <v>1967</v>
      </c>
      <c r="F12" s="25" t="str">
        <v>Pole (PMT)</v>
      </c>
      <c r="G12" s="25" t="str">
        <v>3</v>
      </c>
      <c r="H12" s="25">
        <v>315</v>
      </c>
      <c r="I12" s="25" t="str">
        <v>10/06/2026, 15:06</v>
      </c>
      <c r="J12" s="25">
        <v>1</v>
      </c>
      <c r="K12" s="25">
        <v>243</v>
      </c>
      <c r="L12" s="25">
        <v>245</v>
      </c>
      <c r="M12" s="25">
        <v>245</v>
      </c>
      <c r="N12" s="25">
        <v>421</v>
      </c>
      <c r="O12" s="25">
        <v>424</v>
      </c>
      <c r="P12" s="25">
        <v>423</v>
      </c>
      <c r="Q12" s="26" t="str">
        <v>185 mm²</v>
      </c>
      <c r="R12" s="27">
        <v>49</v>
      </c>
      <c r="S12" s="27">
        <v>58</v>
      </c>
      <c r="T12" s="27">
        <v>34</v>
      </c>
      <c r="U12" s="28">
        <v>27</v>
      </c>
      <c r="V12" s="29" t="str">
        <v>185 mm²</v>
      </c>
      <c r="W12" s="30">
        <v>144</v>
      </c>
      <c r="X12" s="30">
        <v>52</v>
      </c>
      <c r="Y12" s="30">
        <v>75</v>
      </c>
      <c r="Z12" s="31">
        <v>75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9" t="str">
        <v/>
      </c>
      <c r="BK12" s="30" t="str">
        <v/>
      </c>
      <c r="BL12" s="30" t="str">
        <v/>
      </c>
      <c r="BM12" s="30" t="str">
        <v/>
      </c>
      <c r="BN12" s="31" t="str">
        <v/>
      </c>
      <c r="BO12" s="26" t="str">
        <v/>
      </c>
      <c r="BP12" s="27" t="str">
        <v/>
      </c>
      <c r="BQ12" s="27" t="str">
        <v/>
      </c>
      <c r="BR12" s="27" t="str">
        <v/>
      </c>
      <c r="BS12" s="28" t="str">
        <v/>
      </c>
      <c r="BT12" s="29" t="str">
        <v/>
      </c>
      <c r="BU12" s="30" t="str">
        <v/>
      </c>
      <c r="BV12" s="30" t="str">
        <v/>
      </c>
      <c r="BW12" s="30" t="str">
        <v/>
      </c>
      <c r="BX12" s="31" t="str">
        <v/>
      </c>
      <c r="BY12" s="26" t="str">
        <v/>
      </c>
      <c r="BZ12" s="27" t="str">
        <v/>
      </c>
      <c r="CA12" s="27" t="str">
        <v/>
      </c>
      <c r="CB12" s="27" t="str">
        <v/>
      </c>
      <c r="CC12" s="28" t="str">
        <v/>
      </c>
      <c r="CD12" s="29" t="str">
        <v/>
      </c>
      <c r="CE12" s="30" t="str">
        <v/>
      </c>
      <c r="CF12" s="30" t="str">
        <v/>
      </c>
      <c r="CG12" s="30" t="str">
        <v/>
      </c>
      <c r="CH12" s="31" t="str">
        <v/>
      </c>
      <c r="CI12" s="26" t="str">
        <v/>
      </c>
      <c r="CJ12" s="27" t="str">
        <v/>
      </c>
      <c r="CK12" s="27" t="str">
        <v/>
      </c>
      <c r="CL12" s="27" t="str">
        <v/>
      </c>
      <c r="CM12" s="28" t="str">
        <v/>
      </c>
      <c r="CN12" s="29" t="str">
        <v/>
      </c>
      <c r="CO12" s="30" t="str">
        <v/>
      </c>
      <c r="CP12" s="30" t="str">
        <v/>
      </c>
      <c r="CQ12" s="30" t="str">
        <v/>
      </c>
      <c r="CR12" s="31" t="str">
        <v/>
      </c>
      <c r="CS12" s="25">
        <f>SUM(R12,W12,AB12,AG12,AL12,AQ12,AV12,BA12,BF12,BK12,BP12,BU12,BZ12,CE12,CJ12,CO12)</f>
      </c>
      <c r="CT12" s="25">
        <f>SUM(S12,X12,AC12,AH12,AM12,AR12,AW12,BB12,BG12,BL12,BQ12,BV12,CA12,CF12,CK12,CP12)</f>
      </c>
      <c r="CU12" s="25">
        <f>SUM(T12,Y12,AD12,AI12,AN12,AS12,AX12,BC12,BH12,BM12,BR12,BW12,CB12,CG12,CL12,CQ12)</f>
      </c>
      <c r="CV12" s="25">
        <f>SUM(U12,Z12,AE12,AJ12,AO12,AT12,AY12,BD12,BI12,BN12,BS12,BX12,CC12,CH12,CM12,CR12)</f>
      </c>
      <c r="CW12" s="25">
        <f>MAX(CS12:CU12)</f>
      </c>
      <c r="CX12" s="25">
        <f>MIN(CS12:CU12)</f>
      </c>
      <c r="CY12" s="32">
        <f>IF(H12&gt;0,(CW12*SQRT(3)*IF(N12&gt;0,N12,IF(O12&gt;0,O12,IF(P12&gt;0,P12,415)))/(H12*1000))*100,0)</f>
      </c>
      <c r="CZ12" s="32">
        <f>IF(CY12&gt;70,"Upgrade","OK - No Upgrade")</f>
      </c>
      <c r="DA12" s="32">
        <f>IF(IF(AVERAGE(CS12:CU12)&gt;0,((CW12-AVERAGE(CS12:CU12))/AVERAGE(CS12:CU12))*100,0)&gt;10,"Need to Balance","OK - Balanced")</f>
      </c>
    </row>
    <row r="13" ht="15.75" customHeight="1">
      <c r="A13" s="25" t="str">
        <v>Hijermat</v>
      </c>
      <c r="B13" s="25" t="str">
        <v>HUGERMAT</v>
      </c>
      <c r="C13" s="25" t="str">
        <v>K_LN04</v>
      </c>
      <c r="D13" s="25" t="str">
        <v>23.423351, 56.724885</v>
      </c>
      <c r="E13" s="25" t="str">
        <v>963</v>
      </c>
      <c r="F13" s="25" t="str">
        <v>Pole (PMT)</v>
      </c>
      <c r="G13" s="25" t="str">
        <v>3</v>
      </c>
      <c r="H13" s="25">
        <v>315</v>
      </c>
      <c r="I13" s="25" t="str">
        <v>10/06/2026, 15:02</v>
      </c>
      <c r="J13" s="25">
        <v>1</v>
      </c>
      <c r="K13" s="25">
        <v>245</v>
      </c>
      <c r="L13" s="25">
        <v>247</v>
      </c>
      <c r="M13" s="25">
        <v>247</v>
      </c>
      <c r="N13" s="25">
        <v>426</v>
      </c>
      <c r="O13" s="25">
        <v>427</v>
      </c>
      <c r="P13" s="25">
        <v>425</v>
      </c>
      <c r="Q13" s="26" t="str">
        <v>120 mm²</v>
      </c>
      <c r="R13" s="27">
        <v>147</v>
      </c>
      <c r="S13" s="27">
        <v>96</v>
      </c>
      <c r="T13" s="27">
        <v>148</v>
      </c>
      <c r="U13" s="28">
        <v>54</v>
      </c>
      <c r="V13" s="29" t="str">
        <v>120 mm²</v>
      </c>
      <c r="W13" s="30">
        <v>52</v>
      </c>
      <c r="X13" s="30">
        <v>35</v>
      </c>
      <c r="Y13" s="30">
        <v>20</v>
      </c>
      <c r="Z13" s="31">
        <v>37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9" t="str">
        <v/>
      </c>
      <c r="BK13" s="30" t="str">
        <v/>
      </c>
      <c r="BL13" s="30" t="str">
        <v/>
      </c>
      <c r="BM13" s="30" t="str">
        <v/>
      </c>
      <c r="BN13" s="31" t="str">
        <v/>
      </c>
      <c r="BO13" s="26" t="str">
        <v/>
      </c>
      <c r="BP13" s="27" t="str">
        <v/>
      </c>
      <c r="BQ13" s="27" t="str">
        <v/>
      </c>
      <c r="BR13" s="27" t="str">
        <v/>
      </c>
      <c r="BS13" s="28" t="str">
        <v/>
      </c>
      <c r="BT13" s="29" t="str">
        <v/>
      </c>
      <c r="BU13" s="30" t="str">
        <v/>
      </c>
      <c r="BV13" s="30" t="str">
        <v/>
      </c>
      <c r="BW13" s="30" t="str">
        <v/>
      </c>
      <c r="BX13" s="31" t="str">
        <v/>
      </c>
      <c r="BY13" s="26" t="str">
        <v/>
      </c>
      <c r="BZ13" s="27" t="str">
        <v/>
      </c>
      <c r="CA13" s="27" t="str">
        <v/>
      </c>
      <c r="CB13" s="27" t="str">
        <v/>
      </c>
      <c r="CC13" s="28" t="str">
        <v/>
      </c>
      <c r="CD13" s="29" t="str">
        <v/>
      </c>
      <c r="CE13" s="30" t="str">
        <v/>
      </c>
      <c r="CF13" s="30" t="str">
        <v/>
      </c>
      <c r="CG13" s="30" t="str">
        <v/>
      </c>
      <c r="CH13" s="31" t="str">
        <v/>
      </c>
      <c r="CI13" s="26" t="str">
        <v/>
      </c>
      <c r="CJ13" s="27" t="str">
        <v/>
      </c>
      <c r="CK13" s="27" t="str">
        <v/>
      </c>
      <c r="CL13" s="27" t="str">
        <v/>
      </c>
      <c r="CM13" s="28" t="str">
        <v/>
      </c>
      <c r="CN13" s="29" t="str">
        <v/>
      </c>
      <c r="CO13" s="30" t="str">
        <v/>
      </c>
      <c r="CP13" s="30" t="str">
        <v/>
      </c>
      <c r="CQ13" s="30" t="str">
        <v/>
      </c>
      <c r="CR13" s="31" t="str">
        <v/>
      </c>
      <c r="CS13" s="25">
        <f>SUM(R13,W13,AB13,AG13,AL13,AQ13,AV13,BA13,BF13,BK13,BP13,BU13,BZ13,CE13,CJ13,CO13)</f>
      </c>
      <c r="CT13" s="25">
        <f>SUM(S13,X13,AC13,AH13,AM13,AR13,AW13,BB13,BG13,BL13,BQ13,BV13,CA13,CF13,CK13,CP13)</f>
      </c>
      <c r="CU13" s="25">
        <f>SUM(T13,Y13,AD13,AI13,AN13,AS13,AX13,BC13,BH13,BM13,BR13,BW13,CB13,CG13,CL13,CQ13)</f>
      </c>
      <c r="CV13" s="25">
        <f>SUM(U13,Z13,AE13,AJ13,AO13,AT13,AY13,BD13,BI13,BN13,BS13,BX13,CC13,CH13,CM13,CR13)</f>
      </c>
      <c r="CW13" s="25">
        <f>MAX(CS13:CU13)</f>
      </c>
      <c r="CX13" s="25">
        <f>MIN(CS13:CU13)</f>
      </c>
      <c r="CY13" s="32">
        <f>IF(H13&gt;0,(CW13*SQRT(3)*IF(N13&gt;0,N13,IF(O13&gt;0,O13,IF(P13&gt;0,P13,415)))/(H13*1000))*100,0)</f>
      </c>
      <c r="CZ13" s="32">
        <f>IF(CY13&gt;70,"Upgrade","OK - No Upgrade")</f>
      </c>
      <c r="DA13" s="32">
        <f>IF(IF(AVERAGE(CS13:CU13)&gt;0,((CW13-AVERAGE(CS13:CU13))/AVERAGE(CS13:CU13))*100,0)&gt;10,"Need to Balance","OK - Balanced")</f>
      </c>
    </row>
    <row r="14" ht="15.75" customHeight="1">
      <c r="A14" s="25" t="str">
        <v>Hijermat</v>
      </c>
      <c r="B14" s="25" t="str">
        <v>HUGERMAT</v>
      </c>
      <c r="C14" s="25" t="str">
        <v>K_LN04</v>
      </c>
      <c r="D14" s="25" t="str">
        <v>23.413551, 56.726163</v>
      </c>
      <c r="E14" s="25" t="str">
        <v>966</v>
      </c>
      <c r="F14" s="25" t="str">
        <v>Pole (PMT)</v>
      </c>
      <c r="G14" s="25" t="str">
        <v>3</v>
      </c>
      <c r="H14" s="25">
        <v>315</v>
      </c>
      <c r="I14" s="25" t="str">
        <v>10/06/2026, 14:54</v>
      </c>
      <c r="J14" s="25">
        <v>1</v>
      </c>
      <c r="K14" s="25">
        <v>239</v>
      </c>
      <c r="L14" s="25">
        <v>239</v>
      </c>
      <c r="M14" s="25">
        <v>238</v>
      </c>
      <c r="N14" s="25">
        <v>414</v>
      </c>
      <c r="O14" s="25">
        <v>413</v>
      </c>
      <c r="P14" s="25">
        <v>414</v>
      </c>
      <c r="Q14" s="26" t="str">
        <v>120 mm²</v>
      </c>
      <c r="R14" s="27">
        <v>159</v>
      </c>
      <c r="S14" s="27">
        <v>193</v>
      </c>
      <c r="T14" s="27">
        <v>108</v>
      </c>
      <c r="U14" s="28">
        <v>65</v>
      </c>
      <c r="V14" s="29" t="str">
        <v>120 mm²</v>
      </c>
      <c r="W14" s="30">
        <v>114</v>
      </c>
      <c r="X14" s="30">
        <v>112</v>
      </c>
      <c r="Y14" s="30">
        <v>175</v>
      </c>
      <c r="Z14" s="31">
        <v>52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9" t="str">
        <v/>
      </c>
      <c r="BK14" s="30" t="str">
        <v/>
      </c>
      <c r="BL14" s="30" t="str">
        <v/>
      </c>
      <c r="BM14" s="30" t="str">
        <v/>
      </c>
      <c r="BN14" s="31" t="str">
        <v/>
      </c>
      <c r="BO14" s="26" t="str">
        <v/>
      </c>
      <c r="BP14" s="27" t="str">
        <v/>
      </c>
      <c r="BQ14" s="27" t="str">
        <v/>
      </c>
      <c r="BR14" s="27" t="str">
        <v/>
      </c>
      <c r="BS14" s="28" t="str">
        <v/>
      </c>
      <c r="BT14" s="29" t="str">
        <v/>
      </c>
      <c r="BU14" s="30" t="str">
        <v/>
      </c>
      <c r="BV14" s="30" t="str">
        <v/>
      </c>
      <c r="BW14" s="30" t="str">
        <v/>
      </c>
      <c r="BX14" s="31" t="str">
        <v/>
      </c>
      <c r="BY14" s="26" t="str">
        <v/>
      </c>
      <c r="BZ14" s="27" t="str">
        <v/>
      </c>
      <c r="CA14" s="27" t="str">
        <v/>
      </c>
      <c r="CB14" s="27" t="str">
        <v/>
      </c>
      <c r="CC14" s="28" t="str">
        <v/>
      </c>
      <c r="CD14" s="29" t="str">
        <v/>
      </c>
      <c r="CE14" s="30" t="str">
        <v/>
      </c>
      <c r="CF14" s="30" t="str">
        <v/>
      </c>
      <c r="CG14" s="30" t="str">
        <v/>
      </c>
      <c r="CH14" s="31" t="str">
        <v/>
      </c>
      <c r="CI14" s="26" t="str">
        <v/>
      </c>
      <c r="CJ14" s="27" t="str">
        <v/>
      </c>
      <c r="CK14" s="27" t="str">
        <v/>
      </c>
      <c r="CL14" s="27" t="str">
        <v/>
      </c>
      <c r="CM14" s="28" t="str">
        <v/>
      </c>
      <c r="CN14" s="29" t="str">
        <v/>
      </c>
      <c r="CO14" s="30" t="str">
        <v/>
      </c>
      <c r="CP14" s="30" t="str">
        <v/>
      </c>
      <c r="CQ14" s="30" t="str">
        <v/>
      </c>
      <c r="CR14" s="31" t="str">
        <v/>
      </c>
      <c r="CS14" s="25">
        <f>SUM(R14,W14,AB14,AG14,AL14,AQ14,AV14,BA14,BF14,BK14,BP14,BU14,BZ14,CE14,CJ14,CO14)</f>
      </c>
      <c r="CT14" s="25">
        <f>SUM(S14,X14,AC14,AH14,AM14,AR14,AW14,BB14,BG14,BL14,BQ14,BV14,CA14,CF14,CK14,CP14)</f>
      </c>
      <c r="CU14" s="25">
        <f>SUM(T14,Y14,AD14,AI14,AN14,AS14,AX14,BC14,BH14,BM14,BR14,BW14,CB14,CG14,CL14,CQ14)</f>
      </c>
      <c r="CV14" s="25">
        <f>SUM(U14,Z14,AE14,AJ14,AO14,AT14,AY14,BD14,BI14,BN14,BS14,BX14,CC14,CH14,CM14,CR14)</f>
      </c>
      <c r="CW14" s="25">
        <f>MAX(CS14:CU14)</f>
      </c>
      <c r="CX14" s="25">
        <f>MIN(CS14:CU14)</f>
      </c>
      <c r="CY14" s="32">
        <f>IF(H14&gt;0,(CW14*SQRT(3)*IF(N14&gt;0,N14,IF(O14&gt;0,O14,IF(P14&gt;0,P14,415)))/(H14*1000))*100,0)</f>
      </c>
      <c r="CZ14" s="32">
        <f>IF(CY14&gt;70,"Upgrade","OK - No Upgrade")</f>
      </c>
      <c r="DA14" s="32">
        <f>IF(IF(AVERAGE(CS14:CU14)&gt;0,((CW14-AVERAGE(CS14:CU14))/AVERAGE(CS14:CU14))*100,0)&gt;10,"Need to Balance","OK - Balanced")</f>
      </c>
    </row>
    <row r="15" ht="15.75" customHeight="1">
      <c r="A15" s="25" t="str">
        <v>Hijermat</v>
      </c>
      <c r="B15" s="25" t="str">
        <v>HUGERMAT</v>
      </c>
      <c r="C15" s="25" t="str">
        <v>K_LN04</v>
      </c>
      <c r="D15" s="25" t="str">
        <v>23.422946, 56.721703</v>
      </c>
      <c r="E15" s="25" t="str">
        <v>965</v>
      </c>
      <c r="F15" s="25" t="str">
        <v>Pole (PMT)</v>
      </c>
      <c r="G15" s="25" t="str">
        <v>3</v>
      </c>
      <c r="H15" s="25">
        <v>200</v>
      </c>
      <c r="I15" s="25" t="str">
        <v>10/06/2026, 14:49</v>
      </c>
      <c r="J15" s="25">
        <v>1</v>
      </c>
      <c r="K15" s="25">
        <v>244</v>
      </c>
      <c r="L15" s="25">
        <v>245</v>
      </c>
      <c r="M15" s="25">
        <v>244</v>
      </c>
      <c r="N15" s="25">
        <v>425</v>
      </c>
      <c r="O15" s="25">
        <v>424</v>
      </c>
      <c r="P15" s="25">
        <v>423</v>
      </c>
      <c r="Q15" s="26" t="str">
        <v>120 mm²</v>
      </c>
      <c r="R15" s="27">
        <v>15</v>
      </c>
      <c r="S15" s="27">
        <v>0</v>
      </c>
      <c r="T15" s="27">
        <v>26</v>
      </c>
      <c r="U15" s="28">
        <v>17</v>
      </c>
      <c r="V15" s="29" t="str">
        <v>120 mm²</v>
      </c>
      <c r="W15" s="30">
        <v>105</v>
      </c>
      <c r="X15" s="30">
        <v>57</v>
      </c>
      <c r="Y15" s="30">
        <v>63</v>
      </c>
      <c r="Z15" s="31">
        <v>47</v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9" t="str">
        <v/>
      </c>
      <c r="BK15" s="30" t="str">
        <v/>
      </c>
      <c r="BL15" s="30" t="str">
        <v/>
      </c>
      <c r="BM15" s="30" t="str">
        <v/>
      </c>
      <c r="BN15" s="31" t="str">
        <v/>
      </c>
      <c r="BO15" s="26" t="str">
        <v/>
      </c>
      <c r="BP15" s="27" t="str">
        <v/>
      </c>
      <c r="BQ15" s="27" t="str">
        <v/>
      </c>
      <c r="BR15" s="27" t="str">
        <v/>
      </c>
      <c r="BS15" s="28" t="str">
        <v/>
      </c>
      <c r="BT15" s="29" t="str">
        <v/>
      </c>
      <c r="BU15" s="30" t="str">
        <v/>
      </c>
      <c r="BV15" s="30" t="str">
        <v/>
      </c>
      <c r="BW15" s="30" t="str">
        <v/>
      </c>
      <c r="BX15" s="31" t="str">
        <v/>
      </c>
      <c r="BY15" s="26" t="str">
        <v/>
      </c>
      <c r="BZ15" s="27" t="str">
        <v/>
      </c>
      <c r="CA15" s="27" t="str">
        <v/>
      </c>
      <c r="CB15" s="27" t="str">
        <v/>
      </c>
      <c r="CC15" s="28" t="str">
        <v/>
      </c>
      <c r="CD15" s="29" t="str">
        <v/>
      </c>
      <c r="CE15" s="30" t="str">
        <v/>
      </c>
      <c r="CF15" s="30" t="str">
        <v/>
      </c>
      <c r="CG15" s="30" t="str">
        <v/>
      </c>
      <c r="CH15" s="31" t="str">
        <v/>
      </c>
      <c r="CI15" s="26" t="str">
        <v/>
      </c>
      <c r="CJ15" s="27" t="str">
        <v/>
      </c>
      <c r="CK15" s="27" t="str">
        <v/>
      </c>
      <c r="CL15" s="27" t="str">
        <v/>
      </c>
      <c r="CM15" s="28" t="str">
        <v/>
      </c>
      <c r="CN15" s="29" t="str">
        <v/>
      </c>
      <c r="CO15" s="30" t="str">
        <v/>
      </c>
      <c r="CP15" s="30" t="str">
        <v/>
      </c>
      <c r="CQ15" s="30" t="str">
        <v/>
      </c>
      <c r="CR15" s="31" t="str">
        <v/>
      </c>
      <c r="CS15" s="25">
        <f>SUM(R15,W15,AB15,AG15,AL15,AQ15,AV15,BA15,BF15,BK15,BP15,BU15,BZ15,CE15,CJ15,CO15)</f>
      </c>
      <c r="CT15" s="25">
        <f>SUM(S15,X15,AC15,AH15,AM15,AR15,AW15,BB15,BG15,BL15,BQ15,BV15,CA15,CF15,CK15,CP15)</f>
      </c>
      <c r="CU15" s="25">
        <f>SUM(T15,Y15,AD15,AI15,AN15,AS15,AX15,BC15,BH15,BM15,BR15,BW15,CB15,CG15,CL15,CQ15)</f>
      </c>
      <c r="CV15" s="25">
        <f>SUM(U15,Z15,AE15,AJ15,AO15,AT15,AY15,BD15,BI15,BN15,BS15,BX15,CC15,CH15,CM15,CR15)</f>
      </c>
      <c r="CW15" s="25">
        <f>MAX(CS15:CU15)</f>
      </c>
      <c r="CX15" s="25">
        <f>MIN(CS15:CU15)</f>
      </c>
      <c r="CY15" s="32">
        <f>IF(H15&gt;0,(CW15*SQRT(3)*IF(N15&gt;0,N15,IF(O15&gt;0,O15,IF(P15&gt;0,P15,415)))/(H15*1000))*100,0)</f>
      </c>
      <c r="CZ15" s="32">
        <f>IF(CY15&gt;70,"Upgrade","OK - No Upgrade")</f>
      </c>
      <c r="DA15" s="32">
        <f>IF(IF(AVERAGE(CS15:CU15)&gt;0,((CW15-AVERAGE(CS15:CU15))/AVERAGE(CS15:CU15))*100,0)&gt;10,"Need to Balance","OK - Balanced")</f>
      </c>
    </row>
    <row r="16" ht="15.75" customHeight="1">
      <c r="A16" s="25" t="str">
        <v>Hijermat</v>
      </c>
      <c r="B16" s="25" t="str">
        <v>HUGERMAT</v>
      </c>
      <c r="C16" s="25" t="str">
        <v>K_LN04</v>
      </c>
      <c r="D16" s="25" t="str">
        <v>23.422943, 56.721698</v>
      </c>
      <c r="E16" s="25" t="str">
        <v>964</v>
      </c>
      <c r="F16" s="25" t="str">
        <v>Pole (PMT)</v>
      </c>
      <c r="G16" s="25" t="str">
        <v>3</v>
      </c>
      <c r="H16" s="25">
        <v>315</v>
      </c>
      <c r="I16" s="25" t="str">
        <v>10/06/2026, 14:46</v>
      </c>
      <c r="J16" s="25">
        <v>1</v>
      </c>
      <c r="K16" s="25">
        <v>241</v>
      </c>
      <c r="L16" s="25">
        <v>241</v>
      </c>
      <c r="M16" s="25">
        <v>240</v>
      </c>
      <c r="N16" s="25">
        <v>419</v>
      </c>
      <c r="O16" s="25">
        <v>417</v>
      </c>
      <c r="P16" s="25">
        <v>415</v>
      </c>
      <c r="Q16" s="26" t="str">
        <v>120 mm²</v>
      </c>
      <c r="R16" s="27">
        <v>0</v>
      </c>
      <c r="S16" s="27">
        <v>14</v>
      </c>
      <c r="T16" s="27">
        <v>20</v>
      </c>
      <c r="U16" s="28">
        <v>14</v>
      </c>
      <c r="V16" s="29" t="str">
        <v>240 mm²</v>
      </c>
      <c r="W16" s="30">
        <v>12</v>
      </c>
      <c r="X16" s="30">
        <v>34</v>
      </c>
      <c r="Y16" s="30">
        <v>11</v>
      </c>
      <c r="Z16" s="31">
        <v>24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9" t="str">
        <v/>
      </c>
      <c r="BK16" s="30" t="str">
        <v/>
      </c>
      <c r="BL16" s="30" t="str">
        <v/>
      </c>
      <c r="BM16" s="30" t="str">
        <v/>
      </c>
      <c r="BN16" s="31" t="str">
        <v/>
      </c>
      <c r="BO16" s="26" t="str">
        <v/>
      </c>
      <c r="BP16" s="27" t="str">
        <v/>
      </c>
      <c r="BQ16" s="27" t="str">
        <v/>
      </c>
      <c r="BR16" s="27" t="str">
        <v/>
      </c>
      <c r="BS16" s="28" t="str">
        <v/>
      </c>
      <c r="BT16" s="29" t="str">
        <v/>
      </c>
      <c r="BU16" s="30" t="str">
        <v/>
      </c>
      <c r="BV16" s="30" t="str">
        <v/>
      </c>
      <c r="BW16" s="30" t="str">
        <v/>
      </c>
      <c r="BX16" s="31" t="str">
        <v/>
      </c>
      <c r="BY16" s="26" t="str">
        <v/>
      </c>
      <c r="BZ16" s="27" t="str">
        <v/>
      </c>
      <c r="CA16" s="27" t="str">
        <v/>
      </c>
      <c r="CB16" s="27" t="str">
        <v/>
      </c>
      <c r="CC16" s="28" t="str">
        <v/>
      </c>
      <c r="CD16" s="29" t="str">
        <v/>
      </c>
      <c r="CE16" s="30" t="str">
        <v/>
      </c>
      <c r="CF16" s="30" t="str">
        <v/>
      </c>
      <c r="CG16" s="30" t="str">
        <v/>
      </c>
      <c r="CH16" s="31" t="str">
        <v/>
      </c>
      <c r="CI16" s="26" t="str">
        <v/>
      </c>
      <c r="CJ16" s="27" t="str">
        <v/>
      </c>
      <c r="CK16" s="27" t="str">
        <v/>
      </c>
      <c r="CL16" s="27" t="str">
        <v/>
      </c>
      <c r="CM16" s="28" t="str">
        <v/>
      </c>
      <c r="CN16" s="29" t="str">
        <v/>
      </c>
      <c r="CO16" s="30" t="str">
        <v/>
      </c>
      <c r="CP16" s="30" t="str">
        <v/>
      </c>
      <c r="CQ16" s="30" t="str">
        <v/>
      </c>
      <c r="CR16" s="31" t="str">
        <v/>
      </c>
      <c r="CS16" s="25">
        <f>SUM(R16,W16,AB16,AG16,AL16,AQ16,AV16,BA16,BF16,BK16,BP16,BU16,BZ16,CE16,CJ16,CO16)</f>
      </c>
      <c r="CT16" s="25">
        <f>SUM(S16,X16,AC16,AH16,AM16,AR16,AW16,BB16,BG16,BL16,BQ16,BV16,CA16,CF16,CK16,CP16)</f>
      </c>
      <c r="CU16" s="25">
        <f>SUM(T16,Y16,AD16,AI16,AN16,AS16,AX16,BC16,BH16,BM16,BR16,BW16,CB16,CG16,CL16,CQ16)</f>
      </c>
      <c r="CV16" s="25">
        <f>SUM(U16,Z16,AE16,AJ16,AO16,AT16,AY16,BD16,BI16,BN16,BS16,BX16,CC16,CH16,CM16,CR16)</f>
      </c>
      <c r="CW16" s="25">
        <f>MAX(CS16:CU16)</f>
      </c>
      <c r="CX16" s="25">
        <f>MIN(CS16:CU16)</f>
      </c>
      <c r="CY16" s="32">
        <f>IF(H16&gt;0,(CW16*SQRT(3)*IF(N16&gt;0,N16,IF(O16&gt;0,O16,IF(P16&gt;0,P16,415)))/(H16*1000))*100,0)</f>
      </c>
      <c r="CZ16" s="32">
        <f>IF(CY16&gt;70,"Upgrade","OK - No Upgrade")</f>
      </c>
      <c r="DA16" s="32">
        <f>IF(IF(AVERAGE(CS16:CU16)&gt;0,((CW16-AVERAGE(CS16:CU16))/AVERAGE(CS16:CU16))*100,0)&gt;10,"Need to Balance","OK - Balanced")</f>
      </c>
    </row>
    <row r="17" ht="15.75" customHeight="1">
      <c r="A17" s="25" t="str">
        <v>Hijermat</v>
      </c>
      <c r="B17" s="25" t="str">
        <v>HUGERMAT</v>
      </c>
      <c r="C17" s="25" t="str">
        <v>K_LN04</v>
      </c>
      <c r="D17" s="25" t="str">
        <v>23.425847, 56.711055</v>
      </c>
      <c r="E17" s="25" t="str">
        <v>961</v>
      </c>
      <c r="F17" s="25" t="str">
        <v>Pole (PMT)</v>
      </c>
      <c r="G17" s="25" t="str">
        <v>3</v>
      </c>
      <c r="H17" s="25">
        <v>200</v>
      </c>
      <c r="I17" s="25" t="str">
        <v>10/06/2026, 14:40</v>
      </c>
      <c r="J17" s="25">
        <v>1</v>
      </c>
      <c r="K17" s="25">
        <v>246</v>
      </c>
      <c r="L17" s="25">
        <v>245</v>
      </c>
      <c r="M17" s="25">
        <v>245</v>
      </c>
      <c r="N17" s="25">
        <v>427</v>
      </c>
      <c r="O17" s="25">
        <v>424</v>
      </c>
      <c r="P17" s="25">
        <v>425</v>
      </c>
      <c r="Q17" s="26" t="str">
        <v>120 mm²</v>
      </c>
      <c r="R17" s="27">
        <v>92</v>
      </c>
      <c r="S17" s="27">
        <v>84</v>
      </c>
      <c r="T17" s="27">
        <v>121</v>
      </c>
      <c r="U17" s="28">
        <v>33</v>
      </c>
      <c r="V17" s="29" t="str">
        <v>120 mm²</v>
      </c>
      <c r="W17" s="30">
        <v>0</v>
      </c>
      <c r="X17" s="30">
        <v>35</v>
      </c>
      <c r="Y17" s="30">
        <v>24</v>
      </c>
      <c r="Z17" s="31">
        <v>22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9" t="str">
        <v/>
      </c>
      <c r="BK17" s="30" t="str">
        <v/>
      </c>
      <c r="BL17" s="30" t="str">
        <v/>
      </c>
      <c r="BM17" s="30" t="str">
        <v/>
      </c>
      <c r="BN17" s="31" t="str">
        <v/>
      </c>
      <c r="BO17" s="26" t="str">
        <v/>
      </c>
      <c r="BP17" s="27" t="str">
        <v/>
      </c>
      <c r="BQ17" s="27" t="str">
        <v/>
      </c>
      <c r="BR17" s="27" t="str">
        <v/>
      </c>
      <c r="BS17" s="28" t="str">
        <v/>
      </c>
      <c r="BT17" s="29" t="str">
        <v/>
      </c>
      <c r="BU17" s="30" t="str">
        <v/>
      </c>
      <c r="BV17" s="30" t="str">
        <v/>
      </c>
      <c r="BW17" s="30" t="str">
        <v/>
      </c>
      <c r="BX17" s="31" t="str">
        <v/>
      </c>
      <c r="BY17" s="26" t="str">
        <v/>
      </c>
      <c r="BZ17" s="27" t="str">
        <v/>
      </c>
      <c r="CA17" s="27" t="str">
        <v/>
      </c>
      <c r="CB17" s="27" t="str">
        <v/>
      </c>
      <c r="CC17" s="28" t="str">
        <v/>
      </c>
      <c r="CD17" s="29" t="str">
        <v/>
      </c>
      <c r="CE17" s="30" t="str">
        <v/>
      </c>
      <c r="CF17" s="30" t="str">
        <v/>
      </c>
      <c r="CG17" s="30" t="str">
        <v/>
      </c>
      <c r="CH17" s="31" t="str">
        <v/>
      </c>
      <c r="CI17" s="26" t="str">
        <v/>
      </c>
      <c r="CJ17" s="27" t="str">
        <v/>
      </c>
      <c r="CK17" s="27" t="str">
        <v/>
      </c>
      <c r="CL17" s="27" t="str">
        <v/>
      </c>
      <c r="CM17" s="28" t="str">
        <v/>
      </c>
      <c r="CN17" s="29" t="str">
        <v/>
      </c>
      <c r="CO17" s="30" t="str">
        <v/>
      </c>
      <c r="CP17" s="30" t="str">
        <v/>
      </c>
      <c r="CQ17" s="30" t="str">
        <v/>
      </c>
      <c r="CR17" s="31" t="str">
        <v/>
      </c>
      <c r="CS17" s="25">
        <f>SUM(R17,W17,AB17,AG17,AL17,AQ17,AV17,BA17,BF17,BK17,BP17,BU17,BZ17,CE17,CJ17,CO17)</f>
      </c>
      <c r="CT17" s="25">
        <f>SUM(S17,X17,AC17,AH17,AM17,AR17,AW17,BB17,BG17,BL17,BQ17,BV17,CA17,CF17,CK17,CP17)</f>
      </c>
      <c r="CU17" s="25">
        <f>SUM(T17,Y17,AD17,AI17,AN17,AS17,AX17,BC17,BH17,BM17,BR17,BW17,CB17,CG17,CL17,CQ17)</f>
      </c>
      <c r="CV17" s="25">
        <f>SUM(U17,Z17,AE17,AJ17,AO17,AT17,AY17,BD17,BI17,BN17,BS17,BX17,CC17,CH17,CM17,CR17)</f>
      </c>
      <c r="CW17" s="25">
        <f>MAX(CS17:CU17)</f>
      </c>
      <c r="CX17" s="25">
        <f>MIN(CS17:CU17)</f>
      </c>
      <c r="CY17" s="32">
        <f>IF(H17&gt;0,(CW17*SQRT(3)*IF(N17&gt;0,N17,IF(O17&gt;0,O17,IF(P17&gt;0,P17,415)))/(H17*1000))*100,0)</f>
      </c>
      <c r="CZ17" s="32">
        <f>IF(CY17&gt;70,"Upgrade","OK - No Upgrade")</f>
      </c>
      <c r="DA17" s="32">
        <f>IF(IF(AVERAGE(CS17:CU17)&gt;0,((CW17-AVERAGE(CS17:CU17))/AVERAGE(CS17:CU17))*100,0)&gt;10,"Need to Balance","OK - Balanced")</f>
      </c>
    </row>
    <row r="18" ht="15.75" customHeight="1">
      <c r="A18" s="25" t="str">
        <v>Hijermat</v>
      </c>
      <c r="B18" s="25" t="str">
        <v>HUGERMAT</v>
      </c>
      <c r="C18" s="25" t="str">
        <v>K_LN04</v>
      </c>
      <c r="D18" s="25" t="str">
        <v>23.424261, 56.716002</v>
      </c>
      <c r="E18" s="25" t="str">
        <v>960</v>
      </c>
      <c r="F18" s="25" t="str">
        <v>Pole (PMT)</v>
      </c>
      <c r="G18" s="25" t="str">
        <v>3</v>
      </c>
      <c r="H18" s="25">
        <v>200</v>
      </c>
      <c r="I18" s="25" t="str">
        <v>10/06/2026, 14:36</v>
      </c>
      <c r="J18" s="25">
        <v>1</v>
      </c>
      <c r="K18" s="25">
        <v>247</v>
      </c>
      <c r="L18" s="25">
        <v>246</v>
      </c>
      <c r="M18" s="25">
        <v>247</v>
      </c>
      <c r="N18" s="25">
        <v>428</v>
      </c>
      <c r="O18" s="25">
        <v>427</v>
      </c>
      <c r="P18" s="25">
        <v>427</v>
      </c>
      <c r="Q18" s="26" t="str">
        <v>120 mm²</v>
      </c>
      <c r="R18" s="27">
        <v>41</v>
      </c>
      <c r="S18" s="27">
        <v>82</v>
      </c>
      <c r="T18" s="27">
        <v>58</v>
      </c>
      <c r="U18" s="28">
        <v>37</v>
      </c>
      <c r="V18" s="29" t="str">
        <v>120 mm²</v>
      </c>
      <c r="W18" s="30">
        <v>61</v>
      </c>
      <c r="X18" s="30">
        <v>31</v>
      </c>
      <c r="Y18" s="30">
        <v>51</v>
      </c>
      <c r="Z18" s="31">
        <v>17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9" t="str">
        <v/>
      </c>
      <c r="BK18" s="30" t="str">
        <v/>
      </c>
      <c r="BL18" s="30" t="str">
        <v/>
      </c>
      <c r="BM18" s="30" t="str">
        <v/>
      </c>
      <c r="BN18" s="31" t="str">
        <v/>
      </c>
      <c r="BO18" s="26" t="str">
        <v/>
      </c>
      <c r="BP18" s="27" t="str">
        <v/>
      </c>
      <c r="BQ18" s="27" t="str">
        <v/>
      </c>
      <c r="BR18" s="27" t="str">
        <v/>
      </c>
      <c r="BS18" s="28" t="str">
        <v/>
      </c>
      <c r="BT18" s="29" t="str">
        <v/>
      </c>
      <c r="BU18" s="30" t="str">
        <v/>
      </c>
      <c r="BV18" s="30" t="str">
        <v/>
      </c>
      <c r="BW18" s="30" t="str">
        <v/>
      </c>
      <c r="BX18" s="31" t="str">
        <v/>
      </c>
      <c r="BY18" s="26" t="str">
        <v/>
      </c>
      <c r="BZ18" s="27" t="str">
        <v/>
      </c>
      <c r="CA18" s="27" t="str">
        <v/>
      </c>
      <c r="CB18" s="27" t="str">
        <v/>
      </c>
      <c r="CC18" s="28" t="str">
        <v/>
      </c>
      <c r="CD18" s="29" t="str">
        <v/>
      </c>
      <c r="CE18" s="30" t="str">
        <v/>
      </c>
      <c r="CF18" s="30" t="str">
        <v/>
      </c>
      <c r="CG18" s="30" t="str">
        <v/>
      </c>
      <c r="CH18" s="31" t="str">
        <v/>
      </c>
      <c r="CI18" s="26" t="str">
        <v/>
      </c>
      <c r="CJ18" s="27" t="str">
        <v/>
      </c>
      <c r="CK18" s="27" t="str">
        <v/>
      </c>
      <c r="CL18" s="27" t="str">
        <v/>
      </c>
      <c r="CM18" s="28" t="str">
        <v/>
      </c>
      <c r="CN18" s="29" t="str">
        <v/>
      </c>
      <c r="CO18" s="30" t="str">
        <v/>
      </c>
      <c r="CP18" s="30" t="str">
        <v/>
      </c>
      <c r="CQ18" s="30" t="str">
        <v/>
      </c>
      <c r="CR18" s="31" t="str">
        <v/>
      </c>
      <c r="CS18" s="25">
        <f>SUM(R18,W18,AB18,AG18,AL18,AQ18,AV18,BA18,BF18,BK18,BP18,BU18,BZ18,CE18,CJ18,CO18)</f>
      </c>
      <c r="CT18" s="25">
        <f>SUM(S18,X18,AC18,AH18,AM18,AR18,AW18,BB18,BG18,BL18,BQ18,BV18,CA18,CF18,CK18,CP18)</f>
      </c>
      <c r="CU18" s="25">
        <f>SUM(T18,Y18,AD18,AI18,AN18,AS18,AX18,BC18,BH18,BM18,BR18,BW18,CB18,CG18,CL18,CQ18)</f>
      </c>
      <c r="CV18" s="25">
        <f>SUM(U18,Z18,AE18,AJ18,AO18,AT18,AY18,BD18,BI18,BN18,BS18,BX18,CC18,CH18,CM18,CR18)</f>
      </c>
      <c r="CW18" s="25">
        <f>MAX(CS18:CU18)</f>
      </c>
      <c r="CX18" s="25">
        <f>MIN(CS18:CU18)</f>
      </c>
      <c r="CY18" s="32">
        <f>IF(H18&gt;0,(CW18*SQRT(3)*IF(N18&gt;0,N18,IF(O18&gt;0,O18,IF(P18&gt;0,P18,415)))/(H18*1000))*100,0)</f>
      </c>
      <c r="CZ18" s="32">
        <f>IF(CY18&gt;70,"Upgrade","OK - No Upgrade")</f>
      </c>
      <c r="DA18" s="32">
        <f>IF(IF(AVERAGE(CS18:CU18)&gt;0,((CW18-AVERAGE(CS18:CU18))/AVERAGE(CS18:CU18))*100,0)&gt;10,"Need to Balance","OK - Balanced")</f>
      </c>
    </row>
    <row r="19" ht="15.75" customHeight="1">
      <c r="A19" s="25" t="str">
        <v>Hijermat</v>
      </c>
      <c r="B19" s="25" t="str">
        <v>HUGERMAT</v>
      </c>
      <c r="C19" s="25" t="str">
        <v>K_LN04</v>
      </c>
      <c r="D19" s="25" t="str">
        <v>23.424028, 56.720763</v>
      </c>
      <c r="E19" s="25" t="str">
        <v>1389</v>
      </c>
      <c r="F19" s="25" t="str">
        <v>Pole (PMT)</v>
      </c>
      <c r="G19" s="25" t="str">
        <v>3</v>
      </c>
      <c r="H19" s="25">
        <v>100</v>
      </c>
      <c r="I19" s="25" t="str">
        <v>10/06/2026, 14:32</v>
      </c>
      <c r="J19" s="25">
        <v>1</v>
      </c>
      <c r="K19" s="25">
        <v>254</v>
      </c>
      <c r="L19" s="25">
        <v>253</v>
      </c>
      <c r="M19" s="25">
        <v>253</v>
      </c>
      <c r="N19" s="25">
        <v>440</v>
      </c>
      <c r="O19" s="25">
        <v>439</v>
      </c>
      <c r="P19" s="25">
        <v>440</v>
      </c>
      <c r="Q19" s="26" t="str">
        <v>185 mm²</v>
      </c>
      <c r="R19" s="27">
        <v>14</v>
      </c>
      <c r="S19" s="27">
        <v>34</v>
      </c>
      <c r="T19" s="27">
        <v>27</v>
      </c>
      <c r="U19" s="28">
        <v>17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9" t="str">
        <v/>
      </c>
      <c r="BK19" s="30" t="str">
        <v/>
      </c>
      <c r="BL19" s="30" t="str">
        <v/>
      </c>
      <c r="BM19" s="30" t="str">
        <v/>
      </c>
      <c r="BN19" s="31" t="str">
        <v/>
      </c>
      <c r="BO19" s="26" t="str">
        <v/>
      </c>
      <c r="BP19" s="27" t="str">
        <v/>
      </c>
      <c r="BQ19" s="27" t="str">
        <v/>
      </c>
      <c r="BR19" s="27" t="str">
        <v/>
      </c>
      <c r="BS19" s="28" t="str">
        <v/>
      </c>
      <c r="BT19" s="29" t="str">
        <v/>
      </c>
      <c r="BU19" s="30" t="str">
        <v/>
      </c>
      <c r="BV19" s="30" t="str">
        <v/>
      </c>
      <c r="BW19" s="30" t="str">
        <v/>
      </c>
      <c r="BX19" s="31" t="str">
        <v/>
      </c>
      <c r="BY19" s="26" t="str">
        <v/>
      </c>
      <c r="BZ19" s="27" t="str">
        <v/>
      </c>
      <c r="CA19" s="27" t="str">
        <v/>
      </c>
      <c r="CB19" s="27" t="str">
        <v/>
      </c>
      <c r="CC19" s="28" t="str">
        <v/>
      </c>
      <c r="CD19" s="29" t="str">
        <v/>
      </c>
      <c r="CE19" s="30" t="str">
        <v/>
      </c>
      <c r="CF19" s="30" t="str">
        <v/>
      </c>
      <c r="CG19" s="30" t="str">
        <v/>
      </c>
      <c r="CH19" s="31" t="str">
        <v/>
      </c>
      <c r="CI19" s="26" t="str">
        <v/>
      </c>
      <c r="CJ19" s="27" t="str">
        <v/>
      </c>
      <c r="CK19" s="27" t="str">
        <v/>
      </c>
      <c r="CL19" s="27" t="str">
        <v/>
      </c>
      <c r="CM19" s="28" t="str">
        <v/>
      </c>
      <c r="CN19" s="29" t="str">
        <v/>
      </c>
      <c r="CO19" s="30" t="str">
        <v/>
      </c>
      <c r="CP19" s="30" t="str">
        <v/>
      </c>
      <c r="CQ19" s="30" t="str">
        <v/>
      </c>
      <c r="CR19" s="31" t="str">
        <v/>
      </c>
      <c r="CS19" s="25">
        <f>SUM(R19,W19,AB19,AG19,AL19,AQ19,AV19,BA19,BF19,BK19,BP19,BU19,BZ19,CE19,CJ19,CO19)</f>
      </c>
      <c r="CT19" s="25">
        <f>SUM(S19,X19,AC19,AH19,AM19,AR19,AW19,BB19,BG19,BL19,BQ19,BV19,CA19,CF19,CK19,CP19)</f>
      </c>
      <c r="CU19" s="25">
        <f>SUM(T19,Y19,AD19,AI19,AN19,AS19,AX19,BC19,BH19,BM19,BR19,BW19,CB19,CG19,CL19,CQ19)</f>
      </c>
      <c r="CV19" s="25">
        <f>SUM(U19,Z19,AE19,AJ19,AO19,AT19,AY19,BD19,BI19,BN19,BS19,BX19,CC19,CH19,CM19,CR19)</f>
      </c>
      <c r="CW19" s="25">
        <f>MAX(CS19:CU19)</f>
      </c>
      <c r="CX19" s="25">
        <f>MIN(CS19:CU19)</f>
      </c>
      <c r="CY19" s="32">
        <f>IF(H19&gt;0,(CW19*SQRT(3)*IF(N19&gt;0,N19,IF(O19&gt;0,O19,IF(P19&gt;0,P19,415)))/(H19*1000))*100,0)</f>
      </c>
      <c r="CZ19" s="32">
        <f>IF(CY19&gt;70,"Upgrade","OK - No Upgrade")</f>
      </c>
      <c r="DA19" s="32">
        <f>IF(IF(AVERAGE(CS19:CU19)&gt;0,((CW19-AVERAGE(CS19:CU19))/AVERAGE(CS19:CU19))*100,0)&gt;10,"Need to Balance","OK - Balanced")</f>
      </c>
    </row>
    <row r="20" ht="15.75" customHeight="1">
      <c r="A20" s="25" t="str">
        <v>Hijermat</v>
      </c>
      <c r="B20" s="25" t="str">
        <v>HUGERMAT</v>
      </c>
      <c r="C20" s="25" t="str">
        <v>K_LN04</v>
      </c>
      <c r="D20" s="25" t="str">
        <v>23.423698, 56.723812</v>
      </c>
      <c r="E20" s="25" t="str">
        <v>962</v>
      </c>
      <c r="F20" s="25" t="str">
        <v>Ground (GMT)</v>
      </c>
      <c r="G20" s="25" t="str">
        <v>3</v>
      </c>
      <c r="H20" s="25">
        <v>1000</v>
      </c>
      <c r="I20" s="25" t="str">
        <v>10/06/2026, 14:27</v>
      </c>
      <c r="J20" s="25">
        <v>1</v>
      </c>
      <c r="K20" s="25">
        <v>249</v>
      </c>
      <c r="L20" s="25">
        <v>249</v>
      </c>
      <c r="M20" s="25">
        <v>248</v>
      </c>
      <c r="N20" s="25">
        <v>432</v>
      </c>
      <c r="O20" s="25">
        <v>431</v>
      </c>
      <c r="P20" s="25">
        <v>432</v>
      </c>
      <c r="Q20" s="26" t="str">
        <v/>
      </c>
      <c r="R20" s="27" t="str">
        <v/>
      </c>
      <c r="S20" s="27" t="str">
        <v/>
      </c>
      <c r="T20" s="27" t="str">
        <v/>
      </c>
      <c r="U20" s="28" t="str">
        <v/>
      </c>
      <c r="V20" s="29" t="str">
        <v>185 mm²</v>
      </c>
      <c r="W20" s="30">
        <v>77</v>
      </c>
      <c r="X20" s="30">
        <v>84</v>
      </c>
      <c r="Y20" s="30">
        <v>128</v>
      </c>
      <c r="Z20" s="31">
        <v>47</v>
      </c>
      <c r="AA20" s="26" t="str">
        <v>185 mm²</v>
      </c>
      <c r="AB20" s="27">
        <v>112</v>
      </c>
      <c r="AC20" s="27">
        <v>38</v>
      </c>
      <c r="AD20" s="27">
        <v>110</v>
      </c>
      <c r="AE20" s="28">
        <v>38</v>
      </c>
      <c r="AF20" s="29" t="str">
        <v>120 mm²</v>
      </c>
      <c r="AG20" s="30">
        <v>0</v>
      </c>
      <c r="AH20" s="30">
        <v>0</v>
      </c>
      <c r="AI20" s="30">
        <v>0</v>
      </c>
      <c r="AJ20" s="31">
        <v>0</v>
      </c>
      <c r="AK20" s="26" t="str">
        <v>120 mm²</v>
      </c>
      <c r="AL20" s="27">
        <v>13</v>
      </c>
      <c r="AM20" s="27">
        <v>20</v>
      </c>
      <c r="AN20" s="27">
        <v>81</v>
      </c>
      <c r="AO20" s="28">
        <v>38</v>
      </c>
      <c r="AP20" s="29" t="str">
        <v>120 mm²</v>
      </c>
      <c r="AQ20" s="30">
        <v>0</v>
      </c>
      <c r="AR20" s="30">
        <v>32</v>
      </c>
      <c r="AS20" s="30">
        <v>48</v>
      </c>
      <c r="AT20" s="31">
        <v>46</v>
      </c>
      <c r="AU20" s="26" t="str">
        <v>185 mm²</v>
      </c>
      <c r="AV20" s="27">
        <v>70</v>
      </c>
      <c r="AW20" s="27">
        <v>57</v>
      </c>
      <c r="AX20" s="27">
        <v>95</v>
      </c>
      <c r="AY20" s="28">
        <v>33</v>
      </c>
      <c r="AZ20" s="29" t="str">
        <v>120 mm²</v>
      </c>
      <c r="BA20" s="30">
        <v>113</v>
      </c>
      <c r="BB20" s="30">
        <v>72</v>
      </c>
      <c r="BC20" s="30">
        <v>85</v>
      </c>
      <c r="BD20" s="31">
        <v>35</v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9" t="str">
        <v/>
      </c>
      <c r="BK20" s="30" t="str">
        <v/>
      </c>
      <c r="BL20" s="30" t="str">
        <v/>
      </c>
      <c r="BM20" s="30" t="str">
        <v/>
      </c>
      <c r="BN20" s="31" t="str">
        <v/>
      </c>
      <c r="BO20" s="26" t="str">
        <v/>
      </c>
      <c r="BP20" s="27" t="str">
        <v/>
      </c>
      <c r="BQ20" s="27" t="str">
        <v/>
      </c>
      <c r="BR20" s="27" t="str">
        <v/>
      </c>
      <c r="BS20" s="28" t="str">
        <v/>
      </c>
      <c r="BT20" s="29" t="str">
        <v/>
      </c>
      <c r="BU20" s="30" t="str">
        <v/>
      </c>
      <c r="BV20" s="30" t="str">
        <v/>
      </c>
      <c r="BW20" s="30" t="str">
        <v/>
      </c>
      <c r="BX20" s="31" t="str">
        <v/>
      </c>
      <c r="BY20" s="26" t="str">
        <v/>
      </c>
      <c r="BZ20" s="27" t="str">
        <v/>
      </c>
      <c r="CA20" s="27" t="str">
        <v/>
      </c>
      <c r="CB20" s="27" t="str">
        <v/>
      </c>
      <c r="CC20" s="28" t="str">
        <v/>
      </c>
      <c r="CD20" s="29" t="str">
        <v/>
      </c>
      <c r="CE20" s="30" t="str">
        <v/>
      </c>
      <c r="CF20" s="30" t="str">
        <v/>
      </c>
      <c r="CG20" s="30" t="str">
        <v/>
      </c>
      <c r="CH20" s="31" t="str">
        <v/>
      </c>
      <c r="CI20" s="26" t="str">
        <v/>
      </c>
      <c r="CJ20" s="27" t="str">
        <v/>
      </c>
      <c r="CK20" s="27" t="str">
        <v/>
      </c>
      <c r="CL20" s="27" t="str">
        <v/>
      </c>
      <c r="CM20" s="28" t="str">
        <v/>
      </c>
      <c r="CN20" s="29" t="str">
        <v/>
      </c>
      <c r="CO20" s="30" t="str">
        <v/>
      </c>
      <c r="CP20" s="30" t="str">
        <v/>
      </c>
      <c r="CQ20" s="30" t="str">
        <v/>
      </c>
      <c r="CR20" s="31" t="str">
        <v/>
      </c>
      <c r="CS20" s="25">
        <f>SUM(R20,W20,AB20,AG20,AL20,AQ20,AV20,BA20,BF20,BK20,BP20,BU20,BZ20,CE20,CJ20,CO20)</f>
      </c>
      <c r="CT20" s="25">
        <f>SUM(S20,X20,AC20,AH20,AM20,AR20,AW20,BB20,BG20,BL20,BQ20,BV20,CA20,CF20,CK20,CP20)</f>
      </c>
      <c r="CU20" s="25">
        <f>SUM(T20,Y20,AD20,AI20,AN20,AS20,AX20,BC20,BH20,BM20,BR20,BW20,CB20,CG20,CL20,CQ20)</f>
      </c>
      <c r="CV20" s="25">
        <f>SUM(U20,Z20,AE20,AJ20,AO20,AT20,AY20,BD20,BI20,BN20,BS20,BX20,CC20,CH20,CM20,CR20)</f>
      </c>
      <c r="CW20" s="25">
        <f>MAX(CS20:CU20)</f>
      </c>
      <c r="CX20" s="25">
        <f>MIN(CS20:CU20)</f>
      </c>
      <c r="CY20" s="32">
        <f>IF(H20&gt;0,(CW20*SQRT(3)*IF(N20&gt;0,N20,IF(O20&gt;0,O20,IF(P20&gt;0,P20,415)))/(H20*1000))*100,0)</f>
      </c>
      <c r="CZ20" s="32">
        <f>IF(CY20&gt;70,"Upgrade","OK - No Upgrade")</f>
      </c>
      <c r="DA20" s="32">
        <f>IF(IF(AVERAGE(CS20:CU20)&gt;0,((CW20-AVERAGE(CS20:CU20))/AVERAGE(CS20:CU20))*100,0)&gt;10,"Need to Balance","OK - Balanced")</f>
      </c>
    </row>
    <row r="21" ht="15.75" customHeight="1">
      <c r="A21" s="25" t="str">
        <v>Hijermat</v>
      </c>
      <c r="B21" s="25" t="str">
        <v>HUGERMAT</v>
      </c>
      <c r="C21" s="25" t="str">
        <v>K_LN04</v>
      </c>
      <c r="D21" s="25" t="str">
        <v>23.426341, 56.725262</v>
      </c>
      <c r="E21" s="25" t="str">
        <v>4248</v>
      </c>
      <c r="F21" s="25" t="str">
        <v>Ground (GMT)</v>
      </c>
      <c r="G21" s="25" t="str">
        <v>3</v>
      </c>
      <c r="H21" s="25">
        <v>1000</v>
      </c>
      <c r="I21" s="25" t="str">
        <v>10/06/2026, 14:17</v>
      </c>
      <c r="J21" s="25">
        <v>1</v>
      </c>
      <c r="K21" s="25">
        <v>252</v>
      </c>
      <c r="L21" s="25">
        <v>251</v>
      </c>
      <c r="M21" s="25">
        <v>252</v>
      </c>
      <c r="N21" s="25">
        <v>439</v>
      </c>
      <c r="O21" s="25">
        <v>436</v>
      </c>
      <c r="P21" s="25">
        <v>437</v>
      </c>
      <c r="Q21" s="26" t="str">
        <v>185 mm²</v>
      </c>
      <c r="R21" s="27">
        <v>45</v>
      </c>
      <c r="S21" s="27">
        <v>56</v>
      </c>
      <c r="T21" s="27">
        <v>29</v>
      </c>
      <c r="U21" s="28">
        <v>18</v>
      </c>
      <c r="V21" s="29" t="str">
        <v>185 mm²</v>
      </c>
      <c r="W21" s="30">
        <v>21</v>
      </c>
      <c r="X21" s="30">
        <v>18</v>
      </c>
      <c r="Y21" s="30">
        <v>37</v>
      </c>
      <c r="Z21" s="31">
        <v>19</v>
      </c>
      <c r="AA21" s="26" t="str">
        <v>185 mm²</v>
      </c>
      <c r="AB21" s="27">
        <v>0</v>
      </c>
      <c r="AC21" s="27">
        <v>46</v>
      </c>
      <c r="AD21" s="27">
        <v>0</v>
      </c>
      <c r="AE21" s="28">
        <v>44</v>
      </c>
      <c r="AF21" s="29" t="str">
        <v>185 mm²</v>
      </c>
      <c r="AG21" s="30">
        <v>59</v>
      </c>
      <c r="AH21" s="30">
        <v>54</v>
      </c>
      <c r="AI21" s="30">
        <v>61</v>
      </c>
      <c r="AJ21" s="31">
        <v>19</v>
      </c>
      <c r="AK21" s="26" t="str">
        <v>185 mm²</v>
      </c>
      <c r="AL21" s="27">
        <v>27</v>
      </c>
      <c r="AM21" s="27">
        <v>47</v>
      </c>
      <c r="AN21" s="27">
        <v>40</v>
      </c>
      <c r="AO21" s="28">
        <v>26</v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9" t="str">
        <v/>
      </c>
      <c r="BK21" s="30" t="str">
        <v/>
      </c>
      <c r="BL21" s="30" t="str">
        <v/>
      </c>
      <c r="BM21" s="30" t="str">
        <v/>
      </c>
      <c r="BN21" s="31" t="str">
        <v/>
      </c>
      <c r="BO21" s="26" t="str">
        <v/>
      </c>
      <c r="BP21" s="27" t="str">
        <v/>
      </c>
      <c r="BQ21" s="27" t="str">
        <v/>
      </c>
      <c r="BR21" s="27" t="str">
        <v/>
      </c>
      <c r="BS21" s="28" t="str">
        <v/>
      </c>
      <c r="BT21" s="29" t="str">
        <v/>
      </c>
      <c r="BU21" s="30" t="str">
        <v/>
      </c>
      <c r="BV21" s="30" t="str">
        <v/>
      </c>
      <c r="BW21" s="30" t="str">
        <v/>
      </c>
      <c r="BX21" s="31" t="str">
        <v/>
      </c>
      <c r="BY21" s="26" t="str">
        <v/>
      </c>
      <c r="BZ21" s="27" t="str">
        <v/>
      </c>
      <c r="CA21" s="27" t="str">
        <v/>
      </c>
      <c r="CB21" s="27" t="str">
        <v/>
      </c>
      <c r="CC21" s="28" t="str">
        <v/>
      </c>
      <c r="CD21" s="29" t="str">
        <v/>
      </c>
      <c r="CE21" s="30" t="str">
        <v/>
      </c>
      <c r="CF21" s="30" t="str">
        <v/>
      </c>
      <c r="CG21" s="30" t="str">
        <v/>
      </c>
      <c r="CH21" s="31" t="str">
        <v/>
      </c>
      <c r="CI21" s="26" t="str">
        <v/>
      </c>
      <c r="CJ21" s="27" t="str">
        <v/>
      </c>
      <c r="CK21" s="27" t="str">
        <v/>
      </c>
      <c r="CL21" s="27" t="str">
        <v/>
      </c>
      <c r="CM21" s="28" t="str">
        <v/>
      </c>
      <c r="CN21" s="29" t="str">
        <v/>
      </c>
      <c r="CO21" s="30" t="str">
        <v/>
      </c>
      <c r="CP21" s="30" t="str">
        <v/>
      </c>
      <c r="CQ21" s="30" t="str">
        <v/>
      </c>
      <c r="CR21" s="31" t="str">
        <v/>
      </c>
      <c r="CS21" s="25">
        <f>SUM(R21,W21,AB21,AG21,AL21,AQ21,AV21,BA21,BF21,BK21,BP21,BU21,BZ21,CE21,CJ21,CO21)</f>
      </c>
      <c r="CT21" s="25">
        <f>SUM(S21,X21,AC21,AH21,AM21,AR21,AW21,BB21,BG21,BL21,BQ21,BV21,CA21,CF21,CK21,CP21)</f>
      </c>
      <c r="CU21" s="25">
        <f>SUM(T21,Y21,AD21,AI21,AN21,AS21,AX21,BC21,BH21,BM21,BR21,BW21,CB21,CG21,CL21,CQ21)</f>
      </c>
      <c r="CV21" s="25">
        <f>SUM(U21,Z21,AE21,AJ21,AO21,AT21,AY21,BD21,BI21,BN21,BS21,BX21,CC21,CH21,CM21,CR21)</f>
      </c>
      <c r="CW21" s="25">
        <f>MAX(CS21:CU21)</f>
      </c>
      <c r="CX21" s="25">
        <f>MIN(CS21:CU21)</f>
      </c>
      <c r="CY21" s="32">
        <f>IF(H21&gt;0,(CW21*SQRT(3)*IF(N21&gt;0,N21,IF(O21&gt;0,O21,IF(P21&gt;0,P21,415)))/(H21*1000))*100,0)</f>
      </c>
      <c r="CZ21" s="32">
        <f>IF(CY21&gt;70,"Upgrade","OK - No Upgrade")</f>
      </c>
      <c r="DA21" s="32">
        <f>IF(IF(AVERAGE(CS21:CU21)&gt;0,((CW21-AVERAGE(CS21:CU21))/AVERAGE(CS21:CU21))*100,0)&gt;10,"Need to Balance","OK - Balanced")</f>
      </c>
    </row>
    <row r="22" ht="15.75" customHeight="1">
      <c r="A22" s="25" t="str">
        <v>Hijermat</v>
      </c>
      <c r="B22" s="25" t="str">
        <v>HUGERMAT</v>
      </c>
      <c r="C22" s="25" t="str">
        <v>K_LN03</v>
      </c>
      <c r="D22" s="25" t="str">
        <v>23.410714, 56.740274</v>
      </c>
      <c r="E22" s="25" t="str">
        <v>1085</v>
      </c>
      <c r="F22" s="25" t="str">
        <v>Pole (PMT)</v>
      </c>
      <c r="G22" s="25" t="str">
        <v>3</v>
      </c>
      <c r="H22" s="25">
        <v>100</v>
      </c>
      <c r="I22" s="25" t="str">
        <v>06/06/2026, 16:20</v>
      </c>
      <c r="J22" s="25">
        <v>1</v>
      </c>
      <c r="K22" s="25">
        <v>240</v>
      </c>
      <c r="L22" s="25">
        <v>240</v>
      </c>
      <c r="M22" s="25">
        <v>239</v>
      </c>
      <c r="N22" s="25">
        <v>416</v>
      </c>
      <c r="O22" s="25">
        <v>418</v>
      </c>
      <c r="P22" s="25">
        <v>419</v>
      </c>
      <c r="Q22" s="26" t="str">
        <v>120 mm²</v>
      </c>
      <c r="R22" s="27">
        <v>0</v>
      </c>
      <c r="S22" s="27">
        <v>0</v>
      </c>
      <c r="T22" s="27">
        <v>0</v>
      </c>
      <c r="U22" s="28">
        <v>0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9" t="str">
        <v/>
      </c>
      <c r="BK22" s="30" t="str">
        <v/>
      </c>
      <c r="BL22" s="30" t="str">
        <v/>
      </c>
      <c r="BM22" s="30" t="str">
        <v/>
      </c>
      <c r="BN22" s="31" t="str">
        <v/>
      </c>
      <c r="BO22" s="26" t="str">
        <v/>
      </c>
      <c r="BP22" s="27" t="str">
        <v/>
      </c>
      <c r="BQ22" s="27" t="str">
        <v/>
      </c>
      <c r="BR22" s="27" t="str">
        <v/>
      </c>
      <c r="BS22" s="28" t="str">
        <v/>
      </c>
      <c r="BT22" s="29" t="str">
        <v/>
      </c>
      <c r="BU22" s="30" t="str">
        <v/>
      </c>
      <c r="BV22" s="30" t="str">
        <v/>
      </c>
      <c r="BW22" s="30" t="str">
        <v/>
      </c>
      <c r="BX22" s="31" t="str">
        <v/>
      </c>
      <c r="BY22" s="26" t="str">
        <v/>
      </c>
      <c r="BZ22" s="27" t="str">
        <v/>
      </c>
      <c r="CA22" s="27" t="str">
        <v/>
      </c>
      <c r="CB22" s="27" t="str">
        <v/>
      </c>
      <c r="CC22" s="28" t="str">
        <v/>
      </c>
      <c r="CD22" s="29" t="str">
        <v/>
      </c>
      <c r="CE22" s="30" t="str">
        <v/>
      </c>
      <c r="CF22" s="30" t="str">
        <v/>
      </c>
      <c r="CG22" s="30" t="str">
        <v/>
      </c>
      <c r="CH22" s="31" t="str">
        <v/>
      </c>
      <c r="CI22" s="26" t="str">
        <v/>
      </c>
      <c r="CJ22" s="27" t="str">
        <v/>
      </c>
      <c r="CK22" s="27" t="str">
        <v/>
      </c>
      <c r="CL22" s="27" t="str">
        <v/>
      </c>
      <c r="CM22" s="28" t="str">
        <v/>
      </c>
      <c r="CN22" s="29" t="str">
        <v/>
      </c>
      <c r="CO22" s="30" t="str">
        <v/>
      </c>
      <c r="CP22" s="30" t="str">
        <v/>
      </c>
      <c r="CQ22" s="30" t="str">
        <v/>
      </c>
      <c r="CR22" s="31" t="str">
        <v/>
      </c>
      <c r="CS22" s="25">
        <f>SUM(R22,W22,AB22,AG22,AL22,AQ22,AV22,BA22,BF22,BK22,BP22,BU22,BZ22,CE22,CJ22,CO22)</f>
      </c>
      <c r="CT22" s="25">
        <f>SUM(S22,X22,AC22,AH22,AM22,AR22,AW22,BB22,BG22,BL22,BQ22,BV22,CA22,CF22,CK22,CP22)</f>
      </c>
      <c r="CU22" s="25">
        <f>SUM(T22,Y22,AD22,AI22,AN22,AS22,AX22,BC22,BH22,BM22,BR22,BW22,CB22,CG22,CL22,CQ22)</f>
      </c>
      <c r="CV22" s="25">
        <f>SUM(U22,Z22,AE22,AJ22,AO22,AT22,AY22,BD22,BI22,BN22,BS22,BX22,CC22,CH22,CM22,CR22)</f>
      </c>
      <c r="CW22" s="25">
        <f>MAX(CS22:CU22)</f>
      </c>
      <c r="CX22" s="25">
        <f>MIN(CS22:CU22)</f>
      </c>
      <c r="CY22" s="32">
        <f>IF(H22&gt;0,(CW22*SQRT(3)*IF(N22&gt;0,N22,IF(O22&gt;0,O22,IF(P22&gt;0,P22,415)))/(H22*1000))*100,0)</f>
      </c>
      <c r="CZ22" s="32">
        <f>IF(CY22&gt;70,"Upgrade","OK - No Upgrade")</f>
      </c>
      <c r="DA22" s="32">
        <f>IF(IF(AVERAGE(CS22:CU22)&gt;0,((CW22-AVERAGE(CS22:CU22))/AVERAGE(CS22:CU22))*100,0)&gt;10,"Need to Balance","OK - Balanced")</f>
      </c>
    </row>
    <row r="23" ht="15.75" customHeight="1">
      <c r="A23" s="25" t="str">
        <v>Hijermat</v>
      </c>
      <c r="B23" s="25" t="str">
        <v>HUGERMAT</v>
      </c>
      <c r="C23" s="25" t="str">
        <v>K_LN03</v>
      </c>
      <c r="D23" s="25" t="str">
        <v>23.417353, 56.748635</v>
      </c>
      <c r="E23" s="25" t="str">
        <v>1084</v>
      </c>
      <c r="F23" s="25" t="str">
        <v>Pole (PMT)</v>
      </c>
      <c r="G23" s="25" t="str">
        <v>3</v>
      </c>
      <c r="H23" s="25">
        <v>315</v>
      </c>
      <c r="I23" s="25" t="str">
        <v>06/06/2026, 16:16</v>
      </c>
      <c r="J23" s="25">
        <v>1</v>
      </c>
      <c r="K23" s="25">
        <v>239</v>
      </c>
      <c r="L23" s="25">
        <v>240</v>
      </c>
      <c r="M23" s="25">
        <v>238</v>
      </c>
      <c r="N23" s="25">
        <v>416</v>
      </c>
      <c r="O23" s="25">
        <v>412</v>
      </c>
      <c r="P23" s="25">
        <v>414</v>
      </c>
      <c r="Q23" s="26" t="str">
        <v>185 mm²</v>
      </c>
      <c r="R23" s="27">
        <v>18</v>
      </c>
      <c r="S23" s="27">
        <v>18</v>
      </c>
      <c r="T23" s="27">
        <v>18</v>
      </c>
      <c r="U23" s="28">
        <v>0</v>
      </c>
      <c r="V23" s="29" t="str">
        <v>120 mm²</v>
      </c>
      <c r="W23" s="30">
        <v>180</v>
      </c>
      <c r="X23" s="30">
        <v>130</v>
      </c>
      <c r="Y23" s="30">
        <v>130</v>
      </c>
      <c r="Z23" s="31">
        <v>48</v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9" t="str">
        <v/>
      </c>
      <c r="BK23" s="30" t="str">
        <v/>
      </c>
      <c r="BL23" s="30" t="str">
        <v/>
      </c>
      <c r="BM23" s="30" t="str">
        <v/>
      </c>
      <c r="BN23" s="31" t="str">
        <v/>
      </c>
      <c r="BO23" s="26" t="str">
        <v/>
      </c>
      <c r="BP23" s="27" t="str">
        <v/>
      </c>
      <c r="BQ23" s="27" t="str">
        <v/>
      </c>
      <c r="BR23" s="27" t="str">
        <v/>
      </c>
      <c r="BS23" s="28" t="str">
        <v/>
      </c>
      <c r="BT23" s="29" t="str">
        <v/>
      </c>
      <c r="BU23" s="30" t="str">
        <v/>
      </c>
      <c r="BV23" s="30" t="str">
        <v/>
      </c>
      <c r="BW23" s="30" t="str">
        <v/>
      </c>
      <c r="BX23" s="31" t="str">
        <v/>
      </c>
      <c r="BY23" s="26" t="str">
        <v/>
      </c>
      <c r="BZ23" s="27" t="str">
        <v/>
      </c>
      <c r="CA23" s="27" t="str">
        <v/>
      </c>
      <c r="CB23" s="27" t="str">
        <v/>
      </c>
      <c r="CC23" s="28" t="str">
        <v/>
      </c>
      <c r="CD23" s="29" t="str">
        <v/>
      </c>
      <c r="CE23" s="30" t="str">
        <v/>
      </c>
      <c r="CF23" s="30" t="str">
        <v/>
      </c>
      <c r="CG23" s="30" t="str">
        <v/>
      </c>
      <c r="CH23" s="31" t="str">
        <v/>
      </c>
      <c r="CI23" s="26" t="str">
        <v/>
      </c>
      <c r="CJ23" s="27" t="str">
        <v/>
      </c>
      <c r="CK23" s="27" t="str">
        <v/>
      </c>
      <c r="CL23" s="27" t="str">
        <v/>
      </c>
      <c r="CM23" s="28" t="str">
        <v/>
      </c>
      <c r="CN23" s="29" t="str">
        <v/>
      </c>
      <c r="CO23" s="30" t="str">
        <v/>
      </c>
      <c r="CP23" s="30" t="str">
        <v/>
      </c>
      <c r="CQ23" s="30" t="str">
        <v/>
      </c>
      <c r="CR23" s="31" t="str">
        <v/>
      </c>
      <c r="CS23" s="25">
        <f>SUM(R23,W23,AB23,AG23,AL23,AQ23,AV23,BA23,BF23,BK23,BP23,BU23,BZ23,CE23,CJ23,CO23)</f>
      </c>
      <c r="CT23" s="25">
        <f>SUM(S23,X23,AC23,AH23,AM23,AR23,AW23,BB23,BG23,BL23,BQ23,BV23,CA23,CF23,CK23,CP23)</f>
      </c>
      <c r="CU23" s="25">
        <f>SUM(T23,Y23,AD23,AI23,AN23,AS23,AX23,BC23,BH23,BM23,BR23,BW23,CB23,CG23,CL23,CQ23)</f>
      </c>
      <c r="CV23" s="25">
        <f>SUM(U23,Z23,AE23,AJ23,AO23,AT23,AY23,BD23,BI23,BN23,BS23,BX23,CC23,CH23,CM23,CR23)</f>
      </c>
      <c r="CW23" s="25">
        <f>MAX(CS23:CU23)</f>
      </c>
      <c r="CX23" s="25">
        <f>MIN(CS23:CU23)</f>
      </c>
      <c r="CY23" s="32">
        <f>IF(H23&gt;0,(CW23*SQRT(3)*IF(N23&gt;0,N23,IF(O23&gt;0,O23,IF(P23&gt;0,P23,415)))/(H23*1000))*100,0)</f>
      </c>
      <c r="CZ23" s="32">
        <f>IF(CY23&gt;70,"Upgrade","OK - No Upgrade")</f>
      </c>
      <c r="DA23" s="32">
        <f>IF(IF(AVERAGE(CS23:CU23)&gt;0,((CW23-AVERAGE(CS23:CU23))/AVERAGE(CS23:CU23))*100,0)&gt;10,"Need to Balance","OK - Balanced")</f>
      </c>
    </row>
    <row r="24" ht="15.75" customHeight="1">
      <c r="A24" s="25" t="str">
        <v>Hijermat</v>
      </c>
      <c r="B24" s="25" t="str">
        <v>HUGERMAT</v>
      </c>
      <c r="C24" s="25" t="str">
        <v>K_LN03</v>
      </c>
      <c r="D24" s="25" t="str">
        <v>23.42429, 56.755063</v>
      </c>
      <c r="E24" s="25" t="str">
        <v>1080</v>
      </c>
      <c r="F24" s="25" t="str">
        <v>Pole (PMT)</v>
      </c>
      <c r="G24" s="25" t="str">
        <v>3</v>
      </c>
      <c r="H24" s="25">
        <v>315</v>
      </c>
      <c r="I24" s="25" t="str">
        <v>06/06/2026, 16:11</v>
      </c>
      <c r="J24" s="25">
        <v>1</v>
      </c>
      <c r="K24" s="25">
        <v>240</v>
      </c>
      <c r="L24" s="25">
        <v>240</v>
      </c>
      <c r="M24" s="25">
        <v>239</v>
      </c>
      <c r="N24" s="25">
        <v>419</v>
      </c>
      <c r="O24" s="25">
        <v>416</v>
      </c>
      <c r="P24" s="25">
        <v>415</v>
      </c>
      <c r="Q24" s="26" t="str">
        <v>185 mm²</v>
      </c>
      <c r="R24" s="27">
        <v>43</v>
      </c>
      <c r="S24" s="27">
        <v>37</v>
      </c>
      <c r="T24" s="27">
        <v>52</v>
      </c>
      <c r="U24" s="28">
        <v>14</v>
      </c>
      <c r="V24" s="29" t="str">
        <v>120 mm²</v>
      </c>
      <c r="W24" s="30">
        <v>37</v>
      </c>
      <c r="X24" s="30">
        <v>36</v>
      </c>
      <c r="Y24" s="30">
        <v>24</v>
      </c>
      <c r="Z24" s="31">
        <v>16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9" t="str">
        <v/>
      </c>
      <c r="BK24" s="30" t="str">
        <v/>
      </c>
      <c r="BL24" s="30" t="str">
        <v/>
      </c>
      <c r="BM24" s="30" t="str">
        <v/>
      </c>
      <c r="BN24" s="31" t="str">
        <v/>
      </c>
      <c r="BO24" s="26" t="str">
        <v/>
      </c>
      <c r="BP24" s="27" t="str">
        <v/>
      </c>
      <c r="BQ24" s="27" t="str">
        <v/>
      </c>
      <c r="BR24" s="27" t="str">
        <v/>
      </c>
      <c r="BS24" s="28" t="str">
        <v/>
      </c>
      <c r="BT24" s="29" t="str">
        <v/>
      </c>
      <c r="BU24" s="30" t="str">
        <v/>
      </c>
      <c r="BV24" s="30" t="str">
        <v/>
      </c>
      <c r="BW24" s="30" t="str">
        <v/>
      </c>
      <c r="BX24" s="31" t="str">
        <v/>
      </c>
      <c r="BY24" s="26" t="str">
        <v/>
      </c>
      <c r="BZ24" s="27" t="str">
        <v/>
      </c>
      <c r="CA24" s="27" t="str">
        <v/>
      </c>
      <c r="CB24" s="27" t="str">
        <v/>
      </c>
      <c r="CC24" s="28" t="str">
        <v/>
      </c>
      <c r="CD24" s="29" t="str">
        <v/>
      </c>
      <c r="CE24" s="30" t="str">
        <v/>
      </c>
      <c r="CF24" s="30" t="str">
        <v/>
      </c>
      <c r="CG24" s="30" t="str">
        <v/>
      </c>
      <c r="CH24" s="31" t="str">
        <v/>
      </c>
      <c r="CI24" s="26" t="str">
        <v/>
      </c>
      <c r="CJ24" s="27" t="str">
        <v/>
      </c>
      <c r="CK24" s="27" t="str">
        <v/>
      </c>
      <c r="CL24" s="27" t="str">
        <v/>
      </c>
      <c r="CM24" s="28" t="str">
        <v/>
      </c>
      <c r="CN24" s="29" t="str">
        <v/>
      </c>
      <c r="CO24" s="30" t="str">
        <v/>
      </c>
      <c r="CP24" s="30" t="str">
        <v/>
      </c>
      <c r="CQ24" s="30" t="str">
        <v/>
      </c>
      <c r="CR24" s="31" t="str">
        <v/>
      </c>
      <c r="CS24" s="25">
        <f>SUM(R24,W24,AB24,AG24,AL24,AQ24,AV24,BA24,BF24,BK24,BP24,BU24,BZ24,CE24,CJ24,CO24)</f>
      </c>
      <c r="CT24" s="25">
        <f>SUM(S24,X24,AC24,AH24,AM24,AR24,AW24,BB24,BG24,BL24,BQ24,BV24,CA24,CF24,CK24,CP24)</f>
      </c>
      <c r="CU24" s="25">
        <f>SUM(T24,Y24,AD24,AI24,AN24,AS24,AX24,BC24,BH24,BM24,BR24,BW24,CB24,CG24,CL24,CQ24)</f>
      </c>
      <c r="CV24" s="25">
        <f>SUM(U24,Z24,AE24,AJ24,AO24,AT24,AY24,BD24,BI24,BN24,BS24,BX24,CC24,CH24,CM24,CR24)</f>
      </c>
      <c r="CW24" s="25">
        <f>MAX(CS24:CU24)</f>
      </c>
      <c r="CX24" s="25">
        <f>MIN(CS24:CU24)</f>
      </c>
      <c r="CY24" s="32">
        <f>IF(H24&gt;0,(CW24*SQRT(3)*IF(N24&gt;0,N24,IF(O24&gt;0,O24,IF(P24&gt;0,P24,415)))/(H24*1000))*100,0)</f>
      </c>
      <c r="CZ24" s="32">
        <f>IF(CY24&gt;70,"Upgrade","OK - No Upgrade")</f>
      </c>
      <c r="DA24" s="32">
        <f>IF(IF(AVERAGE(CS24:CU24)&gt;0,((CW24-AVERAGE(CS24:CU24))/AVERAGE(CS24:CU24))*100,0)&gt;10,"Need to Balance","OK - Balanced")</f>
      </c>
    </row>
    <row r="25" ht="15.75" customHeight="1">
      <c r="A25" s="25" t="str">
        <v>Hijermat</v>
      </c>
      <c r="B25" s="25" t="str">
        <v>HUGERMAT</v>
      </c>
      <c r="C25" s="25" t="str">
        <v>K_LN03</v>
      </c>
      <c r="D25" s="25" t="str">
        <v>23.423919, 56.757073</v>
      </c>
      <c r="E25" s="25" t="str">
        <v>1079</v>
      </c>
      <c r="F25" s="25" t="str">
        <v>Pole (PMT)</v>
      </c>
      <c r="G25" s="25" t="str">
        <v>3</v>
      </c>
      <c r="H25" s="25">
        <v>100</v>
      </c>
      <c r="I25" s="25" t="str">
        <v>06/06/2026, 16:06</v>
      </c>
      <c r="J25" s="25">
        <v>1</v>
      </c>
      <c r="K25" s="25">
        <v>234</v>
      </c>
      <c r="L25" s="25">
        <v>235</v>
      </c>
      <c r="M25" s="25">
        <v>234</v>
      </c>
      <c r="N25" s="25">
        <v>412</v>
      </c>
      <c r="O25" s="25">
        <v>407</v>
      </c>
      <c r="P25" s="25">
        <v>405</v>
      </c>
      <c r="Q25" s="26" t="str">
        <v>120 mm²</v>
      </c>
      <c r="R25" s="27">
        <v>0</v>
      </c>
      <c r="S25" s="27">
        <v>12</v>
      </c>
      <c r="T25" s="27">
        <v>0</v>
      </c>
      <c r="U25" s="28">
        <v>11</v>
      </c>
      <c r="V25" s="29" t="str">
        <v>120 mm²</v>
      </c>
      <c r="W25" s="30">
        <v>0</v>
      </c>
      <c r="X25" s="30">
        <v>0</v>
      </c>
      <c r="Y25" s="30">
        <v>0</v>
      </c>
      <c r="Z25" s="31">
        <v>0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9" t="str">
        <v/>
      </c>
      <c r="BK25" s="30" t="str">
        <v/>
      </c>
      <c r="BL25" s="30" t="str">
        <v/>
      </c>
      <c r="BM25" s="30" t="str">
        <v/>
      </c>
      <c r="BN25" s="31" t="str">
        <v/>
      </c>
      <c r="BO25" s="26" t="str">
        <v/>
      </c>
      <c r="BP25" s="27" t="str">
        <v/>
      </c>
      <c r="BQ25" s="27" t="str">
        <v/>
      </c>
      <c r="BR25" s="27" t="str">
        <v/>
      </c>
      <c r="BS25" s="28" t="str">
        <v/>
      </c>
      <c r="BT25" s="29" t="str">
        <v/>
      </c>
      <c r="BU25" s="30" t="str">
        <v/>
      </c>
      <c r="BV25" s="30" t="str">
        <v/>
      </c>
      <c r="BW25" s="30" t="str">
        <v/>
      </c>
      <c r="BX25" s="31" t="str">
        <v/>
      </c>
      <c r="BY25" s="26" t="str">
        <v/>
      </c>
      <c r="BZ25" s="27" t="str">
        <v/>
      </c>
      <c r="CA25" s="27" t="str">
        <v/>
      </c>
      <c r="CB25" s="27" t="str">
        <v/>
      </c>
      <c r="CC25" s="28" t="str">
        <v/>
      </c>
      <c r="CD25" s="29" t="str">
        <v/>
      </c>
      <c r="CE25" s="30" t="str">
        <v/>
      </c>
      <c r="CF25" s="30" t="str">
        <v/>
      </c>
      <c r="CG25" s="30" t="str">
        <v/>
      </c>
      <c r="CH25" s="31" t="str">
        <v/>
      </c>
      <c r="CI25" s="26" t="str">
        <v/>
      </c>
      <c r="CJ25" s="27" t="str">
        <v/>
      </c>
      <c r="CK25" s="27" t="str">
        <v/>
      </c>
      <c r="CL25" s="27" t="str">
        <v/>
      </c>
      <c r="CM25" s="28" t="str">
        <v/>
      </c>
      <c r="CN25" s="29" t="str">
        <v/>
      </c>
      <c r="CO25" s="30" t="str">
        <v/>
      </c>
      <c r="CP25" s="30" t="str">
        <v/>
      </c>
      <c r="CQ25" s="30" t="str">
        <v/>
      </c>
      <c r="CR25" s="31" t="str">
        <v/>
      </c>
      <c r="CS25" s="25">
        <f>SUM(R25,W25,AB25,AG25,AL25,AQ25,AV25,BA25,BF25,BK25,BP25,BU25,BZ25,CE25,CJ25,CO25)</f>
      </c>
      <c r="CT25" s="25">
        <f>SUM(S25,X25,AC25,AH25,AM25,AR25,AW25,BB25,BG25,BL25,BQ25,BV25,CA25,CF25,CK25,CP25)</f>
      </c>
      <c r="CU25" s="25">
        <f>SUM(T25,Y25,AD25,AI25,AN25,AS25,AX25,BC25,BH25,BM25,BR25,BW25,CB25,CG25,CL25,CQ25)</f>
      </c>
      <c r="CV25" s="25">
        <f>SUM(U25,Z25,AE25,AJ25,AO25,AT25,AY25,BD25,BI25,BN25,BS25,BX25,CC25,CH25,CM25,CR25)</f>
      </c>
      <c r="CW25" s="25">
        <f>MAX(CS25:CU25)</f>
      </c>
      <c r="CX25" s="25">
        <f>MIN(CS25:CU25)</f>
      </c>
      <c r="CY25" s="32">
        <f>IF(H25&gt;0,(CW25*SQRT(3)*IF(N25&gt;0,N25,IF(O25&gt;0,O25,IF(P25&gt;0,P25,415)))/(H25*1000))*100,0)</f>
      </c>
      <c r="CZ25" s="32">
        <f>IF(CY25&gt;70,"Upgrade","OK - No Upgrade")</f>
      </c>
      <c r="DA25" s="32">
        <f>IF(IF(AVERAGE(CS25:CU25)&gt;0,((CW25-AVERAGE(CS25:CU25))/AVERAGE(CS25:CU25))*100,0)&gt;10,"Need to Balance","OK - Balanced")</f>
      </c>
    </row>
    <row r="26" ht="15.75" customHeight="1">
      <c r="A26" s="25" t="str">
        <v>Hijermat</v>
      </c>
      <c r="B26" s="25" t="str">
        <v>HUGERMAT</v>
      </c>
      <c r="C26" s="25" t="str">
        <v>K_LN03</v>
      </c>
      <c r="D26" s="25" t="str">
        <v>23.427688, 56.7604</v>
      </c>
      <c r="E26" s="25" t="str">
        <v>2278</v>
      </c>
      <c r="F26" s="25" t="str">
        <v>Pole (PMT)</v>
      </c>
      <c r="G26" s="25" t="str">
        <v>3</v>
      </c>
      <c r="H26" s="25">
        <v>100</v>
      </c>
      <c r="I26" s="25" t="str">
        <v>06/06/2026, 16:02</v>
      </c>
      <c r="J26" s="25">
        <v>1</v>
      </c>
      <c r="K26" s="25">
        <v>241</v>
      </c>
      <c r="L26" s="25">
        <v>240</v>
      </c>
      <c r="M26" s="25">
        <v>239</v>
      </c>
      <c r="N26" s="25">
        <v>419</v>
      </c>
      <c r="O26" s="25">
        <v>416</v>
      </c>
      <c r="P26" s="25">
        <v>413</v>
      </c>
      <c r="Q26" s="26" t="str">
        <v>185 mm²</v>
      </c>
      <c r="R26" s="27">
        <v>0</v>
      </c>
      <c r="S26" s="27">
        <v>0</v>
      </c>
      <c r="T26" s="27">
        <v>0</v>
      </c>
      <c r="U26" s="28">
        <v>0</v>
      </c>
      <c r="V26" s="29" t="str">
        <v>120 mm²</v>
      </c>
      <c r="W26" s="30">
        <v>0</v>
      </c>
      <c r="X26" s="30">
        <v>13</v>
      </c>
      <c r="Y26" s="30">
        <v>28</v>
      </c>
      <c r="Z26" s="31">
        <v>18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9" t="str">
        <v/>
      </c>
      <c r="BK26" s="30" t="str">
        <v/>
      </c>
      <c r="BL26" s="30" t="str">
        <v/>
      </c>
      <c r="BM26" s="30" t="str">
        <v/>
      </c>
      <c r="BN26" s="31" t="str">
        <v/>
      </c>
      <c r="BO26" s="26" t="str">
        <v/>
      </c>
      <c r="BP26" s="27" t="str">
        <v/>
      </c>
      <c r="BQ26" s="27" t="str">
        <v/>
      </c>
      <c r="BR26" s="27" t="str">
        <v/>
      </c>
      <c r="BS26" s="28" t="str">
        <v/>
      </c>
      <c r="BT26" s="29" t="str">
        <v/>
      </c>
      <c r="BU26" s="30" t="str">
        <v/>
      </c>
      <c r="BV26" s="30" t="str">
        <v/>
      </c>
      <c r="BW26" s="30" t="str">
        <v/>
      </c>
      <c r="BX26" s="31" t="str">
        <v/>
      </c>
      <c r="BY26" s="26" t="str">
        <v/>
      </c>
      <c r="BZ26" s="27" t="str">
        <v/>
      </c>
      <c r="CA26" s="27" t="str">
        <v/>
      </c>
      <c r="CB26" s="27" t="str">
        <v/>
      </c>
      <c r="CC26" s="28" t="str">
        <v/>
      </c>
      <c r="CD26" s="29" t="str">
        <v/>
      </c>
      <c r="CE26" s="30" t="str">
        <v/>
      </c>
      <c r="CF26" s="30" t="str">
        <v/>
      </c>
      <c r="CG26" s="30" t="str">
        <v/>
      </c>
      <c r="CH26" s="31" t="str">
        <v/>
      </c>
      <c r="CI26" s="26" t="str">
        <v/>
      </c>
      <c r="CJ26" s="27" t="str">
        <v/>
      </c>
      <c r="CK26" s="27" t="str">
        <v/>
      </c>
      <c r="CL26" s="27" t="str">
        <v/>
      </c>
      <c r="CM26" s="28" t="str">
        <v/>
      </c>
      <c r="CN26" s="29" t="str">
        <v/>
      </c>
      <c r="CO26" s="30" t="str">
        <v/>
      </c>
      <c r="CP26" s="30" t="str">
        <v/>
      </c>
      <c r="CQ26" s="30" t="str">
        <v/>
      </c>
      <c r="CR26" s="31" t="str">
        <v/>
      </c>
      <c r="CS26" s="25">
        <f>SUM(R26,W26,AB26,AG26,AL26,AQ26,AV26,BA26,BF26,BK26,BP26,BU26,BZ26,CE26,CJ26,CO26)</f>
      </c>
      <c r="CT26" s="25">
        <f>SUM(S26,X26,AC26,AH26,AM26,AR26,AW26,BB26,BG26,BL26,BQ26,BV26,CA26,CF26,CK26,CP26)</f>
      </c>
      <c r="CU26" s="25">
        <f>SUM(T26,Y26,AD26,AI26,AN26,AS26,AX26,BC26,BH26,BM26,BR26,BW26,CB26,CG26,CL26,CQ26)</f>
      </c>
      <c r="CV26" s="25">
        <f>SUM(U26,Z26,AE26,AJ26,AO26,AT26,AY26,BD26,BI26,BN26,BS26,BX26,CC26,CH26,CM26,CR26)</f>
      </c>
      <c r="CW26" s="25">
        <f>MAX(CS26:CU26)</f>
      </c>
      <c r="CX26" s="25">
        <f>MIN(CS26:CU26)</f>
      </c>
      <c r="CY26" s="32">
        <f>IF(H26&gt;0,(CW26*SQRT(3)*IF(N26&gt;0,N26,IF(O26&gt;0,O26,IF(P26&gt;0,P26,415)))/(H26*1000))*100,0)</f>
      </c>
      <c r="CZ26" s="32">
        <f>IF(CY26&gt;70,"Upgrade","OK - No Upgrade")</f>
      </c>
      <c r="DA26" s="32">
        <f>IF(IF(AVERAGE(CS26:CU26)&gt;0,((CW26-AVERAGE(CS26:CU26))/AVERAGE(CS26:CU26))*100,0)&gt;10,"Need to Balance","OK - Balanced")</f>
      </c>
    </row>
    <row r="27" ht="15.75" customHeight="1">
      <c r="A27" s="25" t="str">
        <v>Hijermat</v>
      </c>
      <c r="B27" s="25" t="str">
        <v>HUGERMAT</v>
      </c>
      <c r="C27" s="25" t="str">
        <v>K_LN03</v>
      </c>
      <c r="D27" s="25" t="str">
        <v>23.43239, 56.770355</v>
      </c>
      <c r="E27" s="25" t="str">
        <v>1069</v>
      </c>
      <c r="F27" s="25" t="str">
        <v>Pole (PMT)</v>
      </c>
      <c r="G27" s="25" t="str">
        <v>3</v>
      </c>
      <c r="H27" s="25">
        <v>200</v>
      </c>
      <c r="I27" s="25" t="str">
        <v>06/06/2026, 15:56</v>
      </c>
      <c r="J27" s="25">
        <v>1</v>
      </c>
      <c r="K27" s="25">
        <v>238</v>
      </c>
      <c r="L27" s="25">
        <v>239</v>
      </c>
      <c r="M27" s="25">
        <v>237</v>
      </c>
      <c r="N27" s="25">
        <v>413</v>
      </c>
      <c r="O27" s="25">
        <v>411</v>
      </c>
      <c r="P27" s="25">
        <v>414</v>
      </c>
      <c r="Q27" s="26" t="str">
        <v>120 mm²</v>
      </c>
      <c r="R27" s="27">
        <v>20</v>
      </c>
      <c r="S27" s="27">
        <v>11</v>
      </c>
      <c r="T27" s="27">
        <v>40</v>
      </c>
      <c r="U27" s="28">
        <v>37</v>
      </c>
      <c r="V27" s="29" t="str">
        <v>120 mm²</v>
      </c>
      <c r="W27" s="30">
        <v>32</v>
      </c>
      <c r="X27" s="30">
        <v>60</v>
      </c>
      <c r="Y27" s="30">
        <v>19</v>
      </c>
      <c r="Z27" s="31">
        <v>37</v>
      </c>
      <c r="AA27" s="26" t="str">
        <v>185 mm²</v>
      </c>
      <c r="AB27" s="27">
        <v>59</v>
      </c>
      <c r="AC27" s="27">
        <v>52</v>
      </c>
      <c r="AD27" s="27">
        <v>117</v>
      </c>
      <c r="AE27" s="28">
        <v>53</v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9" t="str">
        <v/>
      </c>
      <c r="BK27" s="30" t="str">
        <v/>
      </c>
      <c r="BL27" s="30" t="str">
        <v/>
      </c>
      <c r="BM27" s="30" t="str">
        <v/>
      </c>
      <c r="BN27" s="31" t="str">
        <v/>
      </c>
      <c r="BO27" s="26" t="str">
        <v/>
      </c>
      <c r="BP27" s="27" t="str">
        <v/>
      </c>
      <c r="BQ27" s="27" t="str">
        <v/>
      </c>
      <c r="BR27" s="27" t="str">
        <v/>
      </c>
      <c r="BS27" s="28" t="str">
        <v/>
      </c>
      <c r="BT27" s="29" t="str">
        <v/>
      </c>
      <c r="BU27" s="30" t="str">
        <v/>
      </c>
      <c r="BV27" s="30" t="str">
        <v/>
      </c>
      <c r="BW27" s="30" t="str">
        <v/>
      </c>
      <c r="BX27" s="31" t="str">
        <v/>
      </c>
      <c r="BY27" s="26" t="str">
        <v/>
      </c>
      <c r="BZ27" s="27" t="str">
        <v/>
      </c>
      <c r="CA27" s="27" t="str">
        <v/>
      </c>
      <c r="CB27" s="27" t="str">
        <v/>
      </c>
      <c r="CC27" s="28" t="str">
        <v/>
      </c>
      <c r="CD27" s="29" t="str">
        <v/>
      </c>
      <c r="CE27" s="30" t="str">
        <v/>
      </c>
      <c r="CF27" s="30" t="str">
        <v/>
      </c>
      <c r="CG27" s="30" t="str">
        <v/>
      </c>
      <c r="CH27" s="31" t="str">
        <v/>
      </c>
      <c r="CI27" s="26" t="str">
        <v/>
      </c>
      <c r="CJ27" s="27" t="str">
        <v/>
      </c>
      <c r="CK27" s="27" t="str">
        <v/>
      </c>
      <c r="CL27" s="27" t="str">
        <v/>
      </c>
      <c r="CM27" s="28" t="str">
        <v/>
      </c>
      <c r="CN27" s="29" t="str">
        <v/>
      </c>
      <c r="CO27" s="30" t="str">
        <v/>
      </c>
      <c r="CP27" s="30" t="str">
        <v/>
      </c>
      <c r="CQ27" s="30" t="str">
        <v/>
      </c>
      <c r="CR27" s="31" t="str">
        <v/>
      </c>
      <c r="CS27" s="25">
        <f>SUM(R27,W27,AB27,AG27,AL27,AQ27,AV27,BA27,BF27,BK27,BP27,BU27,BZ27,CE27,CJ27,CO27)</f>
      </c>
      <c r="CT27" s="25">
        <f>SUM(S27,X27,AC27,AH27,AM27,AR27,AW27,BB27,BG27,BL27,BQ27,BV27,CA27,CF27,CK27,CP27)</f>
      </c>
      <c r="CU27" s="25">
        <f>SUM(T27,Y27,AD27,AI27,AN27,AS27,AX27,BC27,BH27,BM27,BR27,BW27,CB27,CG27,CL27,CQ27)</f>
      </c>
      <c r="CV27" s="25">
        <f>SUM(U27,Z27,AE27,AJ27,AO27,AT27,AY27,BD27,BI27,BN27,BS27,BX27,CC27,CH27,CM27,CR27)</f>
      </c>
      <c r="CW27" s="25">
        <f>MAX(CS27:CU27)</f>
      </c>
      <c r="CX27" s="25">
        <f>MIN(CS27:CU27)</f>
      </c>
      <c r="CY27" s="32">
        <f>IF(H27&gt;0,(CW27*SQRT(3)*IF(N27&gt;0,N27,IF(O27&gt;0,O27,IF(P27&gt;0,P27,415)))/(H27*1000))*100,0)</f>
      </c>
      <c r="CZ27" s="32">
        <f>IF(CY27&gt;70,"Upgrade","OK - No Upgrade")</f>
      </c>
      <c r="DA27" s="32">
        <f>IF(IF(AVERAGE(CS27:CU27)&gt;0,((CW27-AVERAGE(CS27:CU27))/AVERAGE(CS27:CU27))*100,0)&gt;10,"Need to Balance","OK - Balanced")</f>
      </c>
    </row>
    <row r="28" ht="15.75" customHeight="1">
      <c r="A28" s="25" t="str">
        <v>Hijermat</v>
      </c>
      <c r="B28" s="25" t="str">
        <v>HUGERMAT</v>
      </c>
      <c r="C28" s="25" t="str">
        <v>K_LN03</v>
      </c>
      <c r="D28" s="25" t="str">
        <v>23.425409, 56.774155</v>
      </c>
      <c r="E28" s="25" t="str">
        <v>4388</v>
      </c>
      <c r="F28" s="25" t="str">
        <v>Pole (PMT)</v>
      </c>
      <c r="G28" s="25" t="str">
        <v>3</v>
      </c>
      <c r="H28" s="25">
        <v>100</v>
      </c>
      <c r="I28" s="25" t="str">
        <v>06/06/2026, 15:47</v>
      </c>
      <c r="J28" s="25">
        <v>1</v>
      </c>
      <c r="K28" s="25">
        <v>240</v>
      </c>
      <c r="L28" s="25">
        <v>241</v>
      </c>
      <c r="M28" s="25">
        <v>242</v>
      </c>
      <c r="N28" s="25">
        <v>420</v>
      </c>
      <c r="O28" s="25">
        <v>419</v>
      </c>
      <c r="P28" s="25">
        <v>418</v>
      </c>
      <c r="Q28" s="26" t="str">
        <v>185 mm²</v>
      </c>
      <c r="R28" s="27">
        <v>0</v>
      </c>
      <c r="S28" s="27">
        <v>0</v>
      </c>
      <c r="T28" s="27">
        <v>0</v>
      </c>
      <c r="U28" s="28">
        <v>0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9" t="str">
        <v/>
      </c>
      <c r="BK28" s="30" t="str">
        <v/>
      </c>
      <c r="BL28" s="30" t="str">
        <v/>
      </c>
      <c r="BM28" s="30" t="str">
        <v/>
      </c>
      <c r="BN28" s="31" t="str">
        <v/>
      </c>
      <c r="BO28" s="26" t="str">
        <v/>
      </c>
      <c r="BP28" s="27" t="str">
        <v/>
      </c>
      <c r="BQ28" s="27" t="str">
        <v/>
      </c>
      <c r="BR28" s="27" t="str">
        <v/>
      </c>
      <c r="BS28" s="28" t="str">
        <v/>
      </c>
      <c r="BT28" s="29" t="str">
        <v/>
      </c>
      <c r="BU28" s="30" t="str">
        <v/>
      </c>
      <c r="BV28" s="30" t="str">
        <v/>
      </c>
      <c r="BW28" s="30" t="str">
        <v/>
      </c>
      <c r="BX28" s="31" t="str">
        <v/>
      </c>
      <c r="BY28" s="26" t="str">
        <v/>
      </c>
      <c r="BZ28" s="27" t="str">
        <v/>
      </c>
      <c r="CA28" s="27" t="str">
        <v/>
      </c>
      <c r="CB28" s="27" t="str">
        <v/>
      </c>
      <c r="CC28" s="28" t="str">
        <v/>
      </c>
      <c r="CD28" s="29" t="str">
        <v/>
      </c>
      <c r="CE28" s="30" t="str">
        <v/>
      </c>
      <c r="CF28" s="30" t="str">
        <v/>
      </c>
      <c r="CG28" s="30" t="str">
        <v/>
      </c>
      <c r="CH28" s="31" t="str">
        <v/>
      </c>
      <c r="CI28" s="26" t="str">
        <v/>
      </c>
      <c r="CJ28" s="27" t="str">
        <v/>
      </c>
      <c r="CK28" s="27" t="str">
        <v/>
      </c>
      <c r="CL28" s="27" t="str">
        <v/>
      </c>
      <c r="CM28" s="28" t="str">
        <v/>
      </c>
      <c r="CN28" s="29" t="str">
        <v/>
      </c>
      <c r="CO28" s="30" t="str">
        <v/>
      </c>
      <c r="CP28" s="30" t="str">
        <v/>
      </c>
      <c r="CQ28" s="30" t="str">
        <v/>
      </c>
      <c r="CR28" s="31" t="str">
        <v/>
      </c>
      <c r="CS28" s="25">
        <f>SUM(R28,W28,AB28,AG28,AL28,AQ28,AV28,BA28,BF28,BK28,BP28,BU28,BZ28,CE28,CJ28,CO28)</f>
      </c>
      <c r="CT28" s="25">
        <f>SUM(S28,X28,AC28,AH28,AM28,AR28,AW28,BB28,BG28,BL28,BQ28,BV28,CA28,CF28,CK28,CP28)</f>
      </c>
      <c r="CU28" s="25">
        <f>SUM(T28,Y28,AD28,AI28,AN28,AS28,AX28,BC28,BH28,BM28,BR28,BW28,CB28,CG28,CL28,CQ28)</f>
      </c>
      <c r="CV28" s="25">
        <f>SUM(U28,Z28,AE28,AJ28,AO28,AT28,AY28,BD28,BI28,BN28,BS28,BX28,CC28,CH28,CM28,CR28)</f>
      </c>
      <c r="CW28" s="25">
        <f>MAX(CS28:CU28)</f>
      </c>
      <c r="CX28" s="25">
        <f>MIN(CS28:CU28)</f>
      </c>
      <c r="CY28" s="32">
        <f>IF(H28&gt;0,(CW28*SQRT(3)*IF(N28&gt;0,N28,IF(O28&gt;0,O28,IF(P28&gt;0,P28,415)))/(H28*1000))*100,0)</f>
      </c>
      <c r="CZ28" s="32">
        <f>IF(CY28&gt;70,"Upgrade","OK - No Upgrade")</f>
      </c>
      <c r="DA28" s="32">
        <f>IF(IF(AVERAGE(CS28:CU28)&gt;0,((CW28-AVERAGE(CS28:CU28))/AVERAGE(CS28:CU28))*100,0)&gt;10,"Need to Balance","OK - Balanced")</f>
      </c>
    </row>
    <row r="29" ht="15.75" customHeight="1">
      <c r="A29" s="25" t="str">
        <v>Hijermat</v>
      </c>
      <c r="B29" s="25" t="str">
        <v>HUGERMAT</v>
      </c>
      <c r="C29" s="25" t="str">
        <v>K_LN03</v>
      </c>
      <c r="D29" s="25" t="str">
        <v>23.426031, 56.771192</v>
      </c>
      <c r="E29" s="25" t="str">
        <v>1385</v>
      </c>
      <c r="F29" s="25" t="str">
        <v>Pole (PMT)</v>
      </c>
      <c r="G29" s="25" t="str">
        <v>3</v>
      </c>
      <c r="H29" s="25">
        <v>100</v>
      </c>
      <c r="I29" s="25" t="str">
        <v>06/06/2026, 15:44</v>
      </c>
      <c r="J29" s="25">
        <v>1</v>
      </c>
      <c r="K29" s="25">
        <v>235</v>
      </c>
      <c r="L29" s="25">
        <v>234</v>
      </c>
      <c r="M29" s="25">
        <v>231</v>
      </c>
      <c r="N29" s="25">
        <v>409</v>
      </c>
      <c r="O29" s="25">
        <v>399</v>
      </c>
      <c r="P29" s="25">
        <v>403</v>
      </c>
      <c r="Q29" s="26" t="str">
        <v>120 mm²</v>
      </c>
      <c r="R29" s="27">
        <v>69</v>
      </c>
      <c r="S29" s="27">
        <v>89</v>
      </c>
      <c r="T29" s="27">
        <v>115</v>
      </c>
      <c r="U29" s="28">
        <v>38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9" t="str">
        <v/>
      </c>
      <c r="BK29" s="30" t="str">
        <v/>
      </c>
      <c r="BL29" s="30" t="str">
        <v/>
      </c>
      <c r="BM29" s="30" t="str">
        <v/>
      </c>
      <c r="BN29" s="31" t="str">
        <v/>
      </c>
      <c r="BO29" s="26" t="str">
        <v/>
      </c>
      <c r="BP29" s="27" t="str">
        <v/>
      </c>
      <c r="BQ29" s="27" t="str">
        <v/>
      </c>
      <c r="BR29" s="27" t="str">
        <v/>
      </c>
      <c r="BS29" s="28" t="str">
        <v/>
      </c>
      <c r="BT29" s="29" t="str">
        <v/>
      </c>
      <c r="BU29" s="30" t="str">
        <v/>
      </c>
      <c r="BV29" s="30" t="str">
        <v/>
      </c>
      <c r="BW29" s="30" t="str">
        <v/>
      </c>
      <c r="BX29" s="31" t="str">
        <v/>
      </c>
      <c r="BY29" s="26" t="str">
        <v/>
      </c>
      <c r="BZ29" s="27" t="str">
        <v/>
      </c>
      <c r="CA29" s="27" t="str">
        <v/>
      </c>
      <c r="CB29" s="27" t="str">
        <v/>
      </c>
      <c r="CC29" s="28" t="str">
        <v/>
      </c>
      <c r="CD29" s="29" t="str">
        <v/>
      </c>
      <c r="CE29" s="30" t="str">
        <v/>
      </c>
      <c r="CF29" s="30" t="str">
        <v/>
      </c>
      <c r="CG29" s="30" t="str">
        <v/>
      </c>
      <c r="CH29" s="31" t="str">
        <v/>
      </c>
      <c r="CI29" s="26" t="str">
        <v/>
      </c>
      <c r="CJ29" s="27" t="str">
        <v/>
      </c>
      <c r="CK29" s="27" t="str">
        <v/>
      </c>
      <c r="CL29" s="27" t="str">
        <v/>
      </c>
      <c r="CM29" s="28" t="str">
        <v/>
      </c>
      <c r="CN29" s="29" t="str">
        <v/>
      </c>
      <c r="CO29" s="30" t="str">
        <v/>
      </c>
      <c r="CP29" s="30" t="str">
        <v/>
      </c>
      <c r="CQ29" s="30" t="str">
        <v/>
      </c>
      <c r="CR29" s="31" t="str">
        <v/>
      </c>
      <c r="CS29" s="25">
        <f>SUM(R29,W29,AB29,AG29,AL29,AQ29,AV29,BA29,BF29,BK29,BP29,BU29,BZ29,CE29,CJ29,CO29)</f>
      </c>
      <c r="CT29" s="25">
        <f>SUM(S29,X29,AC29,AH29,AM29,AR29,AW29,BB29,BG29,BL29,BQ29,BV29,CA29,CF29,CK29,CP29)</f>
      </c>
      <c r="CU29" s="25">
        <f>SUM(T29,Y29,AD29,AI29,AN29,AS29,AX29,BC29,BH29,BM29,BR29,BW29,CB29,CG29,CL29,CQ29)</f>
      </c>
      <c r="CV29" s="25">
        <f>SUM(U29,Z29,AE29,AJ29,AO29,AT29,AY29,BD29,BI29,BN29,BS29,BX29,CC29,CH29,CM29,CR29)</f>
      </c>
      <c r="CW29" s="25">
        <f>MAX(CS29:CU29)</f>
      </c>
      <c r="CX29" s="25">
        <f>MIN(CS29:CU29)</f>
      </c>
      <c r="CY29" s="32">
        <f>IF(H29&gt;0,(CW29*SQRT(3)*IF(N29&gt;0,N29,IF(O29&gt;0,O29,IF(P29&gt;0,P29,415)))/(H29*1000))*100,0)</f>
      </c>
      <c r="CZ29" s="32">
        <f>IF(CY29&gt;70,"Upgrade","OK - No Upgrade")</f>
      </c>
      <c r="DA29" s="32">
        <f>IF(IF(AVERAGE(CS29:CU29)&gt;0,((CW29-AVERAGE(CS29:CU29))/AVERAGE(CS29:CU29))*100,0)&gt;10,"Need to Balance","OK - Balanced")</f>
      </c>
    </row>
    <row r="30" ht="15.75" customHeight="1">
      <c r="A30" s="25" t="str">
        <v>Hijermat</v>
      </c>
      <c r="B30" s="25" t="str">
        <v>HUGERMAT</v>
      </c>
      <c r="C30" s="25" t="str">
        <v>K_LN03</v>
      </c>
      <c r="D30" s="25" t="str">
        <v>23.403031, 56.78022</v>
      </c>
      <c r="E30" s="25" t="str">
        <v>1675</v>
      </c>
      <c r="F30" s="25" t="str">
        <v>Ground (GMT)</v>
      </c>
      <c r="G30" s="25" t="str">
        <v>3</v>
      </c>
      <c r="H30" s="25">
        <v>500</v>
      </c>
      <c r="I30" s="25" t="str">
        <v>06/06/2026, 15:22</v>
      </c>
      <c r="J30" s="25">
        <v>1</v>
      </c>
      <c r="K30" s="25">
        <v>236</v>
      </c>
      <c r="L30" s="25">
        <v>235</v>
      </c>
      <c r="M30" s="25">
        <v>236</v>
      </c>
      <c r="N30" s="25">
        <v>412</v>
      </c>
      <c r="O30" s="25">
        <v>408</v>
      </c>
      <c r="P30" s="25">
        <v>409</v>
      </c>
      <c r="Q30" s="26" t="str">
        <v/>
      </c>
      <c r="R30" s="27" t="str">
        <v/>
      </c>
      <c r="S30" s="27" t="str">
        <v/>
      </c>
      <c r="T30" s="27" t="str">
        <v/>
      </c>
      <c r="U30" s="28" t="str">
        <v/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>240 mm²</v>
      </c>
      <c r="AB30" s="27">
        <v>29</v>
      </c>
      <c r="AC30" s="27">
        <v>32</v>
      </c>
      <c r="AD30" s="27">
        <v>20</v>
      </c>
      <c r="AE30" s="28">
        <v>18</v>
      </c>
      <c r="AF30" s="29" t="str">
        <v>240 mm²</v>
      </c>
      <c r="AG30" s="30">
        <v>39</v>
      </c>
      <c r="AH30" s="30">
        <v>33</v>
      </c>
      <c r="AI30" s="30">
        <v>22</v>
      </c>
      <c r="AJ30" s="31">
        <v>19</v>
      </c>
      <c r="AK30" s="26" t="str">
        <v>240 mm²</v>
      </c>
      <c r="AL30" s="27">
        <v>42</v>
      </c>
      <c r="AM30" s="27">
        <v>44</v>
      </c>
      <c r="AN30" s="27">
        <v>14</v>
      </c>
      <c r="AO30" s="28">
        <v>20</v>
      </c>
      <c r="AP30" s="29" t="str">
        <v>185 mm²</v>
      </c>
      <c r="AQ30" s="30">
        <v>10</v>
      </c>
      <c r="AR30" s="30">
        <v>14</v>
      </c>
      <c r="AS30" s="30">
        <v>11</v>
      </c>
      <c r="AT30" s="31">
        <v>12</v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9" t="str">
        <v/>
      </c>
      <c r="BK30" s="30" t="str">
        <v/>
      </c>
      <c r="BL30" s="30" t="str">
        <v/>
      </c>
      <c r="BM30" s="30" t="str">
        <v/>
      </c>
      <c r="BN30" s="31" t="str">
        <v/>
      </c>
      <c r="BO30" s="26" t="str">
        <v/>
      </c>
      <c r="BP30" s="27" t="str">
        <v/>
      </c>
      <c r="BQ30" s="27" t="str">
        <v/>
      </c>
      <c r="BR30" s="27" t="str">
        <v/>
      </c>
      <c r="BS30" s="28" t="str">
        <v/>
      </c>
      <c r="BT30" s="29" t="str">
        <v/>
      </c>
      <c r="BU30" s="30" t="str">
        <v/>
      </c>
      <c r="BV30" s="30" t="str">
        <v/>
      </c>
      <c r="BW30" s="30" t="str">
        <v/>
      </c>
      <c r="BX30" s="31" t="str">
        <v/>
      </c>
      <c r="BY30" s="26" t="str">
        <v/>
      </c>
      <c r="BZ30" s="27" t="str">
        <v/>
      </c>
      <c r="CA30" s="27" t="str">
        <v/>
      </c>
      <c r="CB30" s="27" t="str">
        <v/>
      </c>
      <c r="CC30" s="28" t="str">
        <v/>
      </c>
      <c r="CD30" s="29" t="str">
        <v/>
      </c>
      <c r="CE30" s="30" t="str">
        <v/>
      </c>
      <c r="CF30" s="30" t="str">
        <v/>
      </c>
      <c r="CG30" s="30" t="str">
        <v/>
      </c>
      <c r="CH30" s="31" t="str">
        <v/>
      </c>
      <c r="CI30" s="26" t="str">
        <v/>
      </c>
      <c r="CJ30" s="27" t="str">
        <v/>
      </c>
      <c r="CK30" s="27" t="str">
        <v/>
      </c>
      <c r="CL30" s="27" t="str">
        <v/>
      </c>
      <c r="CM30" s="28" t="str">
        <v/>
      </c>
      <c r="CN30" s="29" t="str">
        <v/>
      </c>
      <c r="CO30" s="30" t="str">
        <v/>
      </c>
      <c r="CP30" s="30" t="str">
        <v/>
      </c>
      <c r="CQ30" s="30" t="str">
        <v/>
      </c>
      <c r="CR30" s="31" t="str">
        <v/>
      </c>
      <c r="CS30" s="25">
        <f>SUM(R30,W30,AB30,AG30,AL30,AQ30,AV30,BA30,BF30,BK30,BP30,BU30,BZ30,CE30,CJ30,CO30)</f>
      </c>
      <c r="CT30" s="25">
        <f>SUM(S30,X30,AC30,AH30,AM30,AR30,AW30,BB30,BG30,BL30,BQ30,BV30,CA30,CF30,CK30,CP30)</f>
      </c>
      <c r="CU30" s="25">
        <f>SUM(T30,Y30,AD30,AI30,AN30,AS30,AX30,BC30,BH30,BM30,BR30,BW30,CB30,CG30,CL30,CQ30)</f>
      </c>
      <c r="CV30" s="25">
        <f>SUM(U30,Z30,AE30,AJ30,AO30,AT30,AY30,BD30,BI30,BN30,BS30,BX30,CC30,CH30,CM30,CR30)</f>
      </c>
      <c r="CW30" s="25">
        <f>MAX(CS30:CU30)</f>
      </c>
      <c r="CX30" s="25">
        <f>MIN(CS30:CU30)</f>
      </c>
      <c r="CY30" s="32">
        <f>IF(H30&gt;0,(CW30*SQRT(3)*IF(N30&gt;0,N30,IF(O30&gt;0,O30,IF(P30&gt;0,P30,415)))/(H30*1000))*100,0)</f>
      </c>
      <c r="CZ30" s="32">
        <f>IF(CY30&gt;70,"Upgrade","OK - No Upgrade")</f>
      </c>
      <c r="DA30" s="32">
        <f>IF(IF(AVERAGE(CS30:CU30)&gt;0,((CW30-AVERAGE(CS30:CU30))/AVERAGE(CS30:CU30))*100,0)&gt;10,"Need to Balance","OK - Balanced")</f>
      </c>
    </row>
    <row r="31" ht="15.75" customHeight="1">
      <c r="A31" s="25" t="str">
        <v>Hijermat</v>
      </c>
      <c r="B31" s="25" t="str">
        <v>HUGERMAT</v>
      </c>
      <c r="C31" s="25" t="str">
        <v>K_LN03</v>
      </c>
      <c r="D31" s="25" t="str">
        <v>23.404978, 56.778611</v>
      </c>
      <c r="E31" s="25" t="str">
        <v>1593</v>
      </c>
      <c r="F31" s="25" t="str">
        <v>Pole (PMT)</v>
      </c>
      <c r="G31" s="25" t="str">
        <v>3</v>
      </c>
      <c r="H31" s="25">
        <v>100</v>
      </c>
      <c r="I31" s="25" t="str">
        <v>06/06/2026, 15:16</v>
      </c>
      <c r="J31" s="25">
        <v>1</v>
      </c>
      <c r="K31" s="25">
        <v>234</v>
      </c>
      <c r="L31" s="25">
        <v>234</v>
      </c>
      <c r="M31" s="25">
        <v>233</v>
      </c>
      <c r="N31" s="25">
        <v>407</v>
      </c>
      <c r="O31" s="25">
        <v>403</v>
      </c>
      <c r="P31" s="25">
        <v>404</v>
      </c>
      <c r="Q31" s="26" t="str">
        <v>185 mm²</v>
      </c>
      <c r="R31" s="27">
        <v>11</v>
      </c>
      <c r="S31" s="27">
        <v>24</v>
      </c>
      <c r="T31" s="27">
        <v>39</v>
      </c>
      <c r="U31" s="28">
        <v>17</v>
      </c>
      <c r="V31" s="29" t="str">
        <v>240 mm²</v>
      </c>
      <c r="W31" s="30">
        <v>51</v>
      </c>
      <c r="X31" s="30">
        <v>42</v>
      </c>
      <c r="Y31" s="30">
        <v>13</v>
      </c>
      <c r="Z31" s="31">
        <v>27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9" t="str">
        <v/>
      </c>
      <c r="BK31" s="30" t="str">
        <v/>
      </c>
      <c r="BL31" s="30" t="str">
        <v/>
      </c>
      <c r="BM31" s="30" t="str">
        <v/>
      </c>
      <c r="BN31" s="31" t="str">
        <v/>
      </c>
      <c r="BO31" s="26" t="str">
        <v/>
      </c>
      <c r="BP31" s="27" t="str">
        <v/>
      </c>
      <c r="BQ31" s="27" t="str">
        <v/>
      </c>
      <c r="BR31" s="27" t="str">
        <v/>
      </c>
      <c r="BS31" s="28" t="str">
        <v/>
      </c>
      <c r="BT31" s="29" t="str">
        <v/>
      </c>
      <c r="BU31" s="30" t="str">
        <v/>
      </c>
      <c r="BV31" s="30" t="str">
        <v/>
      </c>
      <c r="BW31" s="30" t="str">
        <v/>
      </c>
      <c r="BX31" s="31" t="str">
        <v/>
      </c>
      <c r="BY31" s="26" t="str">
        <v/>
      </c>
      <c r="BZ31" s="27" t="str">
        <v/>
      </c>
      <c r="CA31" s="27" t="str">
        <v/>
      </c>
      <c r="CB31" s="27" t="str">
        <v/>
      </c>
      <c r="CC31" s="28" t="str">
        <v/>
      </c>
      <c r="CD31" s="29" t="str">
        <v/>
      </c>
      <c r="CE31" s="30" t="str">
        <v/>
      </c>
      <c r="CF31" s="30" t="str">
        <v/>
      </c>
      <c r="CG31" s="30" t="str">
        <v/>
      </c>
      <c r="CH31" s="31" t="str">
        <v/>
      </c>
      <c r="CI31" s="26" t="str">
        <v/>
      </c>
      <c r="CJ31" s="27" t="str">
        <v/>
      </c>
      <c r="CK31" s="27" t="str">
        <v/>
      </c>
      <c r="CL31" s="27" t="str">
        <v/>
      </c>
      <c r="CM31" s="28" t="str">
        <v/>
      </c>
      <c r="CN31" s="29" t="str">
        <v/>
      </c>
      <c r="CO31" s="30" t="str">
        <v/>
      </c>
      <c r="CP31" s="30" t="str">
        <v/>
      </c>
      <c r="CQ31" s="30" t="str">
        <v/>
      </c>
      <c r="CR31" s="31" t="str">
        <v/>
      </c>
      <c r="CS31" s="25">
        <f>SUM(R31,W31,AB31,AG31,AL31,AQ31,AV31,BA31,BF31,BK31,BP31,BU31,BZ31,CE31,CJ31,CO31)</f>
      </c>
      <c r="CT31" s="25">
        <f>SUM(S31,X31,AC31,AH31,AM31,AR31,AW31,BB31,BG31,BL31,BQ31,BV31,CA31,CF31,CK31,CP31)</f>
      </c>
      <c r="CU31" s="25">
        <f>SUM(T31,Y31,AD31,AI31,AN31,AS31,AX31,BC31,BH31,BM31,BR31,BW31,CB31,CG31,CL31,CQ31)</f>
      </c>
      <c r="CV31" s="25">
        <f>SUM(U31,Z31,AE31,AJ31,AO31,AT31,AY31,BD31,BI31,BN31,BS31,BX31,CC31,CH31,CM31,CR31)</f>
      </c>
      <c r="CW31" s="25">
        <f>MAX(CS31:CU31)</f>
      </c>
      <c r="CX31" s="25">
        <f>MIN(CS31:CU31)</f>
      </c>
      <c r="CY31" s="32">
        <f>IF(H31&gt;0,(CW31*SQRT(3)*IF(N31&gt;0,N31,IF(O31&gt;0,O31,IF(P31&gt;0,P31,415)))/(H31*1000))*100,0)</f>
      </c>
      <c r="CZ31" s="32">
        <f>IF(CY31&gt;70,"Upgrade","OK - No Upgrade")</f>
      </c>
      <c r="DA31" s="32">
        <f>IF(IF(AVERAGE(CS31:CU31)&gt;0,((CW31-AVERAGE(CS31:CU31))/AVERAGE(CS31:CU31))*100,0)&gt;10,"Need to Balance","OK - Balanced")</f>
      </c>
    </row>
    <row r="32" ht="15.75" customHeight="1">
      <c r="A32" s="25" t="str">
        <v>Hijermat</v>
      </c>
      <c r="B32" s="25" t="str">
        <v>HUGERMAT</v>
      </c>
      <c r="C32" s="25" t="str">
        <v>K_LN03</v>
      </c>
      <c r="D32" s="25" t="str">
        <v>23.408875, 56.779751</v>
      </c>
      <c r="E32" s="25" t="str">
        <v>4628</v>
      </c>
      <c r="F32" s="25" t="str">
        <v>Pole (PMT)</v>
      </c>
      <c r="G32" s="25" t="str">
        <v>3</v>
      </c>
      <c r="H32" s="25">
        <v>100</v>
      </c>
      <c r="I32" s="25" t="str">
        <v>06/06/2026, 15:11</v>
      </c>
      <c r="J32" s="25">
        <v>1</v>
      </c>
      <c r="K32" s="25">
        <v>237</v>
      </c>
      <c r="L32" s="25">
        <v>237</v>
      </c>
      <c r="M32" s="25">
        <v>235</v>
      </c>
      <c r="N32" s="25">
        <v>412</v>
      </c>
      <c r="O32" s="25">
        <v>408</v>
      </c>
      <c r="P32" s="25">
        <v>410</v>
      </c>
      <c r="Q32" s="26" t="str">
        <v>185 mm²</v>
      </c>
      <c r="R32" s="27">
        <v>0</v>
      </c>
      <c r="S32" s="27">
        <v>0</v>
      </c>
      <c r="T32" s="27">
        <v>0</v>
      </c>
      <c r="U32" s="28">
        <v>0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9" t="str">
        <v/>
      </c>
      <c r="BK32" s="30" t="str">
        <v/>
      </c>
      <c r="BL32" s="30" t="str">
        <v/>
      </c>
      <c r="BM32" s="30" t="str">
        <v/>
      </c>
      <c r="BN32" s="31" t="str">
        <v/>
      </c>
      <c r="BO32" s="26" t="str">
        <v/>
      </c>
      <c r="BP32" s="27" t="str">
        <v/>
      </c>
      <c r="BQ32" s="27" t="str">
        <v/>
      </c>
      <c r="BR32" s="27" t="str">
        <v/>
      </c>
      <c r="BS32" s="28" t="str">
        <v/>
      </c>
      <c r="BT32" s="29" t="str">
        <v/>
      </c>
      <c r="BU32" s="30" t="str">
        <v/>
      </c>
      <c r="BV32" s="30" t="str">
        <v/>
      </c>
      <c r="BW32" s="30" t="str">
        <v/>
      </c>
      <c r="BX32" s="31" t="str">
        <v/>
      </c>
      <c r="BY32" s="26" t="str">
        <v/>
      </c>
      <c r="BZ32" s="27" t="str">
        <v/>
      </c>
      <c r="CA32" s="27" t="str">
        <v/>
      </c>
      <c r="CB32" s="27" t="str">
        <v/>
      </c>
      <c r="CC32" s="28" t="str">
        <v/>
      </c>
      <c r="CD32" s="29" t="str">
        <v/>
      </c>
      <c r="CE32" s="30" t="str">
        <v/>
      </c>
      <c r="CF32" s="30" t="str">
        <v/>
      </c>
      <c r="CG32" s="30" t="str">
        <v/>
      </c>
      <c r="CH32" s="31" t="str">
        <v/>
      </c>
      <c r="CI32" s="26" t="str">
        <v/>
      </c>
      <c r="CJ32" s="27" t="str">
        <v/>
      </c>
      <c r="CK32" s="27" t="str">
        <v/>
      </c>
      <c r="CL32" s="27" t="str">
        <v/>
      </c>
      <c r="CM32" s="28" t="str">
        <v/>
      </c>
      <c r="CN32" s="29" t="str">
        <v/>
      </c>
      <c r="CO32" s="30" t="str">
        <v/>
      </c>
      <c r="CP32" s="30" t="str">
        <v/>
      </c>
      <c r="CQ32" s="30" t="str">
        <v/>
      </c>
      <c r="CR32" s="31" t="str">
        <v/>
      </c>
      <c r="CS32" s="25">
        <f>SUM(R32,W32,AB32,AG32,AL32,AQ32,AV32,BA32,BF32,BK32,BP32,BU32,BZ32,CE32,CJ32,CO32)</f>
      </c>
      <c r="CT32" s="25">
        <f>SUM(S32,X32,AC32,AH32,AM32,AR32,AW32,BB32,BG32,BL32,BQ32,BV32,CA32,CF32,CK32,CP32)</f>
      </c>
      <c r="CU32" s="25">
        <f>SUM(T32,Y32,AD32,AI32,AN32,AS32,AX32,BC32,BH32,BM32,BR32,BW32,CB32,CG32,CL32,CQ32)</f>
      </c>
      <c r="CV32" s="25">
        <f>SUM(U32,Z32,AE32,AJ32,AO32,AT32,AY32,BD32,BI32,BN32,BS32,BX32,CC32,CH32,CM32,CR32)</f>
      </c>
      <c r="CW32" s="25">
        <f>MAX(CS32:CU32)</f>
      </c>
      <c r="CX32" s="25">
        <f>MIN(CS32:CU32)</f>
      </c>
      <c r="CY32" s="32">
        <f>IF(H32&gt;0,(CW32*SQRT(3)*IF(N32&gt;0,N32,IF(O32&gt;0,O32,IF(P32&gt;0,P32,415)))/(H32*1000))*100,0)</f>
      </c>
      <c r="CZ32" s="32">
        <f>IF(CY32&gt;70,"Upgrade","OK - No Upgrade")</f>
      </c>
      <c r="DA32" s="32">
        <f>IF(IF(AVERAGE(CS32:CU32)&gt;0,((CW32-AVERAGE(CS32:CU32))/AVERAGE(CS32:CU32))*100,0)&gt;10,"Need to Balance","OK - Balanced")</f>
      </c>
    </row>
    <row r="33" ht="15.75" customHeight="1">
      <c r="A33" s="25" t="str">
        <v>Hijermat</v>
      </c>
      <c r="B33" s="25" t="str">
        <v>HUGERMAT</v>
      </c>
      <c r="C33" s="25" t="str">
        <v>K_LN03</v>
      </c>
      <c r="D33" s="25" t="str">
        <v>23.410059, 56.775618</v>
      </c>
      <c r="E33" s="25" t="str">
        <v>1075</v>
      </c>
      <c r="F33" s="25" t="str">
        <v>Ground (GMT)</v>
      </c>
      <c r="G33" s="25" t="str">
        <v>3</v>
      </c>
      <c r="H33" s="25">
        <v>1000</v>
      </c>
      <c r="I33" s="25" t="str">
        <v>06/06/2026, 15:07</v>
      </c>
      <c r="J33" s="25">
        <v>1</v>
      </c>
      <c r="K33" s="25">
        <v>234</v>
      </c>
      <c r="L33" s="25">
        <v>237</v>
      </c>
      <c r="M33" s="25">
        <v>234</v>
      </c>
      <c r="N33" s="25">
        <v>407</v>
      </c>
      <c r="O33" s="25">
        <v>405</v>
      </c>
      <c r="P33" s="25">
        <v>409</v>
      </c>
      <c r="Q33" s="26" t="str">
        <v/>
      </c>
      <c r="R33" s="27" t="str">
        <v/>
      </c>
      <c r="S33" s="27" t="str">
        <v/>
      </c>
      <c r="T33" s="27" t="str">
        <v/>
      </c>
      <c r="U33" s="28" t="str">
        <v/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>240 mm²</v>
      </c>
      <c r="AB33" s="27">
        <v>26</v>
      </c>
      <c r="AC33" s="27">
        <v>29</v>
      </c>
      <c r="AD33" s="27">
        <v>32</v>
      </c>
      <c r="AE33" s="28">
        <v>0</v>
      </c>
      <c r="AF33" s="29" t="str">
        <v>185 mm²</v>
      </c>
      <c r="AG33" s="30">
        <v>51</v>
      </c>
      <c r="AH33" s="30">
        <v>0</v>
      </c>
      <c r="AI33" s="30">
        <v>26</v>
      </c>
      <c r="AJ33" s="31">
        <v>37</v>
      </c>
      <c r="AK33" s="26" t="str">
        <v>185 mm²</v>
      </c>
      <c r="AL33" s="27">
        <v>48</v>
      </c>
      <c r="AM33" s="27">
        <v>46</v>
      </c>
      <c r="AN33" s="27">
        <v>0</v>
      </c>
      <c r="AO33" s="28">
        <v>44</v>
      </c>
      <c r="AP33" s="29" t="str">
        <v>185 mm²</v>
      </c>
      <c r="AQ33" s="30">
        <v>140</v>
      </c>
      <c r="AR33" s="30">
        <v>80</v>
      </c>
      <c r="AS33" s="30">
        <v>131</v>
      </c>
      <c r="AT33" s="31">
        <v>53</v>
      </c>
      <c r="AU33" s="26" t="str">
        <v>185 mm²</v>
      </c>
      <c r="AV33" s="27">
        <v>0</v>
      </c>
      <c r="AW33" s="27">
        <v>0</v>
      </c>
      <c r="AX33" s="27">
        <v>0</v>
      </c>
      <c r="AY33" s="28">
        <v>0</v>
      </c>
      <c r="AZ33" s="29" t="str">
        <v>185 mm²</v>
      </c>
      <c r="BA33" s="30">
        <v>62</v>
      </c>
      <c r="BB33" s="30">
        <v>33</v>
      </c>
      <c r="BC33" s="30">
        <v>61</v>
      </c>
      <c r="BD33" s="31">
        <v>34</v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9" t="str">
        <v/>
      </c>
      <c r="BK33" s="30" t="str">
        <v/>
      </c>
      <c r="BL33" s="30" t="str">
        <v/>
      </c>
      <c r="BM33" s="30" t="str">
        <v/>
      </c>
      <c r="BN33" s="31" t="str">
        <v/>
      </c>
      <c r="BO33" s="26" t="str">
        <v/>
      </c>
      <c r="BP33" s="27" t="str">
        <v/>
      </c>
      <c r="BQ33" s="27" t="str">
        <v/>
      </c>
      <c r="BR33" s="27" t="str">
        <v/>
      </c>
      <c r="BS33" s="28" t="str">
        <v/>
      </c>
      <c r="BT33" s="29" t="str">
        <v/>
      </c>
      <c r="BU33" s="30" t="str">
        <v/>
      </c>
      <c r="BV33" s="30" t="str">
        <v/>
      </c>
      <c r="BW33" s="30" t="str">
        <v/>
      </c>
      <c r="BX33" s="31" t="str">
        <v/>
      </c>
      <c r="BY33" s="26" t="str">
        <v/>
      </c>
      <c r="BZ33" s="27" t="str">
        <v/>
      </c>
      <c r="CA33" s="27" t="str">
        <v/>
      </c>
      <c r="CB33" s="27" t="str">
        <v/>
      </c>
      <c r="CC33" s="28" t="str">
        <v/>
      </c>
      <c r="CD33" s="29" t="str">
        <v/>
      </c>
      <c r="CE33" s="30" t="str">
        <v/>
      </c>
      <c r="CF33" s="30" t="str">
        <v/>
      </c>
      <c r="CG33" s="30" t="str">
        <v/>
      </c>
      <c r="CH33" s="31" t="str">
        <v/>
      </c>
      <c r="CI33" s="26" t="str">
        <v/>
      </c>
      <c r="CJ33" s="27" t="str">
        <v/>
      </c>
      <c r="CK33" s="27" t="str">
        <v/>
      </c>
      <c r="CL33" s="27" t="str">
        <v/>
      </c>
      <c r="CM33" s="28" t="str">
        <v/>
      </c>
      <c r="CN33" s="29" t="str">
        <v/>
      </c>
      <c r="CO33" s="30" t="str">
        <v/>
      </c>
      <c r="CP33" s="30" t="str">
        <v/>
      </c>
      <c r="CQ33" s="30" t="str">
        <v/>
      </c>
      <c r="CR33" s="31" t="str">
        <v/>
      </c>
      <c r="CS33" s="25">
        <f>SUM(R33,W33,AB33,AG33,AL33,AQ33,AV33,BA33,BF33,BK33,BP33,BU33,BZ33,CE33,CJ33,CO33)</f>
      </c>
      <c r="CT33" s="25">
        <f>SUM(S33,X33,AC33,AH33,AM33,AR33,AW33,BB33,BG33,BL33,BQ33,BV33,CA33,CF33,CK33,CP33)</f>
      </c>
      <c r="CU33" s="25">
        <f>SUM(T33,Y33,AD33,AI33,AN33,AS33,AX33,BC33,BH33,BM33,BR33,BW33,CB33,CG33,CL33,CQ33)</f>
      </c>
      <c r="CV33" s="25">
        <f>SUM(U33,Z33,AE33,AJ33,AO33,AT33,AY33,BD33,BI33,BN33,BS33,BX33,CC33,CH33,CM33,CR33)</f>
      </c>
      <c r="CW33" s="25">
        <f>MAX(CS33:CU33)</f>
      </c>
      <c r="CX33" s="25">
        <f>MIN(CS33:CU33)</f>
      </c>
      <c r="CY33" s="32">
        <f>IF(H33&gt;0,(CW33*SQRT(3)*IF(N33&gt;0,N33,IF(O33&gt;0,O33,IF(P33&gt;0,P33,415)))/(H33*1000))*100,0)</f>
      </c>
      <c r="CZ33" s="32">
        <f>IF(CY33&gt;70,"Upgrade","OK - No Upgrade")</f>
      </c>
      <c r="DA33" s="32">
        <f>IF(IF(AVERAGE(CS33:CU33)&gt;0,((CW33-AVERAGE(CS33:CU33))/AVERAGE(CS33:CU33))*100,0)&gt;10,"Need to Balance","OK - Balanced")</f>
      </c>
    </row>
    <row r="34" ht="15.75" customHeight="1">
      <c r="A34" s="25" t="str">
        <v>Hijermat</v>
      </c>
      <c r="B34" s="25" t="str">
        <v>HUGERMAT</v>
      </c>
      <c r="C34" s="25" t="str">
        <v>K_LN03</v>
      </c>
      <c r="D34" s="25" t="str">
        <v>23.415399, 56.776525</v>
      </c>
      <c r="E34" s="25" t="str">
        <v>416</v>
      </c>
      <c r="F34" s="25" t="str">
        <v>Pole (PMT)</v>
      </c>
      <c r="G34" s="25" t="str">
        <v>3</v>
      </c>
      <c r="H34" s="25">
        <v>100</v>
      </c>
      <c r="I34" s="25" t="str">
        <v>06/06/2026, 14:53</v>
      </c>
      <c r="J34" s="25">
        <v>1</v>
      </c>
      <c r="K34" s="25">
        <v>246</v>
      </c>
      <c r="L34" s="25">
        <v>248</v>
      </c>
      <c r="M34" s="25">
        <v>246</v>
      </c>
      <c r="N34" s="25">
        <v>430</v>
      </c>
      <c r="O34" s="25">
        <v>425</v>
      </c>
      <c r="P34" s="25">
        <v>431</v>
      </c>
      <c r="Q34" s="26" t="str">
        <v>120 mm²</v>
      </c>
      <c r="R34" s="27">
        <v>39</v>
      </c>
      <c r="S34" s="27">
        <v>23</v>
      </c>
      <c r="T34" s="27">
        <v>45</v>
      </c>
      <c r="U34" s="28">
        <v>19</v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9" t="str">
        <v/>
      </c>
      <c r="BK34" s="30" t="str">
        <v/>
      </c>
      <c r="BL34" s="30" t="str">
        <v/>
      </c>
      <c r="BM34" s="30" t="str">
        <v/>
      </c>
      <c r="BN34" s="31" t="str">
        <v/>
      </c>
      <c r="BO34" s="26" t="str">
        <v/>
      </c>
      <c r="BP34" s="27" t="str">
        <v/>
      </c>
      <c r="BQ34" s="27" t="str">
        <v/>
      </c>
      <c r="BR34" s="27" t="str">
        <v/>
      </c>
      <c r="BS34" s="28" t="str">
        <v/>
      </c>
      <c r="BT34" s="29" t="str">
        <v/>
      </c>
      <c r="BU34" s="30" t="str">
        <v/>
      </c>
      <c r="BV34" s="30" t="str">
        <v/>
      </c>
      <c r="BW34" s="30" t="str">
        <v/>
      </c>
      <c r="BX34" s="31" t="str">
        <v/>
      </c>
      <c r="BY34" s="26" t="str">
        <v/>
      </c>
      <c r="BZ34" s="27" t="str">
        <v/>
      </c>
      <c r="CA34" s="27" t="str">
        <v/>
      </c>
      <c r="CB34" s="27" t="str">
        <v/>
      </c>
      <c r="CC34" s="28" t="str">
        <v/>
      </c>
      <c r="CD34" s="29" t="str">
        <v/>
      </c>
      <c r="CE34" s="30" t="str">
        <v/>
      </c>
      <c r="CF34" s="30" t="str">
        <v/>
      </c>
      <c r="CG34" s="30" t="str">
        <v/>
      </c>
      <c r="CH34" s="31" t="str">
        <v/>
      </c>
      <c r="CI34" s="26" t="str">
        <v/>
      </c>
      <c r="CJ34" s="27" t="str">
        <v/>
      </c>
      <c r="CK34" s="27" t="str">
        <v/>
      </c>
      <c r="CL34" s="27" t="str">
        <v/>
      </c>
      <c r="CM34" s="28" t="str">
        <v/>
      </c>
      <c r="CN34" s="29" t="str">
        <v/>
      </c>
      <c r="CO34" s="30" t="str">
        <v/>
      </c>
      <c r="CP34" s="30" t="str">
        <v/>
      </c>
      <c r="CQ34" s="30" t="str">
        <v/>
      </c>
      <c r="CR34" s="31" t="str">
        <v/>
      </c>
      <c r="CS34" s="25">
        <f>SUM(R34,W34,AB34,AG34,AL34,AQ34,AV34,BA34,BF34,BK34,BP34,BU34,BZ34,CE34,CJ34,CO34)</f>
      </c>
      <c r="CT34" s="25">
        <f>SUM(S34,X34,AC34,AH34,AM34,AR34,AW34,BB34,BG34,BL34,BQ34,BV34,CA34,CF34,CK34,CP34)</f>
      </c>
      <c r="CU34" s="25">
        <f>SUM(T34,Y34,AD34,AI34,AN34,AS34,AX34,BC34,BH34,BM34,BR34,BW34,CB34,CG34,CL34,CQ34)</f>
      </c>
      <c r="CV34" s="25">
        <f>SUM(U34,Z34,AE34,AJ34,AO34,AT34,AY34,BD34,BI34,BN34,BS34,BX34,CC34,CH34,CM34,CR34)</f>
      </c>
      <c r="CW34" s="25">
        <f>MAX(CS34:CU34)</f>
      </c>
      <c r="CX34" s="25">
        <f>MIN(CS34:CU34)</f>
      </c>
      <c r="CY34" s="32">
        <f>IF(H34&gt;0,(CW34*SQRT(3)*IF(N34&gt;0,N34,IF(O34&gt;0,O34,IF(P34&gt;0,P34,415)))/(H34*1000))*100,0)</f>
      </c>
      <c r="CZ34" s="32">
        <f>IF(CY34&gt;70,"Upgrade","OK - No Upgrade")</f>
      </c>
      <c r="DA34" s="32">
        <f>IF(IF(AVERAGE(CS34:CU34)&gt;0,((CW34-AVERAGE(CS34:CU34))/AVERAGE(CS34:CU34))*100,0)&gt;10,"Need to Balance","OK - Balanced")</f>
      </c>
    </row>
    <row r="35" ht="15.75" customHeight="1">
      <c r="A35" s="25" t="str">
        <v>Hijermat</v>
      </c>
      <c r="B35" s="25" t="str">
        <v>HUGERMAT</v>
      </c>
      <c r="C35" s="25" t="str">
        <v>K_LN03</v>
      </c>
      <c r="D35" s="25" t="str">
        <v>23.417051, 56.770212</v>
      </c>
      <c r="E35" s="25" t="str">
        <v>4373</v>
      </c>
      <c r="F35" s="25" t="str">
        <v>Pole (PMT)</v>
      </c>
      <c r="G35" s="25" t="str">
        <v>3</v>
      </c>
      <c r="H35" s="25">
        <v>100</v>
      </c>
      <c r="I35" s="25" t="str">
        <v>06/06/2026, 14:48</v>
      </c>
      <c r="J35" s="25">
        <v>1</v>
      </c>
      <c r="K35" s="25">
        <v>240</v>
      </c>
      <c r="L35" s="25">
        <v>241</v>
      </c>
      <c r="M35" s="25">
        <v>239</v>
      </c>
      <c r="N35" s="25">
        <v>417</v>
      </c>
      <c r="O35" s="25">
        <v>419</v>
      </c>
      <c r="P35" s="25">
        <v>415</v>
      </c>
      <c r="Q35" s="26" t="str">
        <v>120 mm²</v>
      </c>
      <c r="R35" s="27">
        <v>0</v>
      </c>
      <c r="S35" s="27">
        <v>0</v>
      </c>
      <c r="T35" s="27">
        <v>0</v>
      </c>
      <c r="U35" s="28">
        <v>0</v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9" t="str">
        <v/>
      </c>
      <c r="BK35" s="30" t="str">
        <v/>
      </c>
      <c r="BL35" s="30" t="str">
        <v/>
      </c>
      <c r="BM35" s="30" t="str">
        <v/>
      </c>
      <c r="BN35" s="31" t="str">
        <v/>
      </c>
      <c r="BO35" s="26" t="str">
        <v/>
      </c>
      <c r="BP35" s="27" t="str">
        <v/>
      </c>
      <c r="BQ35" s="27" t="str">
        <v/>
      </c>
      <c r="BR35" s="27" t="str">
        <v/>
      </c>
      <c r="BS35" s="28" t="str">
        <v/>
      </c>
      <c r="BT35" s="29" t="str">
        <v/>
      </c>
      <c r="BU35" s="30" t="str">
        <v/>
      </c>
      <c r="BV35" s="30" t="str">
        <v/>
      </c>
      <c r="BW35" s="30" t="str">
        <v/>
      </c>
      <c r="BX35" s="31" t="str">
        <v/>
      </c>
      <c r="BY35" s="26" t="str">
        <v/>
      </c>
      <c r="BZ35" s="27" t="str">
        <v/>
      </c>
      <c r="CA35" s="27" t="str">
        <v/>
      </c>
      <c r="CB35" s="27" t="str">
        <v/>
      </c>
      <c r="CC35" s="28" t="str">
        <v/>
      </c>
      <c r="CD35" s="29" t="str">
        <v/>
      </c>
      <c r="CE35" s="30" t="str">
        <v/>
      </c>
      <c r="CF35" s="30" t="str">
        <v/>
      </c>
      <c r="CG35" s="30" t="str">
        <v/>
      </c>
      <c r="CH35" s="31" t="str">
        <v/>
      </c>
      <c r="CI35" s="26" t="str">
        <v/>
      </c>
      <c r="CJ35" s="27" t="str">
        <v/>
      </c>
      <c r="CK35" s="27" t="str">
        <v/>
      </c>
      <c r="CL35" s="27" t="str">
        <v/>
      </c>
      <c r="CM35" s="28" t="str">
        <v/>
      </c>
      <c r="CN35" s="29" t="str">
        <v/>
      </c>
      <c r="CO35" s="30" t="str">
        <v/>
      </c>
      <c r="CP35" s="30" t="str">
        <v/>
      </c>
      <c r="CQ35" s="30" t="str">
        <v/>
      </c>
      <c r="CR35" s="31" t="str">
        <v/>
      </c>
      <c r="CS35" s="25">
        <f>SUM(R35,W35,AB35,AG35,AL35,AQ35,AV35,BA35,BF35,BK35,BP35,BU35,BZ35,CE35,CJ35,CO35)</f>
      </c>
      <c r="CT35" s="25">
        <f>SUM(S35,X35,AC35,AH35,AM35,AR35,AW35,BB35,BG35,BL35,BQ35,BV35,CA35,CF35,CK35,CP35)</f>
      </c>
      <c r="CU35" s="25">
        <f>SUM(T35,Y35,AD35,AI35,AN35,AS35,AX35,BC35,BH35,BM35,BR35,BW35,CB35,CG35,CL35,CQ35)</f>
      </c>
      <c r="CV35" s="25">
        <f>SUM(U35,Z35,AE35,AJ35,AO35,AT35,AY35,BD35,BI35,BN35,BS35,BX35,CC35,CH35,CM35,CR35)</f>
      </c>
      <c r="CW35" s="25">
        <f>MAX(CS35:CU35)</f>
      </c>
      <c r="CX35" s="25">
        <f>MIN(CS35:CU35)</f>
      </c>
      <c r="CY35" s="32">
        <f>IF(H35&gt;0,(CW35*SQRT(3)*IF(N35&gt;0,N35,IF(O35&gt;0,O35,IF(P35&gt;0,P35,415)))/(H35*1000))*100,0)</f>
      </c>
      <c r="CZ35" s="32">
        <f>IF(CY35&gt;70,"Upgrade","OK - No Upgrade")</f>
      </c>
      <c r="DA35" s="32">
        <f>IF(IF(AVERAGE(CS35:CU35)&gt;0,((CW35-AVERAGE(CS35:CU35))/AVERAGE(CS35:CU35))*100,0)&gt;10,"Need to Balance","OK - Balanced")</f>
      </c>
    </row>
    <row r="36" ht="15.75" customHeight="1">
      <c r="A36" s="25" t="str">
        <v>Hijermat</v>
      </c>
      <c r="B36" s="25" t="str">
        <v>HUGERMAT</v>
      </c>
      <c r="C36" s="25" t="str">
        <v>K_LN03</v>
      </c>
      <c r="D36" s="25" t="str">
        <v>23.416404, 56.767033</v>
      </c>
      <c r="E36" s="25" t="str">
        <v>1074</v>
      </c>
      <c r="F36" s="25" t="str">
        <v>Pole (PMT)</v>
      </c>
      <c r="G36" s="25" t="str">
        <v>3</v>
      </c>
      <c r="H36" s="25">
        <v>100</v>
      </c>
      <c r="I36" s="25" t="str">
        <v>06/06/2026, 14:39</v>
      </c>
      <c r="J36" s="25">
        <v>1</v>
      </c>
      <c r="K36" s="25">
        <v>237</v>
      </c>
      <c r="L36" s="25">
        <v>239</v>
      </c>
      <c r="M36" s="25">
        <v>237</v>
      </c>
      <c r="N36" s="25">
        <v>414</v>
      </c>
      <c r="O36" s="25">
        <v>410</v>
      </c>
      <c r="P36" s="25">
        <v>412</v>
      </c>
      <c r="Q36" s="26" t="str">
        <v>120 mm²</v>
      </c>
      <c r="R36" s="27">
        <v>0</v>
      </c>
      <c r="S36" s="27">
        <v>0</v>
      </c>
      <c r="T36" s="27">
        <v>0</v>
      </c>
      <c r="U36" s="28">
        <v>0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9" t="str">
        <v/>
      </c>
      <c r="BK36" s="30" t="str">
        <v/>
      </c>
      <c r="BL36" s="30" t="str">
        <v/>
      </c>
      <c r="BM36" s="30" t="str">
        <v/>
      </c>
      <c r="BN36" s="31" t="str">
        <v/>
      </c>
      <c r="BO36" s="26" t="str">
        <v/>
      </c>
      <c r="BP36" s="27" t="str">
        <v/>
      </c>
      <c r="BQ36" s="27" t="str">
        <v/>
      </c>
      <c r="BR36" s="27" t="str">
        <v/>
      </c>
      <c r="BS36" s="28" t="str">
        <v/>
      </c>
      <c r="BT36" s="29" t="str">
        <v/>
      </c>
      <c r="BU36" s="30" t="str">
        <v/>
      </c>
      <c r="BV36" s="30" t="str">
        <v/>
      </c>
      <c r="BW36" s="30" t="str">
        <v/>
      </c>
      <c r="BX36" s="31" t="str">
        <v/>
      </c>
      <c r="BY36" s="26" t="str">
        <v/>
      </c>
      <c r="BZ36" s="27" t="str">
        <v/>
      </c>
      <c r="CA36" s="27" t="str">
        <v/>
      </c>
      <c r="CB36" s="27" t="str">
        <v/>
      </c>
      <c r="CC36" s="28" t="str">
        <v/>
      </c>
      <c r="CD36" s="29" t="str">
        <v/>
      </c>
      <c r="CE36" s="30" t="str">
        <v/>
      </c>
      <c r="CF36" s="30" t="str">
        <v/>
      </c>
      <c r="CG36" s="30" t="str">
        <v/>
      </c>
      <c r="CH36" s="31" t="str">
        <v/>
      </c>
      <c r="CI36" s="26" t="str">
        <v/>
      </c>
      <c r="CJ36" s="27" t="str">
        <v/>
      </c>
      <c r="CK36" s="27" t="str">
        <v/>
      </c>
      <c r="CL36" s="27" t="str">
        <v/>
      </c>
      <c r="CM36" s="28" t="str">
        <v/>
      </c>
      <c r="CN36" s="29" t="str">
        <v/>
      </c>
      <c r="CO36" s="30" t="str">
        <v/>
      </c>
      <c r="CP36" s="30" t="str">
        <v/>
      </c>
      <c r="CQ36" s="30" t="str">
        <v/>
      </c>
      <c r="CR36" s="31" t="str">
        <v/>
      </c>
      <c r="CS36" s="25">
        <f>SUM(R36,W36,AB36,AG36,AL36,AQ36,AV36,BA36,BF36,BK36,BP36,BU36,BZ36,CE36,CJ36,CO36)</f>
      </c>
      <c r="CT36" s="25">
        <f>SUM(S36,X36,AC36,AH36,AM36,AR36,AW36,BB36,BG36,BL36,BQ36,BV36,CA36,CF36,CK36,CP36)</f>
      </c>
      <c r="CU36" s="25">
        <f>SUM(T36,Y36,AD36,AI36,AN36,AS36,AX36,BC36,BH36,BM36,BR36,BW36,CB36,CG36,CL36,CQ36)</f>
      </c>
      <c r="CV36" s="25">
        <f>SUM(U36,Z36,AE36,AJ36,AO36,AT36,AY36,BD36,BI36,BN36,BS36,BX36,CC36,CH36,CM36,CR36)</f>
      </c>
      <c r="CW36" s="25">
        <f>MAX(CS36:CU36)</f>
      </c>
      <c r="CX36" s="25">
        <f>MIN(CS36:CU36)</f>
      </c>
      <c r="CY36" s="32">
        <f>IF(H36&gt;0,(CW36*SQRT(3)*IF(N36&gt;0,N36,IF(O36&gt;0,O36,IF(P36&gt;0,P36,415)))/(H36*1000))*100,0)</f>
      </c>
      <c r="CZ36" s="32">
        <f>IF(CY36&gt;70,"Upgrade","OK - No Upgrade")</f>
      </c>
      <c r="DA36" s="32">
        <f>IF(IF(AVERAGE(CS36:CU36)&gt;0,((CW36-AVERAGE(CS36:CU36))/AVERAGE(CS36:CU36))*100,0)&gt;10,"Need to Balance","OK - Balanced")</f>
      </c>
    </row>
    <row r="37" ht="15.75" customHeight="1">
      <c r="A37" s="25" t="str">
        <v>Hijermat</v>
      </c>
      <c r="B37" s="25" t="str">
        <v>HUGERMAT</v>
      </c>
      <c r="C37" s="25" t="str">
        <v>K_LN03</v>
      </c>
      <c r="D37" s="25" t="str">
        <v>23.423824, 56.766228</v>
      </c>
      <c r="E37" s="25" t="str">
        <v>1073</v>
      </c>
      <c r="F37" s="25" t="str">
        <v>Pole (PMT)</v>
      </c>
      <c r="G37" s="25" t="str">
        <v>3</v>
      </c>
      <c r="H37" s="25">
        <v>315</v>
      </c>
      <c r="I37" s="25" t="str">
        <v>06/06/2026, 14:34</v>
      </c>
      <c r="J37" s="25">
        <v>1</v>
      </c>
      <c r="K37" s="25">
        <v>236</v>
      </c>
      <c r="L37" s="25">
        <v>238</v>
      </c>
      <c r="M37" s="25">
        <v>235</v>
      </c>
      <c r="N37" s="25">
        <v>407</v>
      </c>
      <c r="O37" s="25">
        <v>410</v>
      </c>
      <c r="P37" s="25">
        <v>407</v>
      </c>
      <c r="Q37" s="26" t="str">
        <v>120 mm²</v>
      </c>
      <c r="R37" s="27">
        <v>36</v>
      </c>
      <c r="S37" s="27">
        <v>37</v>
      </c>
      <c r="T37" s="27">
        <v>48</v>
      </c>
      <c r="U37" s="28">
        <v>16</v>
      </c>
      <c r="V37" s="29" t="str">
        <v>120 mm²</v>
      </c>
      <c r="W37" s="30">
        <v>135</v>
      </c>
      <c r="X37" s="30">
        <v>126</v>
      </c>
      <c r="Y37" s="30">
        <v>119</v>
      </c>
      <c r="Z37" s="31">
        <v>19</v>
      </c>
      <c r="AA37" s="26" t="str">
        <v>185 mm²</v>
      </c>
      <c r="AB37" s="27">
        <v>94</v>
      </c>
      <c r="AC37" s="27">
        <v>35</v>
      </c>
      <c r="AD37" s="27">
        <v>109</v>
      </c>
      <c r="AE37" s="28">
        <v>66</v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9" t="str">
        <v/>
      </c>
      <c r="BK37" s="30" t="str">
        <v/>
      </c>
      <c r="BL37" s="30" t="str">
        <v/>
      </c>
      <c r="BM37" s="30" t="str">
        <v/>
      </c>
      <c r="BN37" s="31" t="str">
        <v/>
      </c>
      <c r="BO37" s="26" t="str">
        <v/>
      </c>
      <c r="BP37" s="27" t="str">
        <v/>
      </c>
      <c r="BQ37" s="27" t="str">
        <v/>
      </c>
      <c r="BR37" s="27" t="str">
        <v/>
      </c>
      <c r="BS37" s="28" t="str">
        <v/>
      </c>
      <c r="BT37" s="29" t="str">
        <v/>
      </c>
      <c r="BU37" s="30" t="str">
        <v/>
      </c>
      <c r="BV37" s="30" t="str">
        <v/>
      </c>
      <c r="BW37" s="30" t="str">
        <v/>
      </c>
      <c r="BX37" s="31" t="str">
        <v/>
      </c>
      <c r="BY37" s="26" t="str">
        <v/>
      </c>
      <c r="BZ37" s="27" t="str">
        <v/>
      </c>
      <c r="CA37" s="27" t="str">
        <v/>
      </c>
      <c r="CB37" s="27" t="str">
        <v/>
      </c>
      <c r="CC37" s="28" t="str">
        <v/>
      </c>
      <c r="CD37" s="29" t="str">
        <v/>
      </c>
      <c r="CE37" s="30" t="str">
        <v/>
      </c>
      <c r="CF37" s="30" t="str">
        <v/>
      </c>
      <c r="CG37" s="30" t="str">
        <v/>
      </c>
      <c r="CH37" s="31" t="str">
        <v/>
      </c>
      <c r="CI37" s="26" t="str">
        <v/>
      </c>
      <c r="CJ37" s="27" t="str">
        <v/>
      </c>
      <c r="CK37" s="27" t="str">
        <v/>
      </c>
      <c r="CL37" s="27" t="str">
        <v/>
      </c>
      <c r="CM37" s="28" t="str">
        <v/>
      </c>
      <c r="CN37" s="29" t="str">
        <v/>
      </c>
      <c r="CO37" s="30" t="str">
        <v/>
      </c>
      <c r="CP37" s="30" t="str">
        <v/>
      </c>
      <c r="CQ37" s="30" t="str">
        <v/>
      </c>
      <c r="CR37" s="31" t="str">
        <v/>
      </c>
      <c r="CS37" s="25">
        <f>SUM(R37,W37,AB37,AG37,AL37,AQ37,AV37,BA37,BF37,BK37,BP37,BU37,BZ37,CE37,CJ37,CO37)</f>
      </c>
      <c r="CT37" s="25">
        <f>SUM(S37,X37,AC37,AH37,AM37,AR37,AW37,BB37,BG37,BL37,BQ37,BV37,CA37,CF37,CK37,CP37)</f>
      </c>
      <c r="CU37" s="25">
        <f>SUM(T37,Y37,AD37,AI37,AN37,AS37,AX37,BC37,BH37,BM37,BR37,BW37,CB37,CG37,CL37,CQ37)</f>
      </c>
      <c r="CV37" s="25">
        <f>SUM(U37,Z37,AE37,AJ37,AO37,AT37,AY37,BD37,BI37,BN37,BS37,BX37,CC37,CH37,CM37,CR37)</f>
      </c>
      <c r="CW37" s="25">
        <f>MAX(CS37:CU37)</f>
      </c>
      <c r="CX37" s="25">
        <f>MIN(CS37:CU37)</f>
      </c>
      <c r="CY37" s="32">
        <f>IF(H37&gt;0,(CW37*SQRT(3)*IF(N37&gt;0,N37,IF(O37&gt;0,O37,IF(P37&gt;0,P37,415)))/(H37*1000))*100,0)</f>
      </c>
      <c r="CZ37" s="32">
        <f>IF(CY37&gt;70,"Upgrade","OK - No Upgrade")</f>
      </c>
      <c r="DA37" s="32">
        <f>IF(IF(AVERAGE(CS37:CU37)&gt;0,((CW37-AVERAGE(CS37:CU37))/AVERAGE(CS37:CU37))*100,0)&gt;10,"Need to Balance","OK - Balanced")</f>
      </c>
    </row>
    <row r="38" ht="15.75" customHeight="1">
      <c r="A38" s="25" t="str">
        <v>Hijermat</v>
      </c>
      <c r="B38" s="25" t="str">
        <v>HUGERMAT</v>
      </c>
      <c r="C38" s="25" t="str">
        <v>K_LN03</v>
      </c>
      <c r="D38" s="25" t="str">
        <v>23.430125, 56.764272</v>
      </c>
      <c r="E38" s="25" t="str">
        <v>1072</v>
      </c>
      <c r="F38" s="25" t="str">
        <v>Pole (PMT)</v>
      </c>
      <c r="G38" s="25" t="str">
        <v>3</v>
      </c>
      <c r="H38" s="25">
        <v>100</v>
      </c>
      <c r="I38" s="25" t="str">
        <v>06/06/2026, 14:28</v>
      </c>
      <c r="J38" s="25">
        <v>1</v>
      </c>
      <c r="K38" s="25">
        <v>242</v>
      </c>
      <c r="L38" s="25">
        <v>239</v>
      </c>
      <c r="M38" s="25">
        <v>240</v>
      </c>
      <c r="N38" s="25">
        <v>415</v>
      </c>
      <c r="O38" s="25">
        <v>418</v>
      </c>
      <c r="P38" s="25">
        <v>414</v>
      </c>
      <c r="Q38" s="26" t="str">
        <v>120 mm²</v>
      </c>
      <c r="R38" s="27">
        <v>0</v>
      </c>
      <c r="S38" s="27">
        <v>12</v>
      </c>
      <c r="T38" s="27">
        <v>10</v>
      </c>
      <c r="U38" s="28">
        <v>13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9" t="str">
        <v/>
      </c>
      <c r="BK38" s="30" t="str">
        <v/>
      </c>
      <c r="BL38" s="30" t="str">
        <v/>
      </c>
      <c r="BM38" s="30" t="str">
        <v/>
      </c>
      <c r="BN38" s="31" t="str">
        <v/>
      </c>
      <c r="BO38" s="26" t="str">
        <v/>
      </c>
      <c r="BP38" s="27" t="str">
        <v/>
      </c>
      <c r="BQ38" s="27" t="str">
        <v/>
      </c>
      <c r="BR38" s="27" t="str">
        <v/>
      </c>
      <c r="BS38" s="28" t="str">
        <v/>
      </c>
      <c r="BT38" s="29" t="str">
        <v/>
      </c>
      <c r="BU38" s="30" t="str">
        <v/>
      </c>
      <c r="BV38" s="30" t="str">
        <v/>
      </c>
      <c r="BW38" s="30" t="str">
        <v/>
      </c>
      <c r="BX38" s="31" t="str">
        <v/>
      </c>
      <c r="BY38" s="26" t="str">
        <v/>
      </c>
      <c r="BZ38" s="27" t="str">
        <v/>
      </c>
      <c r="CA38" s="27" t="str">
        <v/>
      </c>
      <c r="CB38" s="27" t="str">
        <v/>
      </c>
      <c r="CC38" s="28" t="str">
        <v/>
      </c>
      <c r="CD38" s="29" t="str">
        <v/>
      </c>
      <c r="CE38" s="30" t="str">
        <v/>
      </c>
      <c r="CF38" s="30" t="str">
        <v/>
      </c>
      <c r="CG38" s="30" t="str">
        <v/>
      </c>
      <c r="CH38" s="31" t="str">
        <v/>
      </c>
      <c r="CI38" s="26" t="str">
        <v/>
      </c>
      <c r="CJ38" s="27" t="str">
        <v/>
      </c>
      <c r="CK38" s="27" t="str">
        <v/>
      </c>
      <c r="CL38" s="27" t="str">
        <v/>
      </c>
      <c r="CM38" s="28" t="str">
        <v/>
      </c>
      <c r="CN38" s="29" t="str">
        <v/>
      </c>
      <c r="CO38" s="30" t="str">
        <v/>
      </c>
      <c r="CP38" s="30" t="str">
        <v/>
      </c>
      <c r="CQ38" s="30" t="str">
        <v/>
      </c>
      <c r="CR38" s="31" t="str">
        <v/>
      </c>
      <c r="CS38" s="25">
        <f>SUM(R38,W38,AB38,AG38,AL38,AQ38,AV38,BA38,BF38,BK38,BP38,BU38,BZ38,CE38,CJ38,CO38)</f>
      </c>
      <c r="CT38" s="25">
        <f>SUM(S38,X38,AC38,AH38,AM38,AR38,AW38,BB38,BG38,BL38,BQ38,BV38,CA38,CF38,CK38,CP38)</f>
      </c>
      <c r="CU38" s="25">
        <f>SUM(T38,Y38,AD38,AI38,AN38,AS38,AX38,BC38,BH38,BM38,BR38,BW38,CB38,CG38,CL38,CQ38)</f>
      </c>
      <c r="CV38" s="25">
        <f>SUM(U38,Z38,AE38,AJ38,AO38,AT38,AY38,BD38,BI38,BN38,BS38,BX38,CC38,CH38,CM38,CR38)</f>
      </c>
      <c r="CW38" s="25">
        <f>MAX(CS38:CU38)</f>
      </c>
      <c r="CX38" s="25">
        <f>MIN(CS38:CU38)</f>
      </c>
      <c r="CY38" s="32">
        <f>IF(H38&gt;0,(CW38*SQRT(3)*IF(N38&gt;0,N38,IF(O38&gt;0,O38,IF(P38&gt;0,P38,415)))/(H38*1000))*100,0)</f>
      </c>
      <c r="CZ38" s="32">
        <f>IF(CY38&gt;70,"Upgrade","OK - No Upgrade")</f>
      </c>
      <c r="DA38" s="32">
        <f>IF(IF(AVERAGE(CS38:CU38)&gt;0,((CW38-AVERAGE(CS38:CU38))/AVERAGE(CS38:CU38))*100,0)&gt;10,"Need to Balance","OK - Balanced")</f>
      </c>
    </row>
    <row r="39" ht="15.75" customHeight="1">
      <c r="A39" s="25" t="str">
        <v>Hijermat</v>
      </c>
      <c r="B39" s="25" t="str">
        <v>HUGERMAT</v>
      </c>
      <c r="C39" s="25" t="str">
        <v>K_LN03</v>
      </c>
      <c r="D39" s="25" t="str">
        <v>23.430792, 56.767596</v>
      </c>
      <c r="E39" s="25" t="str">
        <v>1071</v>
      </c>
      <c r="F39" s="25" t="str">
        <v>Ground (GMT)</v>
      </c>
      <c r="G39" s="25" t="str">
        <v>3</v>
      </c>
      <c r="H39" s="25">
        <v>1000</v>
      </c>
      <c r="I39" s="25" t="str">
        <v>06/06/2026, 14:22</v>
      </c>
      <c r="J39" s="25">
        <v>1</v>
      </c>
      <c r="K39" s="25">
        <v>236</v>
      </c>
      <c r="L39" s="25">
        <v>236</v>
      </c>
      <c r="M39" s="25">
        <v>237</v>
      </c>
      <c r="N39" s="25">
        <v>408</v>
      </c>
      <c r="O39" s="25">
        <v>411</v>
      </c>
      <c r="P39" s="25">
        <v>410</v>
      </c>
      <c r="Q39" s="26" t="str">
        <v>120 mm²</v>
      </c>
      <c r="R39" s="27">
        <v>62</v>
      </c>
      <c r="S39" s="27">
        <v>46</v>
      </c>
      <c r="T39" s="27">
        <v>11</v>
      </c>
      <c r="U39" s="28">
        <v>33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>185 mm²</v>
      </c>
      <c r="AQ39" s="30">
        <v>0</v>
      </c>
      <c r="AR39" s="30">
        <v>0</v>
      </c>
      <c r="AS39" s="30">
        <v>0</v>
      </c>
      <c r="AT39" s="31">
        <v>0</v>
      </c>
      <c r="AU39" s="26" t="str">
        <v>185 mm²</v>
      </c>
      <c r="AV39" s="27">
        <v>158</v>
      </c>
      <c r="AW39" s="27">
        <v>158</v>
      </c>
      <c r="AX39" s="27">
        <v>137</v>
      </c>
      <c r="AY39" s="28">
        <v>22</v>
      </c>
      <c r="AZ39" s="29" t="str">
        <v>120 mm²</v>
      </c>
      <c r="BA39" s="30">
        <v>33</v>
      </c>
      <c r="BB39" s="30">
        <v>43</v>
      </c>
      <c r="BC39" s="30">
        <v>48</v>
      </c>
      <c r="BD39" s="31">
        <v>17</v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9" t="str">
        <v/>
      </c>
      <c r="BK39" s="30" t="str">
        <v/>
      </c>
      <c r="BL39" s="30" t="str">
        <v/>
      </c>
      <c r="BM39" s="30" t="str">
        <v/>
      </c>
      <c r="BN39" s="31" t="str">
        <v/>
      </c>
      <c r="BO39" s="26" t="str">
        <v/>
      </c>
      <c r="BP39" s="27" t="str">
        <v/>
      </c>
      <c r="BQ39" s="27" t="str">
        <v/>
      </c>
      <c r="BR39" s="27" t="str">
        <v/>
      </c>
      <c r="BS39" s="28" t="str">
        <v/>
      </c>
      <c r="BT39" s="29" t="str">
        <v/>
      </c>
      <c r="BU39" s="30" t="str">
        <v/>
      </c>
      <c r="BV39" s="30" t="str">
        <v/>
      </c>
      <c r="BW39" s="30" t="str">
        <v/>
      </c>
      <c r="BX39" s="31" t="str">
        <v/>
      </c>
      <c r="BY39" s="26" t="str">
        <v/>
      </c>
      <c r="BZ39" s="27" t="str">
        <v/>
      </c>
      <c r="CA39" s="27" t="str">
        <v/>
      </c>
      <c r="CB39" s="27" t="str">
        <v/>
      </c>
      <c r="CC39" s="28" t="str">
        <v/>
      </c>
      <c r="CD39" s="29" t="str">
        <v/>
      </c>
      <c r="CE39" s="30" t="str">
        <v/>
      </c>
      <c r="CF39" s="30" t="str">
        <v/>
      </c>
      <c r="CG39" s="30" t="str">
        <v/>
      </c>
      <c r="CH39" s="31" t="str">
        <v/>
      </c>
      <c r="CI39" s="26" t="str">
        <v/>
      </c>
      <c r="CJ39" s="27" t="str">
        <v/>
      </c>
      <c r="CK39" s="27" t="str">
        <v/>
      </c>
      <c r="CL39" s="27" t="str">
        <v/>
      </c>
      <c r="CM39" s="28" t="str">
        <v/>
      </c>
      <c r="CN39" s="29" t="str">
        <v/>
      </c>
      <c r="CO39" s="30" t="str">
        <v/>
      </c>
      <c r="CP39" s="30" t="str">
        <v/>
      </c>
      <c r="CQ39" s="30" t="str">
        <v/>
      </c>
      <c r="CR39" s="31" t="str">
        <v/>
      </c>
      <c r="CS39" s="25">
        <f>SUM(R39,W39,AB39,AG39,AL39,AQ39,AV39,BA39,BF39,BK39,BP39,BU39,BZ39,CE39,CJ39,CO39)</f>
      </c>
      <c r="CT39" s="25">
        <f>SUM(S39,X39,AC39,AH39,AM39,AR39,AW39,BB39,BG39,BL39,BQ39,BV39,CA39,CF39,CK39,CP39)</f>
      </c>
      <c r="CU39" s="25">
        <f>SUM(T39,Y39,AD39,AI39,AN39,AS39,AX39,BC39,BH39,BM39,BR39,BW39,CB39,CG39,CL39,CQ39)</f>
      </c>
      <c r="CV39" s="25">
        <f>SUM(U39,Z39,AE39,AJ39,AO39,AT39,AY39,BD39,BI39,BN39,BS39,BX39,CC39,CH39,CM39,CR39)</f>
      </c>
      <c r="CW39" s="25">
        <f>MAX(CS39:CU39)</f>
      </c>
      <c r="CX39" s="25">
        <f>MIN(CS39:CU39)</f>
      </c>
      <c r="CY39" s="32">
        <f>IF(H39&gt;0,(CW39*SQRT(3)*IF(N39&gt;0,N39,IF(O39&gt;0,O39,IF(P39&gt;0,P39,415)))/(H39*1000))*100,0)</f>
      </c>
      <c r="CZ39" s="32">
        <f>IF(CY39&gt;70,"Upgrade","OK - No Upgrade")</f>
      </c>
      <c r="DA39" s="32">
        <f>IF(IF(AVERAGE(CS39:CU39)&gt;0,((CW39-AVERAGE(CS39:CU39))/AVERAGE(CS39:CU39))*100,0)&gt;10,"Need to Balance","OK - Balanced")</f>
      </c>
    </row>
    <row r="40" ht="15.75" customHeight="1">
      <c r="A40" s="25" t="str">
        <v>Hijermat</v>
      </c>
      <c r="B40" s="25" t="str">
        <v>HUGERMAT</v>
      </c>
      <c r="C40" s="25" t="str">
        <v>K_LN03</v>
      </c>
      <c r="D40" s="25" t="str">
        <v>23.433961, 56.766329</v>
      </c>
      <c r="E40" s="25" t="str">
        <v>1742</v>
      </c>
      <c r="F40" s="25" t="str">
        <v>Pole (PMT)</v>
      </c>
      <c r="G40" s="25" t="str">
        <v>3</v>
      </c>
      <c r="H40" s="25">
        <v>315</v>
      </c>
      <c r="I40" s="25" t="str">
        <v>06/06/2026, 17:38</v>
      </c>
      <c r="J40" s="25">
        <v>1</v>
      </c>
      <c r="K40" s="25">
        <v>242</v>
      </c>
      <c r="L40" s="25">
        <v>242</v>
      </c>
      <c r="M40" s="25">
        <v>243</v>
      </c>
      <c r="N40" s="25">
        <v>421</v>
      </c>
      <c r="O40" s="25">
        <v>419</v>
      </c>
      <c r="P40" s="25">
        <v>418</v>
      </c>
      <c r="Q40" s="26" t="str">
        <v>120 mm²</v>
      </c>
      <c r="R40" s="27">
        <v>31</v>
      </c>
      <c r="S40" s="27">
        <v>0</v>
      </c>
      <c r="T40" s="27">
        <v>7</v>
      </c>
      <c r="U40" s="28">
        <v>25</v>
      </c>
      <c r="V40" s="29" t="str">
        <v>120 mm²</v>
      </c>
      <c r="W40" s="30">
        <v>20</v>
      </c>
      <c r="X40" s="30">
        <v>22</v>
      </c>
      <c r="Y40" s="30">
        <v>19</v>
      </c>
      <c r="Z40" s="31">
        <v>15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9" t="str">
        <v/>
      </c>
      <c r="BK40" s="30" t="str">
        <v/>
      </c>
      <c r="BL40" s="30" t="str">
        <v/>
      </c>
      <c r="BM40" s="30" t="str">
        <v/>
      </c>
      <c r="BN40" s="31" t="str">
        <v/>
      </c>
      <c r="BO40" s="26" t="str">
        <v/>
      </c>
      <c r="BP40" s="27" t="str">
        <v/>
      </c>
      <c r="BQ40" s="27" t="str">
        <v/>
      </c>
      <c r="BR40" s="27" t="str">
        <v/>
      </c>
      <c r="BS40" s="28" t="str">
        <v/>
      </c>
      <c r="BT40" s="29" t="str">
        <v/>
      </c>
      <c r="BU40" s="30" t="str">
        <v/>
      </c>
      <c r="BV40" s="30" t="str">
        <v/>
      </c>
      <c r="BW40" s="30" t="str">
        <v/>
      </c>
      <c r="BX40" s="31" t="str">
        <v/>
      </c>
      <c r="BY40" s="26" t="str">
        <v/>
      </c>
      <c r="BZ40" s="27" t="str">
        <v/>
      </c>
      <c r="CA40" s="27" t="str">
        <v/>
      </c>
      <c r="CB40" s="27" t="str">
        <v/>
      </c>
      <c r="CC40" s="28" t="str">
        <v/>
      </c>
      <c r="CD40" s="29" t="str">
        <v/>
      </c>
      <c r="CE40" s="30" t="str">
        <v/>
      </c>
      <c r="CF40" s="30" t="str">
        <v/>
      </c>
      <c r="CG40" s="30" t="str">
        <v/>
      </c>
      <c r="CH40" s="31" t="str">
        <v/>
      </c>
      <c r="CI40" s="26" t="str">
        <v/>
      </c>
      <c r="CJ40" s="27" t="str">
        <v/>
      </c>
      <c r="CK40" s="27" t="str">
        <v/>
      </c>
      <c r="CL40" s="27" t="str">
        <v/>
      </c>
      <c r="CM40" s="28" t="str">
        <v/>
      </c>
      <c r="CN40" s="29" t="str">
        <v/>
      </c>
      <c r="CO40" s="30" t="str">
        <v/>
      </c>
      <c r="CP40" s="30" t="str">
        <v/>
      </c>
      <c r="CQ40" s="30" t="str">
        <v/>
      </c>
      <c r="CR40" s="31" t="str">
        <v/>
      </c>
      <c r="CS40" s="25">
        <f>SUM(R40,W40,AB40,AG40,AL40,AQ40,AV40,BA40,BF40,BK40,BP40,BU40,BZ40,CE40,CJ40,CO40)</f>
      </c>
      <c r="CT40" s="25">
        <f>SUM(S40,X40,AC40,AH40,AM40,AR40,AW40,BB40,BG40,BL40,BQ40,BV40,CA40,CF40,CK40,CP40)</f>
      </c>
      <c r="CU40" s="25">
        <f>SUM(T40,Y40,AD40,AI40,AN40,AS40,AX40,BC40,BH40,BM40,BR40,BW40,CB40,CG40,CL40,CQ40)</f>
      </c>
      <c r="CV40" s="25">
        <f>SUM(U40,Z40,AE40,AJ40,AO40,AT40,AY40,BD40,BI40,BN40,BS40,BX40,CC40,CH40,CM40,CR40)</f>
      </c>
      <c r="CW40" s="25">
        <f>MAX(CS40:CU40)</f>
      </c>
      <c r="CX40" s="25">
        <f>MIN(CS40:CU40)</f>
      </c>
      <c r="CY40" s="32">
        <f>IF(H40&gt;0,(CW40*SQRT(3)*IF(N40&gt;0,N40,IF(O40&gt;0,O40,IF(P40&gt;0,P40,415)))/(H40*1000))*100,0)</f>
      </c>
      <c r="CZ40" s="32">
        <f>IF(CY40&gt;70,"Upgrade","OK - No Upgrade")</f>
      </c>
      <c r="DA40" s="32">
        <f>IF(IF(AVERAGE(CS40:CU40)&gt;0,((CW40-AVERAGE(CS40:CU40))/AVERAGE(CS40:CU40))*100,0)&gt;10,"Need to Balance","OK - Balanced")</f>
      </c>
    </row>
    <row r="41" ht="15.75" customHeight="1">
      <c r="A41" s="25" t="str">
        <v>Hijermat</v>
      </c>
      <c r="B41" s="25" t="str">
        <v>HUGERMAT</v>
      </c>
      <c r="C41" s="25" t="str">
        <v>K_LN03</v>
      </c>
      <c r="D41" s="25" t="str">
        <v>23.431412, 56.763782</v>
      </c>
      <c r="E41" s="25" t="str">
        <v>1390</v>
      </c>
      <c r="F41" s="25" t="str">
        <v>Pole (PMT)</v>
      </c>
      <c r="G41" s="25" t="str">
        <v>3</v>
      </c>
      <c r="H41" s="25">
        <v>315</v>
      </c>
      <c r="I41" s="25" t="str">
        <v>06/06/2026, 14:07</v>
      </c>
      <c r="J41" s="25">
        <v>1</v>
      </c>
      <c r="K41" s="25">
        <v>243</v>
      </c>
      <c r="L41" s="25">
        <v>242</v>
      </c>
      <c r="M41" s="25">
        <v>242</v>
      </c>
      <c r="N41" s="25">
        <v>422</v>
      </c>
      <c r="O41" s="25">
        <v>419</v>
      </c>
      <c r="P41" s="25">
        <v>419</v>
      </c>
      <c r="Q41" s="26" t="str">
        <v>185 mm²</v>
      </c>
      <c r="R41" s="27">
        <v>83</v>
      </c>
      <c r="S41" s="27">
        <v>49</v>
      </c>
      <c r="T41" s="27">
        <v>69</v>
      </c>
      <c r="U41" s="28">
        <v>26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9" t="str">
        <v/>
      </c>
      <c r="BK41" s="30" t="str">
        <v/>
      </c>
      <c r="BL41" s="30" t="str">
        <v/>
      </c>
      <c r="BM41" s="30" t="str">
        <v/>
      </c>
      <c r="BN41" s="31" t="str">
        <v/>
      </c>
      <c r="BO41" s="26" t="str">
        <v/>
      </c>
      <c r="BP41" s="27" t="str">
        <v/>
      </c>
      <c r="BQ41" s="27" t="str">
        <v/>
      </c>
      <c r="BR41" s="27" t="str">
        <v/>
      </c>
      <c r="BS41" s="28" t="str">
        <v/>
      </c>
      <c r="BT41" s="29" t="str">
        <v/>
      </c>
      <c r="BU41" s="30" t="str">
        <v/>
      </c>
      <c r="BV41" s="30" t="str">
        <v/>
      </c>
      <c r="BW41" s="30" t="str">
        <v/>
      </c>
      <c r="BX41" s="31" t="str">
        <v/>
      </c>
      <c r="BY41" s="26" t="str">
        <v/>
      </c>
      <c r="BZ41" s="27" t="str">
        <v/>
      </c>
      <c r="CA41" s="27" t="str">
        <v/>
      </c>
      <c r="CB41" s="27" t="str">
        <v/>
      </c>
      <c r="CC41" s="28" t="str">
        <v/>
      </c>
      <c r="CD41" s="29" t="str">
        <v/>
      </c>
      <c r="CE41" s="30" t="str">
        <v/>
      </c>
      <c r="CF41" s="30" t="str">
        <v/>
      </c>
      <c r="CG41" s="30" t="str">
        <v/>
      </c>
      <c r="CH41" s="31" t="str">
        <v/>
      </c>
      <c r="CI41" s="26" t="str">
        <v/>
      </c>
      <c r="CJ41" s="27" t="str">
        <v/>
      </c>
      <c r="CK41" s="27" t="str">
        <v/>
      </c>
      <c r="CL41" s="27" t="str">
        <v/>
      </c>
      <c r="CM41" s="28" t="str">
        <v/>
      </c>
      <c r="CN41" s="29" t="str">
        <v/>
      </c>
      <c r="CO41" s="30" t="str">
        <v/>
      </c>
      <c r="CP41" s="30" t="str">
        <v/>
      </c>
      <c r="CQ41" s="30" t="str">
        <v/>
      </c>
      <c r="CR41" s="31" t="str">
        <v/>
      </c>
      <c r="CS41" s="25">
        <f>SUM(R41,W41,AB41,AG41,AL41,AQ41,AV41,BA41,BF41,BK41,BP41,BU41,BZ41,CE41,CJ41,CO41)</f>
      </c>
      <c r="CT41" s="25">
        <f>SUM(S41,X41,AC41,AH41,AM41,AR41,AW41,BB41,BG41,BL41,BQ41,BV41,CA41,CF41,CK41,CP41)</f>
      </c>
      <c r="CU41" s="25">
        <f>SUM(T41,Y41,AD41,AI41,AN41,AS41,AX41,BC41,BH41,BM41,BR41,BW41,CB41,CG41,CL41,CQ41)</f>
      </c>
      <c r="CV41" s="25">
        <f>SUM(U41,Z41,AE41,AJ41,AO41,AT41,AY41,BD41,BI41,BN41,BS41,BX41,CC41,CH41,CM41,CR41)</f>
      </c>
      <c r="CW41" s="25">
        <f>MAX(CS41:CU41)</f>
      </c>
      <c r="CX41" s="25">
        <f>MIN(CS41:CU41)</f>
      </c>
      <c r="CY41" s="32">
        <f>IF(H41&gt;0,(CW41*SQRT(3)*IF(N41&gt;0,N41,IF(O41&gt;0,O41,IF(P41&gt;0,P41,415)))/(H41*1000))*100,0)</f>
      </c>
      <c r="CZ41" s="32">
        <f>IF(CY41&gt;70,"Upgrade","OK - No Upgrade")</f>
      </c>
      <c r="DA41" s="32">
        <f>IF(IF(AVERAGE(CS41:CU41)&gt;0,((CW41-AVERAGE(CS41:CU41))/AVERAGE(CS41:CU41))*100,0)&gt;10,"Need to Balance","OK - Balanced")</f>
      </c>
    </row>
    <row r="42" ht="15.75" customHeight="1">
      <c r="A42" s="25" t="str">
        <v>Hijermat</v>
      </c>
      <c r="B42" s="25" t="str">
        <v>HUGERMAT</v>
      </c>
      <c r="C42" s="25" t="str">
        <v>K_LN03</v>
      </c>
      <c r="D42" s="25" t="str">
        <v>23.433591, 56.761174</v>
      </c>
      <c r="E42" s="25" t="str">
        <v>1076</v>
      </c>
      <c r="F42" s="25" t="str">
        <v>Pole (PMT)</v>
      </c>
      <c r="G42" s="25" t="str">
        <v>3</v>
      </c>
      <c r="H42" s="25">
        <v>315</v>
      </c>
      <c r="I42" s="25" t="str">
        <v>06/06/2026, 13:59</v>
      </c>
      <c r="J42" s="25">
        <v>1</v>
      </c>
      <c r="K42" s="25">
        <v>243</v>
      </c>
      <c r="L42" s="25">
        <v>242</v>
      </c>
      <c r="M42" s="25">
        <v>243</v>
      </c>
      <c r="N42" s="25">
        <v>422</v>
      </c>
      <c r="O42" s="25">
        <v>419</v>
      </c>
      <c r="P42" s="25">
        <v>420</v>
      </c>
      <c r="Q42" s="26" t="str">
        <v>120 mm²</v>
      </c>
      <c r="R42" s="27">
        <v>190</v>
      </c>
      <c r="S42" s="27">
        <v>165</v>
      </c>
      <c r="T42" s="27">
        <v>33</v>
      </c>
      <c r="U42" s="28">
        <v>39</v>
      </c>
      <c r="V42" s="29" t="str">
        <v>120 mm²</v>
      </c>
      <c r="W42" s="30">
        <v>0</v>
      </c>
      <c r="X42" s="30">
        <v>0</v>
      </c>
      <c r="Y42" s="30">
        <v>0</v>
      </c>
      <c r="Z42" s="31">
        <v>0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6" t="str">
        <v/>
      </c>
      <c r="BF42" s="27" t="str">
        <v/>
      </c>
      <c r="BG42" s="27" t="str">
        <v/>
      </c>
      <c r="BH42" s="27" t="str">
        <v/>
      </c>
      <c r="BI42" s="28" t="str">
        <v/>
      </c>
      <c r="BJ42" s="29" t="str">
        <v/>
      </c>
      <c r="BK42" s="30" t="str">
        <v/>
      </c>
      <c r="BL42" s="30" t="str">
        <v/>
      </c>
      <c r="BM42" s="30" t="str">
        <v/>
      </c>
      <c r="BN42" s="31" t="str">
        <v/>
      </c>
      <c r="BO42" s="26" t="str">
        <v/>
      </c>
      <c r="BP42" s="27" t="str">
        <v/>
      </c>
      <c r="BQ42" s="27" t="str">
        <v/>
      </c>
      <c r="BR42" s="27" t="str">
        <v/>
      </c>
      <c r="BS42" s="28" t="str">
        <v/>
      </c>
      <c r="BT42" s="29" t="str">
        <v/>
      </c>
      <c r="BU42" s="30" t="str">
        <v/>
      </c>
      <c r="BV42" s="30" t="str">
        <v/>
      </c>
      <c r="BW42" s="30" t="str">
        <v/>
      </c>
      <c r="BX42" s="31" t="str">
        <v/>
      </c>
      <c r="BY42" s="26" t="str">
        <v/>
      </c>
      <c r="BZ42" s="27" t="str">
        <v/>
      </c>
      <c r="CA42" s="27" t="str">
        <v/>
      </c>
      <c r="CB42" s="27" t="str">
        <v/>
      </c>
      <c r="CC42" s="28" t="str">
        <v/>
      </c>
      <c r="CD42" s="29" t="str">
        <v/>
      </c>
      <c r="CE42" s="30" t="str">
        <v/>
      </c>
      <c r="CF42" s="30" t="str">
        <v/>
      </c>
      <c r="CG42" s="30" t="str">
        <v/>
      </c>
      <c r="CH42" s="31" t="str">
        <v/>
      </c>
      <c r="CI42" s="26" t="str">
        <v/>
      </c>
      <c r="CJ42" s="27" t="str">
        <v/>
      </c>
      <c r="CK42" s="27" t="str">
        <v/>
      </c>
      <c r="CL42" s="27" t="str">
        <v/>
      </c>
      <c r="CM42" s="28" t="str">
        <v/>
      </c>
      <c r="CN42" s="29" t="str">
        <v/>
      </c>
      <c r="CO42" s="30" t="str">
        <v/>
      </c>
      <c r="CP42" s="30" t="str">
        <v/>
      </c>
      <c r="CQ42" s="30" t="str">
        <v/>
      </c>
      <c r="CR42" s="31" t="str">
        <v/>
      </c>
      <c r="CS42" s="25">
        <f>SUM(R42,W42,AB42,AG42,AL42,AQ42,AV42,BA42,BF42,BK42,BP42,BU42,BZ42,CE42,CJ42,CO42)</f>
      </c>
      <c r="CT42" s="25">
        <f>SUM(S42,X42,AC42,AH42,AM42,AR42,AW42,BB42,BG42,BL42,BQ42,BV42,CA42,CF42,CK42,CP42)</f>
      </c>
      <c r="CU42" s="25">
        <f>SUM(T42,Y42,AD42,AI42,AN42,AS42,AX42,BC42,BH42,BM42,BR42,BW42,CB42,CG42,CL42,CQ42)</f>
      </c>
      <c r="CV42" s="25">
        <f>SUM(U42,Z42,AE42,AJ42,AO42,AT42,AY42,BD42,BI42,BN42,BS42,BX42,CC42,CH42,CM42,CR42)</f>
      </c>
      <c r="CW42" s="25">
        <f>MAX(CS42:CU42)</f>
      </c>
      <c r="CX42" s="25">
        <f>MIN(CS42:CU42)</f>
      </c>
      <c r="CY42" s="32">
        <f>IF(H42&gt;0,(CW42*SQRT(3)*IF(N42&gt;0,N42,IF(O42&gt;0,O42,IF(P42&gt;0,P42,415)))/(H42*1000))*100,0)</f>
      </c>
      <c r="CZ42" s="32">
        <f>IF(CY42&gt;70,"Upgrade","OK - No Upgrade")</f>
      </c>
      <c r="DA42" s="32">
        <f>IF(IF(AVERAGE(CS42:CU42)&gt;0,((CW42-AVERAGE(CS42:CU42))/AVERAGE(CS42:CU42))*100,0)&gt;10,"Need to Balance","OK - Balanced")</f>
      </c>
    </row>
    <row r="43" ht="15.75" customHeight="1">
      <c r="A43" s="25" t="str">
        <v>Hijermat</v>
      </c>
      <c r="B43" s="25" t="str">
        <v>HUGERMAT</v>
      </c>
      <c r="C43" s="25" t="str">
        <v>K_LN03</v>
      </c>
      <c r="D43" s="25" t="str">
        <v>23.430164, 56.762053</v>
      </c>
      <c r="E43" s="25" t="str">
        <v>2225</v>
      </c>
      <c r="F43" s="25" t="str">
        <v>Pole (PMT)</v>
      </c>
      <c r="G43" s="25" t="str">
        <v>3</v>
      </c>
      <c r="H43" s="25">
        <v>315</v>
      </c>
      <c r="I43" s="25" t="str">
        <v>06/06/2026, 13:55</v>
      </c>
      <c r="J43" s="25">
        <v>1</v>
      </c>
      <c r="K43" s="25">
        <v>246</v>
      </c>
      <c r="L43" s="25">
        <v>245</v>
      </c>
      <c r="M43" s="25">
        <v>245</v>
      </c>
      <c r="N43" s="25">
        <v>426</v>
      </c>
      <c r="O43" s="25">
        <v>425</v>
      </c>
      <c r="P43" s="25">
        <v>425</v>
      </c>
      <c r="Q43" s="26" t="str">
        <v>185 mm²</v>
      </c>
      <c r="R43" s="27">
        <v>64</v>
      </c>
      <c r="S43" s="27">
        <v>29</v>
      </c>
      <c r="T43" s="27">
        <v>48</v>
      </c>
      <c r="U43" s="28">
        <v>31</v>
      </c>
      <c r="V43" s="29" t="str">
        <v>185 mm²</v>
      </c>
      <c r="W43" s="30">
        <v>60</v>
      </c>
      <c r="X43" s="30">
        <v>32</v>
      </c>
      <c r="Y43" s="30">
        <v>75</v>
      </c>
      <c r="Z43" s="31">
        <v>32</v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9" t="str">
        <v/>
      </c>
      <c r="BK43" s="30" t="str">
        <v/>
      </c>
      <c r="BL43" s="30" t="str">
        <v/>
      </c>
      <c r="BM43" s="30" t="str">
        <v/>
      </c>
      <c r="BN43" s="31" t="str">
        <v/>
      </c>
      <c r="BO43" s="26" t="str">
        <v/>
      </c>
      <c r="BP43" s="27" t="str">
        <v/>
      </c>
      <c r="BQ43" s="27" t="str">
        <v/>
      </c>
      <c r="BR43" s="27" t="str">
        <v/>
      </c>
      <c r="BS43" s="28" t="str">
        <v/>
      </c>
      <c r="BT43" s="29" t="str">
        <v/>
      </c>
      <c r="BU43" s="30" t="str">
        <v/>
      </c>
      <c r="BV43" s="30" t="str">
        <v/>
      </c>
      <c r="BW43" s="30" t="str">
        <v/>
      </c>
      <c r="BX43" s="31" t="str">
        <v/>
      </c>
      <c r="BY43" s="26" t="str">
        <v/>
      </c>
      <c r="BZ43" s="27" t="str">
        <v/>
      </c>
      <c r="CA43" s="27" t="str">
        <v/>
      </c>
      <c r="CB43" s="27" t="str">
        <v/>
      </c>
      <c r="CC43" s="28" t="str">
        <v/>
      </c>
      <c r="CD43" s="29" t="str">
        <v/>
      </c>
      <c r="CE43" s="30" t="str">
        <v/>
      </c>
      <c r="CF43" s="30" t="str">
        <v/>
      </c>
      <c r="CG43" s="30" t="str">
        <v/>
      </c>
      <c r="CH43" s="31" t="str">
        <v/>
      </c>
      <c r="CI43" s="26" t="str">
        <v/>
      </c>
      <c r="CJ43" s="27" t="str">
        <v/>
      </c>
      <c r="CK43" s="27" t="str">
        <v/>
      </c>
      <c r="CL43" s="27" t="str">
        <v/>
      </c>
      <c r="CM43" s="28" t="str">
        <v/>
      </c>
      <c r="CN43" s="29" t="str">
        <v/>
      </c>
      <c r="CO43" s="30" t="str">
        <v/>
      </c>
      <c r="CP43" s="30" t="str">
        <v/>
      </c>
      <c r="CQ43" s="30" t="str">
        <v/>
      </c>
      <c r="CR43" s="31" t="str">
        <v/>
      </c>
      <c r="CS43" s="25">
        <f>SUM(R43,W43,AB43,AG43,AL43,AQ43,AV43,BA43,BF43,BK43,BP43,BU43,BZ43,CE43,CJ43,CO43)</f>
      </c>
      <c r="CT43" s="25">
        <f>SUM(S43,X43,AC43,AH43,AM43,AR43,AW43,BB43,BG43,BL43,BQ43,BV43,CA43,CF43,CK43,CP43)</f>
      </c>
      <c r="CU43" s="25">
        <f>SUM(T43,Y43,AD43,AI43,AN43,AS43,AX43,BC43,BH43,BM43,BR43,BW43,CB43,CG43,CL43,CQ43)</f>
      </c>
      <c r="CV43" s="25">
        <f>SUM(U43,Z43,AE43,AJ43,AO43,AT43,AY43,BD43,BI43,BN43,BS43,BX43,CC43,CH43,CM43,CR43)</f>
      </c>
      <c r="CW43" s="25">
        <f>MAX(CS43:CU43)</f>
      </c>
      <c r="CX43" s="25">
        <f>MIN(CS43:CU43)</f>
      </c>
      <c r="CY43" s="32">
        <f>IF(H43&gt;0,(CW43*SQRT(3)*IF(N43&gt;0,N43,IF(O43&gt;0,O43,IF(P43&gt;0,P43,415)))/(H43*1000))*100,0)</f>
      </c>
      <c r="CZ43" s="32">
        <f>IF(CY43&gt;70,"Upgrade","OK - No Upgrade")</f>
      </c>
      <c r="DA43" s="32">
        <f>IF(IF(AVERAGE(CS43:CU43)&gt;0,((CW43-AVERAGE(CS43:CU43))/AVERAGE(CS43:CU43))*100,0)&gt;10,"Need to Balance","OK - Balanced")</f>
      </c>
    </row>
    <row r="44" ht="15.75" customHeight="1">
      <c r="A44" s="25" t="str">
        <v>Hijermat</v>
      </c>
      <c r="B44" s="25" t="str">
        <v>HUGERMAT</v>
      </c>
      <c r="C44" s="25" t="str">
        <v>K_LN03</v>
      </c>
      <c r="D44" s="25" t="str">
        <v>23.431398, 56.758111</v>
      </c>
      <c r="E44" s="25" t="str">
        <v>1078</v>
      </c>
      <c r="F44" s="25" t="str">
        <v>Ground (GMT)</v>
      </c>
      <c r="G44" s="25" t="str">
        <v>5</v>
      </c>
      <c r="H44" s="25">
        <v>500</v>
      </c>
      <c r="I44" s="25" t="str">
        <v>06/06/2026, 13:50</v>
      </c>
      <c r="J44" s="25">
        <v>1</v>
      </c>
      <c r="K44" s="25">
        <v>255</v>
      </c>
      <c r="L44" s="25">
        <v>258</v>
      </c>
      <c r="M44" s="25">
        <v>258</v>
      </c>
      <c r="N44" s="25">
        <v>447</v>
      </c>
      <c r="O44" s="25">
        <v>447</v>
      </c>
      <c r="P44" s="25">
        <v>447</v>
      </c>
      <c r="Q44" s="26" t="str">
        <v>120 mm²</v>
      </c>
      <c r="R44" s="27">
        <v>198</v>
      </c>
      <c r="S44" s="27">
        <v>240</v>
      </c>
      <c r="T44" s="27">
        <v>138</v>
      </c>
      <c r="U44" s="28">
        <v>73</v>
      </c>
      <c r="V44" s="29" t="str">
        <v>120 mm²</v>
      </c>
      <c r="W44" s="30">
        <v>94</v>
      </c>
      <c r="X44" s="30">
        <v>107</v>
      </c>
      <c r="Y44" s="30">
        <v>78</v>
      </c>
      <c r="Z44" s="31">
        <v>29</v>
      </c>
      <c r="AA44" s="26" t="str">
        <v>120 mm²</v>
      </c>
      <c r="AB44" s="27">
        <v>93</v>
      </c>
      <c r="AC44" s="27">
        <v>34</v>
      </c>
      <c r="AD44" s="27">
        <v>30</v>
      </c>
      <c r="AE44" s="28">
        <v>55</v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9" t="str">
        <v/>
      </c>
      <c r="BK44" s="30" t="str">
        <v/>
      </c>
      <c r="BL44" s="30" t="str">
        <v/>
      </c>
      <c r="BM44" s="30" t="str">
        <v/>
      </c>
      <c r="BN44" s="31" t="str">
        <v/>
      </c>
      <c r="BO44" s="26" t="str">
        <v/>
      </c>
      <c r="BP44" s="27" t="str">
        <v/>
      </c>
      <c r="BQ44" s="27" t="str">
        <v/>
      </c>
      <c r="BR44" s="27" t="str">
        <v/>
      </c>
      <c r="BS44" s="28" t="str">
        <v/>
      </c>
      <c r="BT44" s="29" t="str">
        <v/>
      </c>
      <c r="BU44" s="30" t="str">
        <v/>
      </c>
      <c r="BV44" s="30" t="str">
        <v/>
      </c>
      <c r="BW44" s="30" t="str">
        <v/>
      </c>
      <c r="BX44" s="31" t="str">
        <v/>
      </c>
      <c r="BY44" s="26" t="str">
        <v/>
      </c>
      <c r="BZ44" s="27" t="str">
        <v/>
      </c>
      <c r="CA44" s="27" t="str">
        <v/>
      </c>
      <c r="CB44" s="27" t="str">
        <v/>
      </c>
      <c r="CC44" s="28" t="str">
        <v/>
      </c>
      <c r="CD44" s="29" t="str">
        <v/>
      </c>
      <c r="CE44" s="30" t="str">
        <v/>
      </c>
      <c r="CF44" s="30" t="str">
        <v/>
      </c>
      <c r="CG44" s="30" t="str">
        <v/>
      </c>
      <c r="CH44" s="31" t="str">
        <v/>
      </c>
      <c r="CI44" s="26" t="str">
        <v/>
      </c>
      <c r="CJ44" s="27" t="str">
        <v/>
      </c>
      <c r="CK44" s="27" t="str">
        <v/>
      </c>
      <c r="CL44" s="27" t="str">
        <v/>
      </c>
      <c r="CM44" s="28" t="str">
        <v/>
      </c>
      <c r="CN44" s="29" t="str">
        <v/>
      </c>
      <c r="CO44" s="30" t="str">
        <v/>
      </c>
      <c r="CP44" s="30" t="str">
        <v/>
      </c>
      <c r="CQ44" s="30" t="str">
        <v/>
      </c>
      <c r="CR44" s="31" t="str">
        <v/>
      </c>
      <c r="CS44" s="25">
        <f>SUM(R44,W44,AB44,AG44,AL44,AQ44,AV44,BA44,BF44,BK44,BP44,BU44,BZ44,CE44,CJ44,CO44)</f>
      </c>
      <c r="CT44" s="25">
        <f>SUM(S44,X44,AC44,AH44,AM44,AR44,AW44,BB44,BG44,BL44,BQ44,BV44,CA44,CF44,CK44,CP44)</f>
      </c>
      <c r="CU44" s="25">
        <f>SUM(T44,Y44,AD44,AI44,AN44,AS44,AX44,BC44,BH44,BM44,BR44,BW44,CB44,CG44,CL44,CQ44)</f>
      </c>
      <c r="CV44" s="25">
        <f>SUM(U44,Z44,AE44,AJ44,AO44,AT44,AY44,BD44,BI44,BN44,BS44,BX44,CC44,CH44,CM44,CR44)</f>
      </c>
      <c r="CW44" s="25">
        <f>MAX(CS44:CU44)</f>
      </c>
      <c r="CX44" s="25">
        <f>MIN(CS44:CU44)</f>
      </c>
      <c r="CY44" s="32">
        <f>IF(H44&gt;0,(CW44*SQRT(3)*IF(N44&gt;0,N44,IF(O44&gt;0,O44,IF(P44&gt;0,P44,415)))/(H44*1000))*100,0)</f>
      </c>
      <c r="CZ44" s="32">
        <f>IF(CY44&gt;70,"Upgrade","OK - No Upgrade")</f>
      </c>
      <c r="DA44" s="32">
        <f>IF(IF(AVERAGE(CS44:CU44)&gt;0,((CW44-AVERAGE(CS44:CU44))/AVERAGE(CS44:CU44))*100,0)&gt;10,"Need to Balance","OK - Balanced")</f>
      </c>
    </row>
    <row r="45" ht="15.75" customHeight="1">
      <c r="A45" s="25" t="str">
        <v>Hijermat</v>
      </c>
      <c r="B45" s="25" t="str">
        <v>HUGERMAT</v>
      </c>
      <c r="C45" s="25" t="str">
        <v>K_LN03</v>
      </c>
      <c r="D45" s="25" t="str">
        <v>23.427068, 56.750827</v>
      </c>
      <c r="E45" s="25" t="str">
        <v>4143</v>
      </c>
      <c r="F45" s="25" t="str">
        <v>Pole (PMT)</v>
      </c>
      <c r="G45" s="25" t="str">
        <v>3</v>
      </c>
      <c r="H45" s="25">
        <v>315</v>
      </c>
      <c r="I45" s="25" t="str">
        <v>06/06/2026, 13:40</v>
      </c>
      <c r="J45" s="25">
        <v>1</v>
      </c>
      <c r="K45" s="25">
        <v>259</v>
      </c>
      <c r="L45" s="25">
        <v>260</v>
      </c>
      <c r="M45" s="25">
        <v>260</v>
      </c>
      <c r="N45" s="25">
        <v>452</v>
      </c>
      <c r="O45" s="25">
        <v>449</v>
      </c>
      <c r="P45" s="25">
        <v>452</v>
      </c>
      <c r="Q45" s="26" t="str">
        <v>185 mm²</v>
      </c>
      <c r="R45" s="27">
        <v>81</v>
      </c>
      <c r="S45" s="27">
        <v>87</v>
      </c>
      <c r="T45" s="27">
        <v>80</v>
      </c>
      <c r="U45" s="28">
        <v>10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9" t="str">
        <v/>
      </c>
      <c r="BK45" s="30" t="str">
        <v/>
      </c>
      <c r="BL45" s="30" t="str">
        <v/>
      </c>
      <c r="BM45" s="30" t="str">
        <v/>
      </c>
      <c r="BN45" s="31" t="str">
        <v/>
      </c>
      <c r="BO45" s="26" t="str">
        <v/>
      </c>
      <c r="BP45" s="27" t="str">
        <v/>
      </c>
      <c r="BQ45" s="27" t="str">
        <v/>
      </c>
      <c r="BR45" s="27" t="str">
        <v/>
      </c>
      <c r="BS45" s="28" t="str">
        <v/>
      </c>
      <c r="BT45" s="29" t="str">
        <v/>
      </c>
      <c r="BU45" s="30" t="str">
        <v/>
      </c>
      <c r="BV45" s="30" t="str">
        <v/>
      </c>
      <c r="BW45" s="30" t="str">
        <v/>
      </c>
      <c r="BX45" s="31" t="str">
        <v/>
      </c>
      <c r="BY45" s="26" t="str">
        <v/>
      </c>
      <c r="BZ45" s="27" t="str">
        <v/>
      </c>
      <c r="CA45" s="27" t="str">
        <v/>
      </c>
      <c r="CB45" s="27" t="str">
        <v/>
      </c>
      <c r="CC45" s="28" t="str">
        <v/>
      </c>
      <c r="CD45" s="29" t="str">
        <v/>
      </c>
      <c r="CE45" s="30" t="str">
        <v/>
      </c>
      <c r="CF45" s="30" t="str">
        <v/>
      </c>
      <c r="CG45" s="30" t="str">
        <v/>
      </c>
      <c r="CH45" s="31" t="str">
        <v/>
      </c>
      <c r="CI45" s="26" t="str">
        <v/>
      </c>
      <c r="CJ45" s="27" t="str">
        <v/>
      </c>
      <c r="CK45" s="27" t="str">
        <v/>
      </c>
      <c r="CL45" s="27" t="str">
        <v/>
      </c>
      <c r="CM45" s="28" t="str">
        <v/>
      </c>
      <c r="CN45" s="29" t="str">
        <v/>
      </c>
      <c r="CO45" s="30" t="str">
        <v/>
      </c>
      <c r="CP45" s="30" t="str">
        <v/>
      </c>
      <c r="CQ45" s="30" t="str">
        <v/>
      </c>
      <c r="CR45" s="31" t="str">
        <v/>
      </c>
      <c r="CS45" s="25">
        <f>SUM(R45,W45,AB45,AG45,AL45,AQ45,AV45,BA45,BF45,BK45,BP45,BU45,BZ45,CE45,CJ45,CO45)</f>
      </c>
      <c r="CT45" s="25">
        <f>SUM(S45,X45,AC45,AH45,AM45,AR45,AW45,BB45,BG45,BL45,BQ45,BV45,CA45,CF45,CK45,CP45)</f>
      </c>
      <c r="CU45" s="25">
        <f>SUM(T45,Y45,AD45,AI45,AN45,AS45,AX45,BC45,BH45,BM45,BR45,BW45,CB45,CG45,CL45,CQ45)</f>
      </c>
      <c r="CV45" s="25">
        <f>SUM(U45,Z45,AE45,AJ45,AO45,AT45,AY45,BD45,BI45,BN45,BS45,BX45,CC45,CH45,CM45,CR45)</f>
      </c>
      <c r="CW45" s="25">
        <f>MAX(CS45:CU45)</f>
      </c>
      <c r="CX45" s="25">
        <f>MIN(CS45:CU45)</f>
      </c>
      <c r="CY45" s="32">
        <f>IF(H45&gt;0,(CW45*SQRT(3)*IF(N45&gt;0,N45,IF(O45&gt;0,O45,IF(P45&gt;0,P45,415)))/(H45*1000))*100,0)</f>
      </c>
      <c r="CZ45" s="32">
        <f>IF(CY45&gt;70,"Upgrade","OK - No Upgrade")</f>
      </c>
      <c r="DA45" s="32">
        <f>IF(IF(AVERAGE(CS45:CU45)&gt;0,((CW45-AVERAGE(CS45:CU45))/AVERAGE(CS45:CU45))*100,0)&gt;10,"Need to Balance","OK - Balanced")</f>
      </c>
    </row>
    <row r="46" ht="15.75" customHeight="1">
      <c r="A46" s="25" t="str">
        <v>Hijermat</v>
      </c>
      <c r="B46" s="25" t="str">
        <v>HUGERMAT</v>
      </c>
      <c r="C46" s="25" t="str">
        <v>K_LN03</v>
      </c>
      <c r="D46" s="25" t="str">
        <v>23.430697, 56.751855</v>
      </c>
      <c r="E46" s="25" t="str">
        <v>1081</v>
      </c>
      <c r="F46" s="25" t="str">
        <v>Pole (PMT)</v>
      </c>
      <c r="G46" s="25" t="str">
        <v>3</v>
      </c>
      <c r="H46" s="25">
        <v>315</v>
      </c>
      <c r="I46" s="25" t="str">
        <v>06/06/2026, 13:34</v>
      </c>
      <c r="J46" s="25">
        <v>1</v>
      </c>
      <c r="K46" s="25">
        <v>247</v>
      </c>
      <c r="L46" s="25">
        <v>248</v>
      </c>
      <c r="M46" s="25">
        <v>248</v>
      </c>
      <c r="N46" s="25">
        <v>430</v>
      </c>
      <c r="O46" s="25">
        <v>429</v>
      </c>
      <c r="P46" s="25">
        <v>430</v>
      </c>
      <c r="Q46" s="26" t="str">
        <v>185 mm²</v>
      </c>
      <c r="R46" s="27">
        <v>2</v>
      </c>
      <c r="S46" s="27">
        <v>26</v>
      </c>
      <c r="T46" s="27">
        <v>31</v>
      </c>
      <c r="U46" s="28">
        <v>28</v>
      </c>
      <c r="V46" s="29" t="str">
        <v>185 mm²</v>
      </c>
      <c r="W46" s="30">
        <v>52</v>
      </c>
      <c r="X46" s="30">
        <v>55</v>
      </c>
      <c r="Y46" s="30">
        <v>11</v>
      </c>
      <c r="Z46" s="31">
        <v>11</v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9" t="str">
        <v/>
      </c>
      <c r="BK46" s="30" t="str">
        <v/>
      </c>
      <c r="BL46" s="30" t="str">
        <v/>
      </c>
      <c r="BM46" s="30" t="str">
        <v/>
      </c>
      <c r="BN46" s="31" t="str">
        <v/>
      </c>
      <c r="BO46" s="26" t="str">
        <v/>
      </c>
      <c r="BP46" s="27" t="str">
        <v/>
      </c>
      <c r="BQ46" s="27" t="str">
        <v/>
      </c>
      <c r="BR46" s="27" t="str">
        <v/>
      </c>
      <c r="BS46" s="28" t="str">
        <v/>
      </c>
      <c r="BT46" s="29" t="str">
        <v/>
      </c>
      <c r="BU46" s="30" t="str">
        <v/>
      </c>
      <c r="BV46" s="30" t="str">
        <v/>
      </c>
      <c r="BW46" s="30" t="str">
        <v/>
      </c>
      <c r="BX46" s="31" t="str">
        <v/>
      </c>
      <c r="BY46" s="26" t="str">
        <v/>
      </c>
      <c r="BZ46" s="27" t="str">
        <v/>
      </c>
      <c r="CA46" s="27" t="str">
        <v/>
      </c>
      <c r="CB46" s="27" t="str">
        <v/>
      </c>
      <c r="CC46" s="28" t="str">
        <v/>
      </c>
      <c r="CD46" s="29" t="str">
        <v/>
      </c>
      <c r="CE46" s="30" t="str">
        <v/>
      </c>
      <c r="CF46" s="30" t="str">
        <v/>
      </c>
      <c r="CG46" s="30" t="str">
        <v/>
      </c>
      <c r="CH46" s="31" t="str">
        <v/>
      </c>
      <c r="CI46" s="26" t="str">
        <v/>
      </c>
      <c r="CJ46" s="27" t="str">
        <v/>
      </c>
      <c r="CK46" s="27" t="str">
        <v/>
      </c>
      <c r="CL46" s="27" t="str">
        <v/>
      </c>
      <c r="CM46" s="28" t="str">
        <v/>
      </c>
      <c r="CN46" s="29" t="str">
        <v/>
      </c>
      <c r="CO46" s="30" t="str">
        <v/>
      </c>
      <c r="CP46" s="30" t="str">
        <v/>
      </c>
      <c r="CQ46" s="30" t="str">
        <v/>
      </c>
      <c r="CR46" s="31" t="str">
        <v/>
      </c>
      <c r="CS46" s="25">
        <f>SUM(R46,W46,AB46,AG46,AL46,AQ46,AV46,BA46,BF46,BK46,BP46,BU46,BZ46,CE46,CJ46,CO46)</f>
      </c>
      <c r="CT46" s="25">
        <f>SUM(S46,X46,AC46,AH46,AM46,AR46,AW46,BB46,BG46,BL46,BQ46,BV46,CA46,CF46,CK46,CP46)</f>
      </c>
      <c r="CU46" s="25">
        <f>SUM(T46,Y46,AD46,AI46,AN46,AS46,AX46,BC46,BH46,BM46,BR46,BW46,CB46,CG46,CL46,CQ46)</f>
      </c>
      <c r="CV46" s="25">
        <f>SUM(U46,Z46,AE46,AJ46,AO46,AT46,AY46,BD46,BI46,BN46,BS46,BX46,CC46,CH46,CM46,CR46)</f>
      </c>
      <c r="CW46" s="25">
        <f>MAX(CS46:CU46)</f>
      </c>
      <c r="CX46" s="25">
        <f>MIN(CS46:CU46)</f>
      </c>
      <c r="CY46" s="32">
        <f>IF(H46&gt;0,(CW46*SQRT(3)*IF(N46&gt;0,N46,IF(O46&gt;0,O46,IF(P46&gt;0,P46,415)))/(H46*1000))*100,0)</f>
      </c>
      <c r="CZ46" s="32">
        <f>IF(CY46&gt;70,"Upgrade","OK - No Upgrade")</f>
      </c>
      <c r="DA46" s="32">
        <f>IF(IF(AVERAGE(CS46:CU46)&gt;0,((CW46-AVERAGE(CS46:CU46))/AVERAGE(CS46:CU46))*100,0)&gt;10,"Need to Balance","OK - Balanced")</f>
      </c>
    </row>
    <row r="47" ht="15.75" customHeight="1">
      <c r="A47" s="25" t="str">
        <v>Hijermat</v>
      </c>
      <c r="B47" s="25" t="str">
        <v>HUGERMAT</v>
      </c>
      <c r="C47" s="25" t="str">
        <v>K_LN03</v>
      </c>
      <c r="D47" s="25" t="str">
        <v>23.438472, 56.757619</v>
      </c>
      <c r="E47" s="25" t="str">
        <v>1077</v>
      </c>
      <c r="F47" s="25" t="str">
        <v>Pole (PMT)</v>
      </c>
      <c r="G47" s="25" t="str">
        <v>3</v>
      </c>
      <c r="H47" s="25">
        <v>100</v>
      </c>
      <c r="I47" s="25" t="str">
        <v>06/06/2026, 13:27</v>
      </c>
      <c r="J47" s="25">
        <v>1</v>
      </c>
      <c r="K47" s="25">
        <v>250</v>
      </c>
      <c r="L47" s="25">
        <v>250</v>
      </c>
      <c r="M47" s="25">
        <v>250</v>
      </c>
      <c r="N47" s="25">
        <v>435</v>
      </c>
      <c r="O47" s="25">
        <v>434</v>
      </c>
      <c r="P47" s="25">
        <v>435</v>
      </c>
      <c r="Q47" s="26" t="str">
        <v>120 mm²</v>
      </c>
      <c r="R47" s="27">
        <v>30</v>
      </c>
      <c r="S47" s="27">
        <v>29</v>
      </c>
      <c r="T47" s="27">
        <v>30</v>
      </c>
      <c r="U47" s="28">
        <v>0</v>
      </c>
      <c r="V47" s="29" t="str">
        <v>120 mm²</v>
      </c>
      <c r="W47" s="30">
        <v>0</v>
      </c>
      <c r="X47" s="30">
        <v>0</v>
      </c>
      <c r="Y47" s="30">
        <v>0</v>
      </c>
      <c r="Z47" s="31">
        <v>0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9" t="str">
        <v/>
      </c>
      <c r="BK47" s="30" t="str">
        <v/>
      </c>
      <c r="BL47" s="30" t="str">
        <v/>
      </c>
      <c r="BM47" s="30" t="str">
        <v/>
      </c>
      <c r="BN47" s="31" t="str">
        <v/>
      </c>
      <c r="BO47" s="26" t="str">
        <v/>
      </c>
      <c r="BP47" s="27" t="str">
        <v/>
      </c>
      <c r="BQ47" s="27" t="str">
        <v/>
      </c>
      <c r="BR47" s="27" t="str">
        <v/>
      </c>
      <c r="BS47" s="28" t="str">
        <v/>
      </c>
      <c r="BT47" s="29" t="str">
        <v/>
      </c>
      <c r="BU47" s="30" t="str">
        <v/>
      </c>
      <c r="BV47" s="30" t="str">
        <v/>
      </c>
      <c r="BW47" s="30" t="str">
        <v/>
      </c>
      <c r="BX47" s="31" t="str">
        <v/>
      </c>
      <c r="BY47" s="26" t="str">
        <v/>
      </c>
      <c r="BZ47" s="27" t="str">
        <v/>
      </c>
      <c r="CA47" s="27" t="str">
        <v/>
      </c>
      <c r="CB47" s="27" t="str">
        <v/>
      </c>
      <c r="CC47" s="28" t="str">
        <v/>
      </c>
      <c r="CD47" s="29" t="str">
        <v/>
      </c>
      <c r="CE47" s="30" t="str">
        <v/>
      </c>
      <c r="CF47" s="30" t="str">
        <v/>
      </c>
      <c r="CG47" s="30" t="str">
        <v/>
      </c>
      <c r="CH47" s="31" t="str">
        <v/>
      </c>
      <c r="CI47" s="26" t="str">
        <v/>
      </c>
      <c r="CJ47" s="27" t="str">
        <v/>
      </c>
      <c r="CK47" s="27" t="str">
        <v/>
      </c>
      <c r="CL47" s="27" t="str">
        <v/>
      </c>
      <c r="CM47" s="28" t="str">
        <v/>
      </c>
      <c r="CN47" s="29" t="str">
        <v/>
      </c>
      <c r="CO47" s="30" t="str">
        <v/>
      </c>
      <c r="CP47" s="30" t="str">
        <v/>
      </c>
      <c r="CQ47" s="30" t="str">
        <v/>
      </c>
      <c r="CR47" s="31" t="str">
        <v/>
      </c>
      <c r="CS47" s="25">
        <f>SUM(R47,W47,AB47,AG47,AL47,AQ47,AV47,BA47,BF47,BK47,BP47,BU47,BZ47,CE47,CJ47,CO47)</f>
      </c>
      <c r="CT47" s="25">
        <f>SUM(S47,X47,AC47,AH47,AM47,AR47,AW47,BB47,BG47,BL47,BQ47,BV47,CA47,CF47,CK47,CP47)</f>
      </c>
      <c r="CU47" s="25">
        <f>SUM(T47,Y47,AD47,AI47,AN47,AS47,AX47,BC47,BH47,BM47,BR47,BW47,CB47,CG47,CL47,CQ47)</f>
      </c>
      <c r="CV47" s="25">
        <f>SUM(U47,Z47,AE47,AJ47,AO47,AT47,AY47,BD47,BI47,BN47,BS47,BX47,CC47,CH47,CM47,CR47)</f>
      </c>
      <c r="CW47" s="25">
        <f>MAX(CS47:CU47)</f>
      </c>
      <c r="CX47" s="25">
        <f>MIN(CS47:CU47)</f>
      </c>
      <c r="CY47" s="32">
        <f>IF(H47&gt;0,(CW47*SQRT(3)*IF(N47&gt;0,N47,IF(O47&gt;0,O47,IF(P47&gt;0,P47,415)))/(H47*1000))*100,0)</f>
      </c>
      <c r="CZ47" s="32">
        <f>IF(CY47&gt;70,"Upgrade","OK - No Upgrade")</f>
      </c>
      <c r="DA47" s="32">
        <f>IF(IF(AVERAGE(CS47:CU47)&gt;0,((CW47-AVERAGE(CS47:CU47))/AVERAGE(CS47:CU47))*100,0)&gt;10,"Need to Balance","OK - Balanced")</f>
      </c>
    </row>
    <row r="48" ht="15.75" customHeight="1">
      <c r="A48" s="25" t="str">
        <v>Hijermat</v>
      </c>
      <c r="B48" s="25" t="str">
        <v>HUGERMAT</v>
      </c>
      <c r="C48" s="25" t="str">
        <v>K_LN03</v>
      </c>
      <c r="D48" s="25" t="str">
        <v>23.439429, 56.749283</v>
      </c>
      <c r="E48" s="25" t="str">
        <v>4201</v>
      </c>
      <c r="F48" s="25" t="str">
        <v>Pole (PMT)</v>
      </c>
      <c r="G48" s="25" t="str">
        <v>3</v>
      </c>
      <c r="H48" s="25">
        <v>100</v>
      </c>
      <c r="I48" s="25" t="str">
        <v>06/06/2026, 13:22</v>
      </c>
      <c r="J48" s="25">
        <v>1</v>
      </c>
      <c r="K48" s="25">
        <v>253</v>
      </c>
      <c r="L48" s="25">
        <v>254</v>
      </c>
      <c r="M48" s="25">
        <v>254</v>
      </c>
      <c r="N48" s="25">
        <v>441</v>
      </c>
      <c r="O48" s="25">
        <v>441</v>
      </c>
      <c r="P48" s="25">
        <v>442</v>
      </c>
      <c r="Q48" s="26" t="str">
        <v>185 mm²</v>
      </c>
      <c r="R48" s="27">
        <v>0</v>
      </c>
      <c r="S48" s="27">
        <v>0</v>
      </c>
      <c r="T48" s="27">
        <v>0</v>
      </c>
      <c r="U48" s="28">
        <v>0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9" t="str">
        <v/>
      </c>
      <c r="BK48" s="30" t="str">
        <v/>
      </c>
      <c r="BL48" s="30" t="str">
        <v/>
      </c>
      <c r="BM48" s="30" t="str">
        <v/>
      </c>
      <c r="BN48" s="31" t="str">
        <v/>
      </c>
      <c r="BO48" s="26" t="str">
        <v/>
      </c>
      <c r="BP48" s="27" t="str">
        <v/>
      </c>
      <c r="BQ48" s="27" t="str">
        <v/>
      </c>
      <c r="BR48" s="27" t="str">
        <v/>
      </c>
      <c r="BS48" s="28" t="str">
        <v/>
      </c>
      <c r="BT48" s="29" t="str">
        <v/>
      </c>
      <c r="BU48" s="30" t="str">
        <v/>
      </c>
      <c r="BV48" s="30" t="str">
        <v/>
      </c>
      <c r="BW48" s="30" t="str">
        <v/>
      </c>
      <c r="BX48" s="31" t="str">
        <v/>
      </c>
      <c r="BY48" s="26" t="str">
        <v/>
      </c>
      <c r="BZ48" s="27" t="str">
        <v/>
      </c>
      <c r="CA48" s="27" t="str">
        <v/>
      </c>
      <c r="CB48" s="27" t="str">
        <v/>
      </c>
      <c r="CC48" s="28" t="str">
        <v/>
      </c>
      <c r="CD48" s="29" t="str">
        <v/>
      </c>
      <c r="CE48" s="30" t="str">
        <v/>
      </c>
      <c r="CF48" s="30" t="str">
        <v/>
      </c>
      <c r="CG48" s="30" t="str">
        <v/>
      </c>
      <c r="CH48" s="31" t="str">
        <v/>
      </c>
      <c r="CI48" s="26" t="str">
        <v/>
      </c>
      <c r="CJ48" s="27" t="str">
        <v/>
      </c>
      <c r="CK48" s="27" t="str">
        <v/>
      </c>
      <c r="CL48" s="27" t="str">
        <v/>
      </c>
      <c r="CM48" s="28" t="str">
        <v/>
      </c>
      <c r="CN48" s="29" t="str">
        <v/>
      </c>
      <c r="CO48" s="30" t="str">
        <v/>
      </c>
      <c r="CP48" s="30" t="str">
        <v/>
      </c>
      <c r="CQ48" s="30" t="str">
        <v/>
      </c>
      <c r="CR48" s="31" t="str">
        <v/>
      </c>
      <c r="CS48" s="25">
        <f>SUM(R48,W48,AB48,AG48,AL48,AQ48,AV48,BA48,BF48,BK48,BP48,BU48,BZ48,CE48,CJ48,CO48)</f>
      </c>
      <c r="CT48" s="25">
        <f>SUM(S48,X48,AC48,AH48,AM48,AR48,AW48,BB48,BG48,BL48,BQ48,BV48,CA48,CF48,CK48,CP48)</f>
      </c>
      <c r="CU48" s="25">
        <f>SUM(T48,Y48,AD48,AI48,AN48,AS48,AX48,BC48,BH48,BM48,BR48,BW48,CB48,CG48,CL48,CQ48)</f>
      </c>
      <c r="CV48" s="25">
        <f>SUM(U48,Z48,AE48,AJ48,AO48,AT48,AY48,BD48,BI48,BN48,BS48,BX48,CC48,CH48,CM48,CR48)</f>
      </c>
      <c r="CW48" s="25">
        <f>MAX(CS48:CU48)</f>
      </c>
      <c r="CX48" s="25">
        <f>MIN(CS48:CU48)</f>
      </c>
      <c r="CY48" s="32">
        <f>IF(H48&gt;0,(CW48*SQRT(3)*IF(N48&gt;0,N48,IF(O48&gt;0,O48,IF(P48&gt;0,P48,415)))/(H48*1000))*100,0)</f>
      </c>
      <c r="CZ48" s="32">
        <f>IF(CY48&gt;70,"Upgrade","OK - No Upgrade")</f>
      </c>
      <c r="DA48" s="32">
        <f>IF(IF(AVERAGE(CS48:CU48)&gt;0,((CW48-AVERAGE(CS48:CU48))/AVERAGE(CS48:CU48))*100,0)&gt;10,"Need to Balance","OK - Balanced")</f>
      </c>
    </row>
    <row r="49" ht="15.75" customHeight="1">
      <c r="A49" s="25" t="str">
        <v>Hijermat</v>
      </c>
      <c r="B49" s="25" t="str">
        <v>HUGERMAT</v>
      </c>
      <c r="C49" s="25" t="str">
        <v>K_LN02</v>
      </c>
      <c r="D49" s="25" t="str">
        <v>23.425442, 56.734912</v>
      </c>
      <c r="E49" s="25" t="str">
        <v>983</v>
      </c>
      <c r="F49" s="25" t="str">
        <v>Pole (PMT)</v>
      </c>
      <c r="G49" s="25" t="str">
        <v>3</v>
      </c>
      <c r="H49" s="25">
        <v>100</v>
      </c>
      <c r="I49" s="25" t="str">
        <v>06/06/2026, 17:48</v>
      </c>
      <c r="J49" s="25">
        <v>1</v>
      </c>
      <c r="K49" s="25">
        <v>230</v>
      </c>
      <c r="L49" s="25">
        <v>229</v>
      </c>
      <c r="M49" s="25">
        <v>228</v>
      </c>
      <c r="N49" s="25">
        <v>408</v>
      </c>
      <c r="O49" s="25">
        <v>407</v>
      </c>
      <c r="P49" s="25">
        <v>406</v>
      </c>
      <c r="Q49" s="26" t="str">
        <v>120 mm²</v>
      </c>
      <c r="R49" s="27">
        <v>55</v>
      </c>
      <c r="S49" s="27">
        <v>36</v>
      </c>
      <c r="T49" s="27">
        <v>26</v>
      </c>
      <c r="U49" s="28">
        <v>35</v>
      </c>
      <c r="V49" s="29" t="str">
        <v>185 mm²</v>
      </c>
      <c r="W49" s="30">
        <v>20</v>
      </c>
      <c r="X49" s="30">
        <v>3</v>
      </c>
      <c r="Y49" s="30">
        <v>4</v>
      </c>
      <c r="Z49" s="31">
        <v>19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9" t="str">
        <v/>
      </c>
      <c r="BK49" s="30" t="str">
        <v/>
      </c>
      <c r="BL49" s="30" t="str">
        <v/>
      </c>
      <c r="BM49" s="30" t="str">
        <v/>
      </c>
      <c r="BN49" s="31" t="str">
        <v/>
      </c>
      <c r="BO49" s="26" t="str">
        <v/>
      </c>
      <c r="BP49" s="27" t="str">
        <v/>
      </c>
      <c r="BQ49" s="27" t="str">
        <v/>
      </c>
      <c r="BR49" s="27" t="str">
        <v/>
      </c>
      <c r="BS49" s="28" t="str">
        <v/>
      </c>
      <c r="BT49" s="29" t="str">
        <v/>
      </c>
      <c r="BU49" s="30" t="str">
        <v/>
      </c>
      <c r="BV49" s="30" t="str">
        <v/>
      </c>
      <c r="BW49" s="30" t="str">
        <v/>
      </c>
      <c r="BX49" s="31" t="str">
        <v/>
      </c>
      <c r="BY49" s="26" t="str">
        <v/>
      </c>
      <c r="BZ49" s="27" t="str">
        <v/>
      </c>
      <c r="CA49" s="27" t="str">
        <v/>
      </c>
      <c r="CB49" s="27" t="str">
        <v/>
      </c>
      <c r="CC49" s="28" t="str">
        <v/>
      </c>
      <c r="CD49" s="29" t="str">
        <v/>
      </c>
      <c r="CE49" s="30" t="str">
        <v/>
      </c>
      <c r="CF49" s="30" t="str">
        <v/>
      </c>
      <c r="CG49" s="30" t="str">
        <v/>
      </c>
      <c r="CH49" s="31" t="str">
        <v/>
      </c>
      <c r="CI49" s="26" t="str">
        <v/>
      </c>
      <c r="CJ49" s="27" t="str">
        <v/>
      </c>
      <c r="CK49" s="27" t="str">
        <v/>
      </c>
      <c r="CL49" s="27" t="str">
        <v/>
      </c>
      <c r="CM49" s="28" t="str">
        <v/>
      </c>
      <c r="CN49" s="29" t="str">
        <v/>
      </c>
      <c r="CO49" s="30" t="str">
        <v/>
      </c>
      <c r="CP49" s="30" t="str">
        <v/>
      </c>
      <c r="CQ49" s="30" t="str">
        <v/>
      </c>
      <c r="CR49" s="31" t="str">
        <v/>
      </c>
      <c r="CS49" s="25">
        <f>SUM(R49,W49,AB49,AG49,AL49,AQ49,AV49,BA49,BF49,BK49,BP49,BU49,BZ49,CE49,CJ49,CO49)</f>
      </c>
      <c r="CT49" s="25">
        <f>SUM(S49,X49,AC49,AH49,AM49,AR49,AW49,BB49,BG49,BL49,BQ49,BV49,CA49,CF49,CK49,CP49)</f>
      </c>
      <c r="CU49" s="25">
        <f>SUM(T49,Y49,AD49,AI49,AN49,AS49,AX49,BC49,BH49,BM49,BR49,BW49,CB49,CG49,CL49,CQ49)</f>
      </c>
      <c r="CV49" s="25">
        <f>SUM(U49,Z49,AE49,AJ49,AO49,AT49,AY49,BD49,BI49,BN49,BS49,BX49,CC49,CH49,CM49,CR49)</f>
      </c>
      <c r="CW49" s="25">
        <f>MAX(CS49:CU49)</f>
      </c>
      <c r="CX49" s="25">
        <f>MIN(CS49:CU49)</f>
      </c>
      <c r="CY49" s="32">
        <f>IF(H49&gt;0,(CW49*SQRT(3)*IF(N49&gt;0,N49,IF(O49&gt;0,O49,IF(P49&gt;0,P49,415)))/(H49*1000))*100,0)</f>
      </c>
      <c r="CZ49" s="32">
        <f>IF(CY49&gt;70,"Upgrade","OK - No Upgrade")</f>
      </c>
      <c r="DA49" s="32">
        <f>IF(IF(AVERAGE(CS49:CU49)&gt;0,((CW49-AVERAGE(CS49:CU49))/AVERAGE(CS49:CU49))*100,0)&gt;10,"Need to Balance","OK - Balanced")</f>
      </c>
    </row>
    <row r="50" ht="15.75" customHeight="1">
      <c r="A50" s="25" t="str">
        <v>Hijermat</v>
      </c>
      <c r="B50" s="25" t="str">
        <v>HUGERMAT</v>
      </c>
      <c r="C50" s="25" t="str">
        <v>K_LN02</v>
      </c>
      <c r="D50" s="25" t="str">
        <v>23.423389, 56.733645</v>
      </c>
      <c r="E50" s="25" t="str">
        <v>308</v>
      </c>
      <c r="F50" s="25" t="str">
        <v>Pole (PMT)</v>
      </c>
      <c r="G50" s="25" t="str">
        <v>3</v>
      </c>
      <c r="H50" s="25">
        <v>100</v>
      </c>
      <c r="I50" s="25" t="str">
        <v>04/06/2026, 15:41</v>
      </c>
      <c r="J50" s="25">
        <v>1</v>
      </c>
      <c r="K50" s="25">
        <v>241</v>
      </c>
      <c r="L50" s="25">
        <v>244</v>
      </c>
      <c r="M50" s="25">
        <v>243</v>
      </c>
      <c r="N50" s="25">
        <v>420</v>
      </c>
      <c r="O50" s="25">
        <v>422</v>
      </c>
      <c r="P50" s="25">
        <v>424</v>
      </c>
      <c r="Q50" s="26" t="str">
        <v/>
      </c>
      <c r="R50" s="27" t="str">
        <v/>
      </c>
      <c r="S50" s="27" t="str">
        <v/>
      </c>
      <c r="T50" s="27" t="str">
        <v/>
      </c>
      <c r="U50" s="28" t="str">
        <v/>
      </c>
      <c r="V50" s="29" t="str">
        <v>120 mm²</v>
      </c>
      <c r="W50" s="30">
        <v>58</v>
      </c>
      <c r="X50" s="30">
        <v>35</v>
      </c>
      <c r="Y50" s="30">
        <v>36</v>
      </c>
      <c r="Z50" s="31">
        <v>20</v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9" t="str">
        <v/>
      </c>
      <c r="BK50" s="30" t="str">
        <v/>
      </c>
      <c r="BL50" s="30" t="str">
        <v/>
      </c>
      <c r="BM50" s="30" t="str">
        <v/>
      </c>
      <c r="BN50" s="31" t="str">
        <v/>
      </c>
      <c r="BO50" s="26" t="str">
        <v/>
      </c>
      <c r="BP50" s="27" t="str">
        <v/>
      </c>
      <c r="BQ50" s="27" t="str">
        <v/>
      </c>
      <c r="BR50" s="27" t="str">
        <v/>
      </c>
      <c r="BS50" s="28" t="str">
        <v/>
      </c>
      <c r="BT50" s="29" t="str">
        <v/>
      </c>
      <c r="BU50" s="30" t="str">
        <v/>
      </c>
      <c r="BV50" s="30" t="str">
        <v/>
      </c>
      <c r="BW50" s="30" t="str">
        <v/>
      </c>
      <c r="BX50" s="31" t="str">
        <v/>
      </c>
      <c r="BY50" s="26" t="str">
        <v/>
      </c>
      <c r="BZ50" s="27" t="str">
        <v/>
      </c>
      <c r="CA50" s="27" t="str">
        <v/>
      </c>
      <c r="CB50" s="27" t="str">
        <v/>
      </c>
      <c r="CC50" s="28" t="str">
        <v/>
      </c>
      <c r="CD50" s="29" t="str">
        <v/>
      </c>
      <c r="CE50" s="30" t="str">
        <v/>
      </c>
      <c r="CF50" s="30" t="str">
        <v/>
      </c>
      <c r="CG50" s="30" t="str">
        <v/>
      </c>
      <c r="CH50" s="31" t="str">
        <v/>
      </c>
      <c r="CI50" s="26" t="str">
        <v/>
      </c>
      <c r="CJ50" s="27" t="str">
        <v/>
      </c>
      <c r="CK50" s="27" t="str">
        <v/>
      </c>
      <c r="CL50" s="27" t="str">
        <v/>
      </c>
      <c r="CM50" s="28" t="str">
        <v/>
      </c>
      <c r="CN50" s="29" t="str">
        <v/>
      </c>
      <c r="CO50" s="30" t="str">
        <v/>
      </c>
      <c r="CP50" s="30" t="str">
        <v/>
      </c>
      <c r="CQ50" s="30" t="str">
        <v/>
      </c>
      <c r="CR50" s="31" t="str">
        <v/>
      </c>
      <c r="CS50" s="25">
        <f>SUM(R50,W50,AB50,AG50,AL50,AQ50,AV50,BA50,BF50,BK50,BP50,BU50,BZ50,CE50,CJ50,CO50)</f>
      </c>
      <c r="CT50" s="25">
        <f>SUM(S50,X50,AC50,AH50,AM50,AR50,AW50,BB50,BG50,BL50,BQ50,BV50,CA50,CF50,CK50,CP50)</f>
      </c>
      <c r="CU50" s="25">
        <f>SUM(T50,Y50,AD50,AI50,AN50,AS50,AX50,BC50,BH50,BM50,BR50,BW50,CB50,CG50,CL50,CQ50)</f>
      </c>
      <c r="CV50" s="25">
        <f>SUM(U50,Z50,AE50,AJ50,AO50,AT50,AY50,BD50,BI50,BN50,BS50,BX50,CC50,CH50,CM50,CR50)</f>
      </c>
      <c r="CW50" s="25">
        <f>MAX(CS50:CU50)</f>
      </c>
      <c r="CX50" s="25">
        <f>MIN(CS50:CU50)</f>
      </c>
      <c r="CY50" s="32">
        <f>IF(H50&gt;0,(CW50*SQRT(3)*IF(N50&gt;0,N50,IF(O50&gt;0,O50,IF(P50&gt;0,P50,415)))/(H50*1000))*100,0)</f>
      </c>
      <c r="CZ50" s="32">
        <f>IF(CY50&gt;70,"Upgrade","OK - No Upgrade")</f>
      </c>
      <c r="DA50" s="32">
        <f>IF(IF(AVERAGE(CS50:CU50)&gt;0,((CW50-AVERAGE(CS50:CU50))/AVERAGE(CS50:CU50))*100,0)&gt;10,"Need to Balance","OK - Balanced")</f>
      </c>
    </row>
    <row r="51" ht="15.75" customHeight="1">
      <c r="A51" s="25" t="str">
        <v>Hijermat</v>
      </c>
      <c r="B51" s="25" t="str">
        <v>HUGERMAT</v>
      </c>
      <c r="C51" s="25" t="str">
        <v>K_LN02</v>
      </c>
      <c r="D51" s="25" t="str">
        <v>23.426723, 56.73619</v>
      </c>
      <c r="E51" s="25" t="str">
        <v>984</v>
      </c>
      <c r="F51" s="25" t="str">
        <v>Pole (PMT)</v>
      </c>
      <c r="G51" s="25" t="str">
        <v>3</v>
      </c>
      <c r="H51" s="25">
        <v>315</v>
      </c>
      <c r="I51" s="25" t="str">
        <v>04/06/2026, 15:36</v>
      </c>
      <c r="J51" s="25">
        <v>1</v>
      </c>
      <c r="K51" s="25">
        <v>242</v>
      </c>
      <c r="L51" s="25">
        <v>240</v>
      </c>
      <c r="M51" s="25">
        <v>241</v>
      </c>
      <c r="N51" s="25">
        <v>424</v>
      </c>
      <c r="O51" s="25">
        <v>423</v>
      </c>
      <c r="P51" s="25">
        <v>420</v>
      </c>
      <c r="Q51" s="26" t="str">
        <v>120 mm²</v>
      </c>
      <c r="R51" s="27">
        <v>22</v>
      </c>
      <c r="S51" s="27">
        <v>18</v>
      </c>
      <c r="T51" s="27">
        <v>15</v>
      </c>
      <c r="U51" s="28">
        <v>17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9" t="str">
        <v/>
      </c>
      <c r="BK51" s="30" t="str">
        <v/>
      </c>
      <c r="BL51" s="30" t="str">
        <v/>
      </c>
      <c r="BM51" s="30" t="str">
        <v/>
      </c>
      <c r="BN51" s="31" t="str">
        <v/>
      </c>
      <c r="BO51" s="26" t="str">
        <v/>
      </c>
      <c r="BP51" s="27" t="str">
        <v/>
      </c>
      <c r="BQ51" s="27" t="str">
        <v/>
      </c>
      <c r="BR51" s="27" t="str">
        <v/>
      </c>
      <c r="BS51" s="28" t="str">
        <v/>
      </c>
      <c r="BT51" s="29" t="str">
        <v/>
      </c>
      <c r="BU51" s="30" t="str">
        <v/>
      </c>
      <c r="BV51" s="30" t="str">
        <v/>
      </c>
      <c r="BW51" s="30" t="str">
        <v/>
      </c>
      <c r="BX51" s="31" t="str">
        <v/>
      </c>
      <c r="BY51" s="26" t="str">
        <v/>
      </c>
      <c r="BZ51" s="27" t="str">
        <v/>
      </c>
      <c r="CA51" s="27" t="str">
        <v/>
      </c>
      <c r="CB51" s="27" t="str">
        <v/>
      </c>
      <c r="CC51" s="28" t="str">
        <v/>
      </c>
      <c r="CD51" s="29" t="str">
        <v/>
      </c>
      <c r="CE51" s="30" t="str">
        <v/>
      </c>
      <c r="CF51" s="30" t="str">
        <v/>
      </c>
      <c r="CG51" s="30" t="str">
        <v/>
      </c>
      <c r="CH51" s="31" t="str">
        <v/>
      </c>
      <c r="CI51" s="26" t="str">
        <v/>
      </c>
      <c r="CJ51" s="27" t="str">
        <v/>
      </c>
      <c r="CK51" s="27" t="str">
        <v/>
      </c>
      <c r="CL51" s="27" t="str">
        <v/>
      </c>
      <c r="CM51" s="28" t="str">
        <v/>
      </c>
      <c r="CN51" s="29" t="str">
        <v/>
      </c>
      <c r="CO51" s="30" t="str">
        <v/>
      </c>
      <c r="CP51" s="30" t="str">
        <v/>
      </c>
      <c r="CQ51" s="30" t="str">
        <v/>
      </c>
      <c r="CR51" s="31" t="str">
        <v/>
      </c>
      <c r="CS51" s="25">
        <f>SUM(R51,W51,AB51,AG51,AL51,AQ51,AV51,BA51,BF51,BK51,BP51,BU51,BZ51,CE51,CJ51,CO51)</f>
      </c>
      <c r="CT51" s="25">
        <f>SUM(S51,X51,AC51,AH51,AM51,AR51,AW51,BB51,BG51,BL51,BQ51,BV51,CA51,CF51,CK51,CP51)</f>
      </c>
      <c r="CU51" s="25">
        <f>SUM(T51,Y51,AD51,AI51,AN51,AS51,AX51,BC51,BH51,BM51,BR51,BW51,CB51,CG51,CL51,CQ51)</f>
      </c>
      <c r="CV51" s="25">
        <f>SUM(U51,Z51,AE51,AJ51,AO51,AT51,AY51,BD51,BI51,BN51,BS51,BX51,CC51,CH51,CM51,CR51)</f>
      </c>
      <c r="CW51" s="25">
        <f>MAX(CS51:CU51)</f>
      </c>
      <c r="CX51" s="25">
        <f>MIN(CS51:CU51)</f>
      </c>
      <c r="CY51" s="32">
        <f>IF(H51&gt;0,(CW51*SQRT(3)*IF(N51&gt;0,N51,IF(O51&gt;0,O51,IF(P51&gt;0,P51,415)))/(H51*1000))*100,0)</f>
      </c>
      <c r="CZ51" s="32">
        <f>IF(CY51&gt;70,"Upgrade","OK - No Upgrade")</f>
      </c>
      <c r="DA51" s="32">
        <f>IF(IF(AVERAGE(CS51:CU51)&gt;0,((CW51-AVERAGE(CS51:CU51))/AVERAGE(CS51:CU51))*100,0)&gt;10,"Need to Balance","OK - Balanced")</f>
      </c>
    </row>
    <row r="52" ht="15.75" customHeight="1">
      <c r="A52" s="25" t="str">
        <v>Hijermat</v>
      </c>
      <c r="B52" s="25" t="str">
        <v>HUGERMAT</v>
      </c>
      <c r="C52" s="25" t="str">
        <v>K_LN02</v>
      </c>
      <c r="D52" s="25" t="str">
        <v>23.432859, 56.742076</v>
      </c>
      <c r="E52" s="25" t="str">
        <v>985</v>
      </c>
      <c r="F52" s="25" t="str">
        <v>Ground (GMT)</v>
      </c>
      <c r="G52" s="25" t="str">
        <v>3</v>
      </c>
      <c r="H52" s="25">
        <v>1000</v>
      </c>
      <c r="I52" s="25" t="str">
        <v>04/06/2026, 15:30</v>
      </c>
      <c r="J52" s="25">
        <v>1</v>
      </c>
      <c r="K52" s="25">
        <v>243</v>
      </c>
      <c r="L52" s="25">
        <v>243</v>
      </c>
      <c r="M52" s="25">
        <v>244</v>
      </c>
      <c r="N52" s="25">
        <v>423</v>
      </c>
      <c r="O52" s="25">
        <v>426</v>
      </c>
      <c r="P52" s="25">
        <v>424</v>
      </c>
      <c r="Q52" s="26" t="str">
        <v>185 mm²</v>
      </c>
      <c r="R52" s="27">
        <v>13</v>
      </c>
      <c r="S52" s="27">
        <v>9</v>
      </c>
      <c r="T52" s="27">
        <v>9</v>
      </c>
      <c r="U52" s="28">
        <v>4</v>
      </c>
      <c r="V52" s="29" t="str">
        <v>185 mm²</v>
      </c>
      <c r="W52" s="30">
        <v>133</v>
      </c>
      <c r="X52" s="30">
        <v>125</v>
      </c>
      <c r="Y52" s="30">
        <v>134</v>
      </c>
      <c r="Z52" s="31">
        <v>22</v>
      </c>
      <c r="AA52" s="26" t="str">
        <v>185 mm²</v>
      </c>
      <c r="AB52" s="27">
        <v>40</v>
      </c>
      <c r="AC52" s="27">
        <v>10</v>
      </c>
      <c r="AD52" s="27">
        <v>22</v>
      </c>
      <c r="AE52" s="28">
        <v>32</v>
      </c>
      <c r="AF52" s="29" t="str">
        <v>185 mm²</v>
      </c>
      <c r="AG52" s="30">
        <v>50</v>
      </c>
      <c r="AH52" s="30">
        <v>35</v>
      </c>
      <c r="AI52" s="30">
        <v>25</v>
      </c>
      <c r="AJ52" s="31">
        <v>16</v>
      </c>
      <c r="AK52" s="26" t="str">
        <v>185 mm²</v>
      </c>
      <c r="AL52" s="27">
        <v>38</v>
      </c>
      <c r="AM52" s="27">
        <v>15</v>
      </c>
      <c r="AN52" s="27">
        <v>15</v>
      </c>
      <c r="AO52" s="28">
        <v>27</v>
      </c>
      <c r="AP52" s="29" t="str">
        <v>185 mm²</v>
      </c>
      <c r="AQ52" s="30">
        <v>42</v>
      </c>
      <c r="AR52" s="30">
        <v>25</v>
      </c>
      <c r="AS52" s="30">
        <v>25</v>
      </c>
      <c r="AT52" s="31">
        <v>37</v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9" t="str">
        <v/>
      </c>
      <c r="BK52" s="30" t="str">
        <v/>
      </c>
      <c r="BL52" s="30" t="str">
        <v/>
      </c>
      <c r="BM52" s="30" t="str">
        <v/>
      </c>
      <c r="BN52" s="31" t="str">
        <v/>
      </c>
      <c r="BO52" s="26" t="str">
        <v/>
      </c>
      <c r="BP52" s="27" t="str">
        <v/>
      </c>
      <c r="BQ52" s="27" t="str">
        <v/>
      </c>
      <c r="BR52" s="27" t="str">
        <v/>
      </c>
      <c r="BS52" s="28" t="str">
        <v/>
      </c>
      <c r="BT52" s="29" t="str">
        <v/>
      </c>
      <c r="BU52" s="30" t="str">
        <v/>
      </c>
      <c r="BV52" s="30" t="str">
        <v/>
      </c>
      <c r="BW52" s="30" t="str">
        <v/>
      </c>
      <c r="BX52" s="31" t="str">
        <v/>
      </c>
      <c r="BY52" s="26" t="str">
        <v/>
      </c>
      <c r="BZ52" s="27" t="str">
        <v/>
      </c>
      <c r="CA52" s="27" t="str">
        <v/>
      </c>
      <c r="CB52" s="27" t="str">
        <v/>
      </c>
      <c r="CC52" s="28" t="str">
        <v/>
      </c>
      <c r="CD52" s="29" t="str">
        <v/>
      </c>
      <c r="CE52" s="30" t="str">
        <v/>
      </c>
      <c r="CF52" s="30" t="str">
        <v/>
      </c>
      <c r="CG52" s="30" t="str">
        <v/>
      </c>
      <c r="CH52" s="31" t="str">
        <v/>
      </c>
      <c r="CI52" s="26" t="str">
        <v/>
      </c>
      <c r="CJ52" s="27" t="str">
        <v/>
      </c>
      <c r="CK52" s="27" t="str">
        <v/>
      </c>
      <c r="CL52" s="27" t="str">
        <v/>
      </c>
      <c r="CM52" s="28" t="str">
        <v/>
      </c>
      <c r="CN52" s="29" t="str">
        <v/>
      </c>
      <c r="CO52" s="30" t="str">
        <v/>
      </c>
      <c r="CP52" s="30" t="str">
        <v/>
      </c>
      <c r="CQ52" s="30" t="str">
        <v/>
      </c>
      <c r="CR52" s="31" t="str">
        <v/>
      </c>
      <c r="CS52" s="25">
        <f>SUM(R52,W52,AB52,AG52,AL52,AQ52,AV52,BA52,BF52,BK52,BP52,BU52,BZ52,CE52,CJ52,CO52)</f>
      </c>
      <c r="CT52" s="25">
        <f>SUM(S52,X52,AC52,AH52,AM52,AR52,AW52,BB52,BG52,BL52,BQ52,BV52,CA52,CF52,CK52,CP52)</f>
      </c>
      <c r="CU52" s="25">
        <f>SUM(T52,Y52,AD52,AI52,AN52,AS52,AX52,BC52,BH52,BM52,BR52,BW52,CB52,CG52,CL52,CQ52)</f>
      </c>
      <c r="CV52" s="25">
        <f>SUM(U52,Z52,AE52,AJ52,AO52,AT52,AY52,BD52,BI52,BN52,BS52,BX52,CC52,CH52,CM52,CR52)</f>
      </c>
      <c r="CW52" s="25">
        <f>MAX(CS52:CU52)</f>
      </c>
      <c r="CX52" s="25">
        <f>MIN(CS52:CU52)</f>
      </c>
      <c r="CY52" s="32">
        <f>IF(H52&gt;0,(CW52*SQRT(3)*IF(N52&gt;0,N52,IF(O52&gt;0,O52,IF(P52&gt;0,P52,415)))/(H52*1000))*100,0)</f>
      </c>
      <c r="CZ52" s="32">
        <f>IF(CY52&gt;70,"Upgrade","OK - No Upgrade")</f>
      </c>
      <c r="DA52" s="32">
        <f>IF(IF(AVERAGE(CS52:CU52)&gt;0,((CW52-AVERAGE(CS52:CU52))/AVERAGE(CS52:CU52))*100,0)&gt;10,"Need to Balance","OK - Balanced")</f>
      </c>
    </row>
    <row r="53" ht="15.75" customHeight="1">
      <c r="A53" s="25" t="str">
        <v>Hijermat</v>
      </c>
      <c r="B53" s="25" t="str">
        <v>HUGERMAT</v>
      </c>
      <c r="C53" s="25" t="str">
        <v>K_LN02</v>
      </c>
      <c r="D53" s="25" t="str">
        <v>23.432211, 56.742815</v>
      </c>
      <c r="E53" s="25" t="str">
        <v>986</v>
      </c>
      <c r="F53" s="25" t="str">
        <v>Pole (PMT)</v>
      </c>
      <c r="G53" s="25" t="str">
        <v>3</v>
      </c>
      <c r="H53" s="25">
        <v>100</v>
      </c>
      <c r="I53" s="25" t="str">
        <v>04/06/2026, 15:26</v>
      </c>
      <c r="J53" s="25">
        <v>1</v>
      </c>
      <c r="K53" s="25">
        <v>232</v>
      </c>
      <c r="L53" s="25">
        <v>233</v>
      </c>
      <c r="M53" s="25">
        <v>233</v>
      </c>
      <c r="N53" s="25">
        <v>405</v>
      </c>
      <c r="O53" s="25">
        <v>402</v>
      </c>
      <c r="P53" s="25">
        <v>405</v>
      </c>
      <c r="Q53" s="26" t="str">
        <v>120 mm²</v>
      </c>
      <c r="R53" s="27">
        <v>14</v>
      </c>
      <c r="S53" s="27">
        <v>2</v>
      </c>
      <c r="T53" s="27">
        <v>2</v>
      </c>
      <c r="U53" s="28">
        <v>0</v>
      </c>
      <c r="V53" s="29" t="str">
        <v>120 mm²</v>
      </c>
      <c r="W53" s="30">
        <v>8</v>
      </c>
      <c r="X53" s="30">
        <v>8</v>
      </c>
      <c r="Y53" s="30">
        <v>0</v>
      </c>
      <c r="Z53" s="31">
        <v>0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9" t="str">
        <v/>
      </c>
      <c r="BK53" s="30" t="str">
        <v/>
      </c>
      <c r="BL53" s="30" t="str">
        <v/>
      </c>
      <c r="BM53" s="30" t="str">
        <v/>
      </c>
      <c r="BN53" s="31" t="str">
        <v/>
      </c>
      <c r="BO53" s="26" t="str">
        <v/>
      </c>
      <c r="BP53" s="27" t="str">
        <v/>
      </c>
      <c r="BQ53" s="27" t="str">
        <v/>
      </c>
      <c r="BR53" s="27" t="str">
        <v/>
      </c>
      <c r="BS53" s="28" t="str">
        <v/>
      </c>
      <c r="BT53" s="29" t="str">
        <v/>
      </c>
      <c r="BU53" s="30" t="str">
        <v/>
      </c>
      <c r="BV53" s="30" t="str">
        <v/>
      </c>
      <c r="BW53" s="30" t="str">
        <v/>
      </c>
      <c r="BX53" s="31" t="str">
        <v/>
      </c>
      <c r="BY53" s="26" t="str">
        <v/>
      </c>
      <c r="BZ53" s="27" t="str">
        <v/>
      </c>
      <c r="CA53" s="27" t="str">
        <v/>
      </c>
      <c r="CB53" s="27" t="str">
        <v/>
      </c>
      <c r="CC53" s="28" t="str">
        <v/>
      </c>
      <c r="CD53" s="29" t="str">
        <v/>
      </c>
      <c r="CE53" s="30" t="str">
        <v/>
      </c>
      <c r="CF53" s="30" t="str">
        <v/>
      </c>
      <c r="CG53" s="30" t="str">
        <v/>
      </c>
      <c r="CH53" s="31" t="str">
        <v/>
      </c>
      <c r="CI53" s="26" t="str">
        <v/>
      </c>
      <c r="CJ53" s="27" t="str">
        <v/>
      </c>
      <c r="CK53" s="27" t="str">
        <v/>
      </c>
      <c r="CL53" s="27" t="str">
        <v/>
      </c>
      <c r="CM53" s="28" t="str">
        <v/>
      </c>
      <c r="CN53" s="29" t="str">
        <v/>
      </c>
      <c r="CO53" s="30" t="str">
        <v/>
      </c>
      <c r="CP53" s="30" t="str">
        <v/>
      </c>
      <c r="CQ53" s="30" t="str">
        <v/>
      </c>
      <c r="CR53" s="31" t="str">
        <v/>
      </c>
      <c r="CS53" s="25">
        <f>SUM(R53,W53,AB53,AG53,AL53,AQ53,AV53,BA53,BF53,BK53,BP53,BU53,BZ53,CE53,CJ53,CO53)</f>
      </c>
      <c r="CT53" s="25">
        <f>SUM(S53,X53,AC53,AH53,AM53,AR53,AW53,BB53,BG53,BL53,BQ53,BV53,CA53,CF53,CK53,CP53)</f>
      </c>
      <c r="CU53" s="25">
        <f>SUM(T53,Y53,AD53,AI53,AN53,AS53,AX53,BC53,BH53,BM53,BR53,BW53,CB53,CG53,CL53,CQ53)</f>
      </c>
      <c r="CV53" s="25">
        <f>SUM(U53,Z53,AE53,AJ53,AO53,AT53,AY53,BD53,BI53,BN53,BS53,BX53,CC53,CH53,CM53,CR53)</f>
      </c>
      <c r="CW53" s="25">
        <f>MAX(CS53:CU53)</f>
      </c>
      <c r="CX53" s="25">
        <f>MIN(CS53:CU53)</f>
      </c>
      <c r="CY53" s="32">
        <f>IF(H53&gt;0,(CW53*SQRT(3)*IF(N53&gt;0,N53,IF(O53&gt;0,O53,IF(P53&gt;0,P53,415)))/(H53*1000))*100,0)</f>
      </c>
      <c r="CZ53" s="32">
        <f>IF(CY53&gt;70,"Upgrade","OK - No Upgrade")</f>
      </c>
      <c r="DA53" s="32">
        <f>IF(IF(AVERAGE(CS53:CU53)&gt;0,((CW53-AVERAGE(CS53:CU53))/AVERAGE(CS53:CU53))*100,0)&gt;10,"Need to Balance","OK - Balanced")</f>
      </c>
    </row>
    <row r="54" ht="15.75" customHeight="1">
      <c r="A54" s="25" t="str">
        <v>Hijermat</v>
      </c>
      <c r="B54" s="25" t="str">
        <v>HUGERMAT</v>
      </c>
      <c r="C54" s="25" t="str">
        <v>K_LN02</v>
      </c>
      <c r="D54" s="25" t="str">
        <v>23.434923, 56.744698</v>
      </c>
      <c r="E54" s="25" t="str">
        <v>987</v>
      </c>
      <c r="F54" s="25" t="str">
        <v>Pole (PMT)</v>
      </c>
      <c r="G54" s="25" t="str">
        <v>3</v>
      </c>
      <c r="H54" s="25">
        <v>315</v>
      </c>
      <c r="I54" s="25" t="str">
        <v>04/06/2026, 15:22</v>
      </c>
      <c r="J54" s="25">
        <v>1</v>
      </c>
      <c r="K54" s="25">
        <v>240</v>
      </c>
      <c r="L54" s="25">
        <v>241</v>
      </c>
      <c r="M54" s="25">
        <v>242</v>
      </c>
      <c r="N54" s="25">
        <v>421</v>
      </c>
      <c r="O54" s="25">
        <v>418</v>
      </c>
      <c r="P54" s="25">
        <v>418</v>
      </c>
      <c r="Q54" s="26" t="str">
        <v>120 mm²</v>
      </c>
      <c r="R54" s="27">
        <v>129</v>
      </c>
      <c r="S54" s="27">
        <v>110</v>
      </c>
      <c r="T54" s="27">
        <v>80</v>
      </c>
      <c r="U54" s="28">
        <v>44</v>
      </c>
      <c r="V54" s="29" t="str">
        <v>120 mm²</v>
      </c>
      <c r="W54" s="30">
        <v>101</v>
      </c>
      <c r="X54" s="30">
        <v>85</v>
      </c>
      <c r="Y54" s="30">
        <v>116</v>
      </c>
      <c r="Z54" s="31">
        <v>32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9" t="str">
        <v/>
      </c>
      <c r="BK54" s="30" t="str">
        <v/>
      </c>
      <c r="BL54" s="30" t="str">
        <v/>
      </c>
      <c r="BM54" s="30" t="str">
        <v/>
      </c>
      <c r="BN54" s="31" t="str">
        <v/>
      </c>
      <c r="BO54" s="26" t="str">
        <v/>
      </c>
      <c r="BP54" s="27" t="str">
        <v/>
      </c>
      <c r="BQ54" s="27" t="str">
        <v/>
      </c>
      <c r="BR54" s="27" t="str">
        <v/>
      </c>
      <c r="BS54" s="28" t="str">
        <v/>
      </c>
      <c r="BT54" s="29" t="str">
        <v/>
      </c>
      <c r="BU54" s="30" t="str">
        <v/>
      </c>
      <c r="BV54" s="30" t="str">
        <v/>
      </c>
      <c r="BW54" s="30" t="str">
        <v/>
      </c>
      <c r="BX54" s="31" t="str">
        <v/>
      </c>
      <c r="BY54" s="26" t="str">
        <v/>
      </c>
      <c r="BZ54" s="27" t="str">
        <v/>
      </c>
      <c r="CA54" s="27" t="str">
        <v/>
      </c>
      <c r="CB54" s="27" t="str">
        <v/>
      </c>
      <c r="CC54" s="28" t="str">
        <v/>
      </c>
      <c r="CD54" s="29" t="str">
        <v/>
      </c>
      <c r="CE54" s="30" t="str">
        <v/>
      </c>
      <c r="CF54" s="30" t="str">
        <v/>
      </c>
      <c r="CG54" s="30" t="str">
        <v/>
      </c>
      <c r="CH54" s="31" t="str">
        <v/>
      </c>
      <c r="CI54" s="26" t="str">
        <v/>
      </c>
      <c r="CJ54" s="27" t="str">
        <v/>
      </c>
      <c r="CK54" s="27" t="str">
        <v/>
      </c>
      <c r="CL54" s="27" t="str">
        <v/>
      </c>
      <c r="CM54" s="28" t="str">
        <v/>
      </c>
      <c r="CN54" s="29" t="str">
        <v/>
      </c>
      <c r="CO54" s="30" t="str">
        <v/>
      </c>
      <c r="CP54" s="30" t="str">
        <v/>
      </c>
      <c r="CQ54" s="30" t="str">
        <v/>
      </c>
      <c r="CR54" s="31" t="str">
        <v/>
      </c>
      <c r="CS54" s="25">
        <f>SUM(R54,W54,AB54,AG54,AL54,AQ54,AV54,BA54,BF54,BK54,BP54,BU54,BZ54,CE54,CJ54,CO54)</f>
      </c>
      <c r="CT54" s="25">
        <f>SUM(S54,X54,AC54,AH54,AM54,AR54,AW54,BB54,BG54,BL54,BQ54,BV54,CA54,CF54,CK54,CP54)</f>
      </c>
      <c r="CU54" s="25">
        <f>SUM(T54,Y54,AD54,AI54,AN54,AS54,AX54,BC54,BH54,BM54,BR54,BW54,CB54,CG54,CL54,CQ54)</f>
      </c>
      <c r="CV54" s="25">
        <f>SUM(U54,Z54,AE54,AJ54,AO54,AT54,AY54,BD54,BI54,BN54,BS54,BX54,CC54,CH54,CM54,CR54)</f>
      </c>
      <c r="CW54" s="25">
        <f>MAX(CS54:CU54)</f>
      </c>
      <c r="CX54" s="25">
        <f>MIN(CS54:CU54)</f>
      </c>
      <c r="CY54" s="32">
        <f>IF(H54&gt;0,(CW54*SQRT(3)*IF(N54&gt;0,N54,IF(O54&gt;0,O54,IF(P54&gt;0,P54,415)))/(H54*1000))*100,0)</f>
      </c>
      <c r="CZ54" s="32">
        <f>IF(CY54&gt;70,"Upgrade","OK - No Upgrade")</f>
      </c>
      <c r="DA54" s="32">
        <f>IF(IF(AVERAGE(CS54:CU54)&gt;0,((CW54-AVERAGE(CS54:CU54))/AVERAGE(CS54:CU54))*100,0)&gt;10,"Need to Balance","OK - Balanced")</f>
      </c>
    </row>
    <row r="55" ht="15.75" customHeight="1">
      <c r="A55" s="25" t="str">
        <v>Hijermat</v>
      </c>
      <c r="B55" s="25" t="str">
        <v>HUGERMAT</v>
      </c>
      <c r="C55" s="25" t="str">
        <v>K_LN02</v>
      </c>
      <c r="D55" s="25" t="str">
        <v>23.436532, 56.745618</v>
      </c>
      <c r="E55" s="25" t="str">
        <v>989</v>
      </c>
      <c r="F55" s="25" t="str">
        <v>Pole (PMT)</v>
      </c>
      <c r="G55" s="25" t="str">
        <v>3</v>
      </c>
      <c r="H55" s="25">
        <v>200</v>
      </c>
      <c r="I55" s="25" t="str">
        <v>04/06/2026, 15:17</v>
      </c>
      <c r="J55" s="25">
        <v>1</v>
      </c>
      <c r="K55" s="25">
        <v>243</v>
      </c>
      <c r="L55" s="25">
        <v>243</v>
      </c>
      <c r="M55" s="25">
        <v>222</v>
      </c>
      <c r="N55" s="25">
        <v>424</v>
      </c>
      <c r="O55" s="25">
        <v>422</v>
      </c>
      <c r="P55" s="25">
        <v>424</v>
      </c>
      <c r="Q55" s="26" t="str">
        <v>120 mm²</v>
      </c>
      <c r="R55" s="27">
        <v>0</v>
      </c>
      <c r="S55" s="27">
        <v>0</v>
      </c>
      <c r="T55" s="27">
        <v>0</v>
      </c>
      <c r="U55" s="28">
        <v>0</v>
      </c>
      <c r="V55" s="29" t="str">
        <v>120 mm²</v>
      </c>
      <c r="W55" s="30">
        <v>22</v>
      </c>
      <c r="X55" s="30">
        <v>42</v>
      </c>
      <c r="Y55" s="30">
        <v>40</v>
      </c>
      <c r="Z55" s="31">
        <v>13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9" t="str">
        <v/>
      </c>
      <c r="BK55" s="30" t="str">
        <v/>
      </c>
      <c r="BL55" s="30" t="str">
        <v/>
      </c>
      <c r="BM55" s="30" t="str">
        <v/>
      </c>
      <c r="BN55" s="31" t="str">
        <v/>
      </c>
      <c r="BO55" s="26" t="str">
        <v/>
      </c>
      <c r="BP55" s="27" t="str">
        <v/>
      </c>
      <c r="BQ55" s="27" t="str">
        <v/>
      </c>
      <c r="BR55" s="27" t="str">
        <v/>
      </c>
      <c r="BS55" s="28" t="str">
        <v/>
      </c>
      <c r="BT55" s="29" t="str">
        <v/>
      </c>
      <c r="BU55" s="30" t="str">
        <v/>
      </c>
      <c r="BV55" s="30" t="str">
        <v/>
      </c>
      <c r="BW55" s="30" t="str">
        <v/>
      </c>
      <c r="BX55" s="31" t="str">
        <v/>
      </c>
      <c r="BY55" s="26" t="str">
        <v/>
      </c>
      <c r="BZ55" s="27" t="str">
        <v/>
      </c>
      <c r="CA55" s="27" t="str">
        <v/>
      </c>
      <c r="CB55" s="27" t="str">
        <v/>
      </c>
      <c r="CC55" s="28" t="str">
        <v/>
      </c>
      <c r="CD55" s="29" t="str">
        <v/>
      </c>
      <c r="CE55" s="30" t="str">
        <v/>
      </c>
      <c r="CF55" s="30" t="str">
        <v/>
      </c>
      <c r="CG55" s="30" t="str">
        <v/>
      </c>
      <c r="CH55" s="31" t="str">
        <v/>
      </c>
      <c r="CI55" s="26" t="str">
        <v/>
      </c>
      <c r="CJ55" s="27" t="str">
        <v/>
      </c>
      <c r="CK55" s="27" t="str">
        <v/>
      </c>
      <c r="CL55" s="27" t="str">
        <v/>
      </c>
      <c r="CM55" s="28" t="str">
        <v/>
      </c>
      <c r="CN55" s="29" t="str">
        <v/>
      </c>
      <c r="CO55" s="30" t="str">
        <v/>
      </c>
      <c r="CP55" s="30" t="str">
        <v/>
      </c>
      <c r="CQ55" s="30" t="str">
        <v/>
      </c>
      <c r="CR55" s="31" t="str">
        <v/>
      </c>
      <c r="CS55" s="25">
        <f>SUM(R55,W55,AB55,AG55,AL55,AQ55,AV55,BA55,BF55,BK55,BP55,BU55,BZ55,CE55,CJ55,CO55)</f>
      </c>
      <c r="CT55" s="25">
        <f>SUM(S55,X55,AC55,AH55,AM55,AR55,AW55,BB55,BG55,BL55,BQ55,BV55,CA55,CF55,CK55,CP55)</f>
      </c>
      <c r="CU55" s="25">
        <f>SUM(T55,Y55,AD55,AI55,AN55,AS55,AX55,BC55,BH55,BM55,BR55,BW55,CB55,CG55,CL55,CQ55)</f>
      </c>
      <c r="CV55" s="25">
        <f>SUM(U55,Z55,AE55,AJ55,AO55,AT55,AY55,BD55,BI55,BN55,BS55,BX55,CC55,CH55,CM55,CR55)</f>
      </c>
      <c r="CW55" s="25">
        <f>MAX(CS55:CU55)</f>
      </c>
      <c r="CX55" s="25">
        <f>MIN(CS55:CU55)</f>
      </c>
      <c r="CY55" s="32">
        <f>IF(H55&gt;0,(CW55*SQRT(3)*IF(N55&gt;0,N55,IF(O55&gt;0,O55,IF(P55&gt;0,P55,415)))/(H55*1000))*100,0)</f>
      </c>
      <c r="CZ55" s="32">
        <f>IF(CY55&gt;70,"Upgrade","OK - No Upgrade")</f>
      </c>
      <c r="DA55" s="32">
        <f>IF(IF(AVERAGE(CS55:CU55)&gt;0,((CW55-AVERAGE(CS55:CU55))/AVERAGE(CS55:CU55))*100,0)&gt;10,"Need to Balance","OK - Balanced")</f>
      </c>
    </row>
    <row r="56" ht="15.75" customHeight="1">
      <c r="A56" s="25" t="str">
        <v>Hijermat</v>
      </c>
      <c r="B56" s="25" t="str">
        <v>HUGERMAT</v>
      </c>
      <c r="C56" s="25" t="str">
        <v>K_LN03</v>
      </c>
      <c r="D56" s="25" t="str">
        <v>23.437968, 56.743489</v>
      </c>
      <c r="E56" s="25" t="str">
        <v>990</v>
      </c>
      <c r="F56" s="25" t="str">
        <v>Pole (PMT)</v>
      </c>
      <c r="G56" s="25" t="str">
        <v>3</v>
      </c>
      <c r="H56" s="25">
        <v>100</v>
      </c>
      <c r="I56" s="25" t="str">
        <v>04/06/2026, 15:11</v>
      </c>
      <c r="J56" s="25">
        <v>1</v>
      </c>
      <c r="K56" s="25">
        <v>230</v>
      </c>
      <c r="L56" s="25">
        <v>232</v>
      </c>
      <c r="M56" s="25">
        <v>228</v>
      </c>
      <c r="N56" s="25">
        <v>400</v>
      </c>
      <c r="O56" s="25">
        <v>398</v>
      </c>
      <c r="P56" s="25">
        <v>408</v>
      </c>
      <c r="Q56" s="26" t="str">
        <v>120 mm²</v>
      </c>
      <c r="R56" s="27">
        <v>24</v>
      </c>
      <c r="S56" s="27">
        <v>10</v>
      </c>
      <c r="T56" s="27">
        <v>36</v>
      </c>
      <c r="U56" s="28">
        <v>31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9" t="str">
        <v/>
      </c>
      <c r="BK56" s="30" t="str">
        <v/>
      </c>
      <c r="BL56" s="30" t="str">
        <v/>
      </c>
      <c r="BM56" s="30" t="str">
        <v/>
      </c>
      <c r="BN56" s="31" t="str">
        <v/>
      </c>
      <c r="BO56" s="26" t="str">
        <v/>
      </c>
      <c r="BP56" s="27" t="str">
        <v/>
      </c>
      <c r="BQ56" s="27" t="str">
        <v/>
      </c>
      <c r="BR56" s="27" t="str">
        <v/>
      </c>
      <c r="BS56" s="28" t="str">
        <v/>
      </c>
      <c r="BT56" s="29" t="str">
        <v/>
      </c>
      <c r="BU56" s="30" t="str">
        <v/>
      </c>
      <c r="BV56" s="30" t="str">
        <v/>
      </c>
      <c r="BW56" s="30" t="str">
        <v/>
      </c>
      <c r="BX56" s="31" t="str">
        <v/>
      </c>
      <c r="BY56" s="26" t="str">
        <v/>
      </c>
      <c r="BZ56" s="27" t="str">
        <v/>
      </c>
      <c r="CA56" s="27" t="str">
        <v/>
      </c>
      <c r="CB56" s="27" t="str">
        <v/>
      </c>
      <c r="CC56" s="28" t="str">
        <v/>
      </c>
      <c r="CD56" s="29" t="str">
        <v/>
      </c>
      <c r="CE56" s="30" t="str">
        <v/>
      </c>
      <c r="CF56" s="30" t="str">
        <v/>
      </c>
      <c r="CG56" s="30" t="str">
        <v/>
      </c>
      <c r="CH56" s="31" t="str">
        <v/>
      </c>
      <c r="CI56" s="26" t="str">
        <v/>
      </c>
      <c r="CJ56" s="27" t="str">
        <v/>
      </c>
      <c r="CK56" s="27" t="str">
        <v/>
      </c>
      <c r="CL56" s="27" t="str">
        <v/>
      </c>
      <c r="CM56" s="28" t="str">
        <v/>
      </c>
      <c r="CN56" s="29" t="str">
        <v/>
      </c>
      <c r="CO56" s="30" t="str">
        <v/>
      </c>
      <c r="CP56" s="30" t="str">
        <v/>
      </c>
      <c r="CQ56" s="30" t="str">
        <v/>
      </c>
      <c r="CR56" s="31" t="str">
        <v/>
      </c>
      <c r="CS56" s="25">
        <f>SUM(R56,W56,AB56,AG56,AL56,AQ56,AV56,BA56,BF56,BK56,BP56,BU56,BZ56,CE56,CJ56,CO56)</f>
      </c>
      <c r="CT56" s="25">
        <f>SUM(S56,X56,AC56,AH56,AM56,AR56,AW56,BB56,BG56,BL56,BQ56,BV56,CA56,CF56,CK56,CP56)</f>
      </c>
      <c r="CU56" s="25">
        <f>SUM(T56,Y56,AD56,AI56,AN56,AS56,AX56,BC56,BH56,BM56,BR56,BW56,CB56,CG56,CL56,CQ56)</f>
      </c>
      <c r="CV56" s="25">
        <f>SUM(U56,Z56,AE56,AJ56,AO56,AT56,AY56,BD56,BI56,BN56,BS56,BX56,CC56,CH56,CM56,CR56)</f>
      </c>
      <c r="CW56" s="25">
        <f>MAX(CS56:CU56)</f>
      </c>
      <c r="CX56" s="25">
        <f>MIN(CS56:CU56)</f>
      </c>
      <c r="CY56" s="32">
        <f>IF(H56&gt;0,(CW56*SQRT(3)*IF(N56&gt;0,N56,IF(O56&gt;0,O56,IF(P56&gt;0,P56,415)))/(H56*1000))*100,0)</f>
      </c>
      <c r="CZ56" s="32">
        <f>IF(CY56&gt;70,"Upgrade","OK - No Upgrade")</f>
      </c>
      <c r="DA56" s="32">
        <f>IF(IF(AVERAGE(CS56:CU56)&gt;0,((CW56-AVERAGE(CS56:CU56))/AVERAGE(CS56:CU56))*100,0)&gt;10,"Need to Balance","OK - Balanced")</f>
      </c>
    </row>
    <row r="57" ht="15.75" customHeight="1">
      <c r="A57" s="25" t="str">
        <v>Hijermat</v>
      </c>
      <c r="B57" s="25" t="str">
        <v>HUGERMAT</v>
      </c>
      <c r="C57" s="25" t="str">
        <v>K_LN02</v>
      </c>
      <c r="D57" s="25" t="str">
        <v>23.437968, 56.743489</v>
      </c>
      <c r="E57" s="25" t="str">
        <v>991</v>
      </c>
      <c r="F57" s="25" t="str">
        <v>Ground (GMT)</v>
      </c>
      <c r="G57" s="25" t="str">
        <v>3</v>
      </c>
      <c r="H57" s="25">
        <v>1000</v>
      </c>
      <c r="I57" s="25" t="str">
        <v>04/06/2026, 15:06</v>
      </c>
      <c r="J57" s="25">
        <v>1</v>
      </c>
      <c r="K57" s="25">
        <v>243</v>
      </c>
      <c r="L57" s="25">
        <v>244</v>
      </c>
      <c r="M57" s="25">
        <v>243</v>
      </c>
      <c r="N57" s="25">
        <v>422</v>
      </c>
      <c r="O57" s="25">
        <v>424</v>
      </c>
      <c r="P57" s="25">
        <v>425</v>
      </c>
      <c r="Q57" s="26" t="str">
        <v/>
      </c>
      <c r="R57" s="27" t="str">
        <v/>
      </c>
      <c r="S57" s="27" t="str">
        <v/>
      </c>
      <c r="T57" s="27" t="str">
        <v/>
      </c>
      <c r="U57" s="28" t="str">
        <v/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>185 mm²</v>
      </c>
      <c r="AG57" s="30">
        <v>21</v>
      </c>
      <c r="AH57" s="30">
        <v>18</v>
      </c>
      <c r="AI57" s="30">
        <v>28</v>
      </c>
      <c r="AJ57" s="31">
        <v>11</v>
      </c>
      <c r="AK57" s="26" t="str">
        <v>185 mm²</v>
      </c>
      <c r="AL57" s="27">
        <v>135</v>
      </c>
      <c r="AM57" s="27">
        <v>127</v>
      </c>
      <c r="AN57" s="27">
        <v>137</v>
      </c>
      <c r="AO57" s="28">
        <v>19</v>
      </c>
      <c r="AP57" s="29" t="str">
        <v>185 mm²</v>
      </c>
      <c r="AQ57" s="30">
        <v>66</v>
      </c>
      <c r="AR57" s="30">
        <v>63</v>
      </c>
      <c r="AS57" s="30">
        <v>62</v>
      </c>
      <c r="AT57" s="31">
        <v>14</v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9" t="str">
        <v/>
      </c>
      <c r="BK57" s="30" t="str">
        <v/>
      </c>
      <c r="BL57" s="30" t="str">
        <v/>
      </c>
      <c r="BM57" s="30" t="str">
        <v/>
      </c>
      <c r="BN57" s="31" t="str">
        <v/>
      </c>
      <c r="BO57" s="26" t="str">
        <v/>
      </c>
      <c r="BP57" s="27" t="str">
        <v/>
      </c>
      <c r="BQ57" s="27" t="str">
        <v/>
      </c>
      <c r="BR57" s="27" t="str">
        <v/>
      </c>
      <c r="BS57" s="28" t="str">
        <v/>
      </c>
      <c r="BT57" s="29" t="str">
        <v/>
      </c>
      <c r="BU57" s="30" t="str">
        <v/>
      </c>
      <c r="BV57" s="30" t="str">
        <v/>
      </c>
      <c r="BW57" s="30" t="str">
        <v/>
      </c>
      <c r="BX57" s="31" t="str">
        <v/>
      </c>
      <c r="BY57" s="26" t="str">
        <v/>
      </c>
      <c r="BZ57" s="27" t="str">
        <v/>
      </c>
      <c r="CA57" s="27" t="str">
        <v/>
      </c>
      <c r="CB57" s="27" t="str">
        <v/>
      </c>
      <c r="CC57" s="28" t="str">
        <v/>
      </c>
      <c r="CD57" s="29" t="str">
        <v/>
      </c>
      <c r="CE57" s="30" t="str">
        <v/>
      </c>
      <c r="CF57" s="30" t="str">
        <v/>
      </c>
      <c r="CG57" s="30" t="str">
        <v/>
      </c>
      <c r="CH57" s="31" t="str">
        <v/>
      </c>
      <c r="CI57" s="26" t="str">
        <v/>
      </c>
      <c r="CJ57" s="27" t="str">
        <v/>
      </c>
      <c r="CK57" s="27" t="str">
        <v/>
      </c>
      <c r="CL57" s="27" t="str">
        <v/>
      </c>
      <c r="CM57" s="28" t="str">
        <v/>
      </c>
      <c r="CN57" s="29" t="str">
        <v/>
      </c>
      <c r="CO57" s="30" t="str">
        <v/>
      </c>
      <c r="CP57" s="30" t="str">
        <v/>
      </c>
      <c r="CQ57" s="30" t="str">
        <v/>
      </c>
      <c r="CR57" s="31" t="str">
        <v/>
      </c>
      <c r="CS57" s="25">
        <f>SUM(R57,W57,AB57,AG57,AL57,AQ57,AV57,BA57,BF57,BK57,BP57,BU57,BZ57,CE57,CJ57,CO57)</f>
      </c>
      <c r="CT57" s="25">
        <f>SUM(S57,X57,AC57,AH57,AM57,AR57,AW57,BB57,BG57,BL57,BQ57,BV57,CA57,CF57,CK57,CP57)</f>
      </c>
      <c r="CU57" s="25">
        <f>SUM(T57,Y57,AD57,AI57,AN57,AS57,AX57,BC57,BH57,BM57,BR57,BW57,CB57,CG57,CL57,CQ57)</f>
      </c>
      <c r="CV57" s="25">
        <f>SUM(U57,Z57,AE57,AJ57,AO57,AT57,AY57,BD57,BI57,BN57,BS57,BX57,CC57,CH57,CM57,CR57)</f>
      </c>
      <c r="CW57" s="25">
        <f>MAX(CS57:CU57)</f>
      </c>
      <c r="CX57" s="25">
        <f>MIN(CS57:CU57)</f>
      </c>
      <c r="CY57" s="32">
        <f>IF(H57&gt;0,(CW57*SQRT(3)*IF(N57&gt;0,N57,IF(O57&gt;0,O57,IF(P57&gt;0,P57,415)))/(H57*1000))*100,0)</f>
      </c>
      <c r="CZ57" s="32">
        <f>IF(CY57&gt;70,"Upgrade","OK - No Upgrade")</f>
      </c>
      <c r="DA57" s="32">
        <f>IF(IF(AVERAGE(CS57:CU57)&gt;0,((CW57-AVERAGE(CS57:CU57))/AVERAGE(CS57:CU57))*100,0)&gt;10,"Need to Balance","OK - Balanced")</f>
      </c>
    </row>
    <row r="58" ht="15.75" customHeight="1">
      <c r="A58" s="25" t="str">
        <v>Hijermat</v>
      </c>
      <c r="B58" s="25" t="str">
        <v>HUGERMAT</v>
      </c>
      <c r="C58" s="25" t="str">
        <v>K_LN02</v>
      </c>
      <c r="D58" s="25" t="str">
        <v>23.428849, 56.733967</v>
      </c>
      <c r="E58" s="25" t="str">
        <v>2140</v>
      </c>
      <c r="F58" s="25" t="str">
        <v>Pole (PMT)</v>
      </c>
      <c r="G58" s="25" t="str">
        <v>3</v>
      </c>
      <c r="H58" s="25">
        <v>315</v>
      </c>
      <c r="I58" s="25" t="str">
        <v>04/06/2026, 14:59</v>
      </c>
      <c r="J58" s="25">
        <v>1</v>
      </c>
      <c r="K58" s="25">
        <v>244</v>
      </c>
      <c r="L58" s="25">
        <v>245</v>
      </c>
      <c r="M58" s="25">
        <v>246</v>
      </c>
      <c r="N58" s="25">
        <v>426</v>
      </c>
      <c r="O58" s="25">
        <v>424</v>
      </c>
      <c r="P58" s="25">
        <v>425</v>
      </c>
      <c r="Q58" s="26" t="str">
        <v>185 mm²</v>
      </c>
      <c r="R58" s="27">
        <v>99</v>
      </c>
      <c r="S58" s="27">
        <v>125</v>
      </c>
      <c r="T58" s="27">
        <v>81</v>
      </c>
      <c r="U58" s="28">
        <v>34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9" t="str">
        <v/>
      </c>
      <c r="BK58" s="30" t="str">
        <v/>
      </c>
      <c r="BL58" s="30" t="str">
        <v/>
      </c>
      <c r="BM58" s="30" t="str">
        <v/>
      </c>
      <c r="BN58" s="31" t="str">
        <v/>
      </c>
      <c r="BO58" s="26" t="str">
        <v/>
      </c>
      <c r="BP58" s="27" t="str">
        <v/>
      </c>
      <c r="BQ58" s="27" t="str">
        <v/>
      </c>
      <c r="BR58" s="27" t="str">
        <v/>
      </c>
      <c r="BS58" s="28" t="str">
        <v/>
      </c>
      <c r="BT58" s="29" t="str">
        <v/>
      </c>
      <c r="BU58" s="30" t="str">
        <v/>
      </c>
      <c r="BV58" s="30" t="str">
        <v/>
      </c>
      <c r="BW58" s="30" t="str">
        <v/>
      </c>
      <c r="BX58" s="31" t="str">
        <v/>
      </c>
      <c r="BY58" s="26" t="str">
        <v/>
      </c>
      <c r="BZ58" s="27" t="str">
        <v/>
      </c>
      <c r="CA58" s="27" t="str">
        <v/>
      </c>
      <c r="CB58" s="27" t="str">
        <v/>
      </c>
      <c r="CC58" s="28" t="str">
        <v/>
      </c>
      <c r="CD58" s="29" t="str">
        <v/>
      </c>
      <c r="CE58" s="30" t="str">
        <v/>
      </c>
      <c r="CF58" s="30" t="str">
        <v/>
      </c>
      <c r="CG58" s="30" t="str">
        <v/>
      </c>
      <c r="CH58" s="31" t="str">
        <v/>
      </c>
      <c r="CI58" s="26" t="str">
        <v/>
      </c>
      <c r="CJ58" s="27" t="str">
        <v/>
      </c>
      <c r="CK58" s="27" t="str">
        <v/>
      </c>
      <c r="CL58" s="27" t="str">
        <v/>
      </c>
      <c r="CM58" s="28" t="str">
        <v/>
      </c>
      <c r="CN58" s="29" t="str">
        <v/>
      </c>
      <c r="CO58" s="30" t="str">
        <v/>
      </c>
      <c r="CP58" s="30" t="str">
        <v/>
      </c>
      <c r="CQ58" s="30" t="str">
        <v/>
      </c>
      <c r="CR58" s="31" t="str">
        <v/>
      </c>
      <c r="CS58" s="25">
        <f>SUM(R58,W58,AB58,AG58,AL58,AQ58,AV58,BA58,BF58,BK58,BP58,BU58,BZ58,CE58,CJ58,CO58)</f>
      </c>
      <c r="CT58" s="25">
        <f>SUM(S58,X58,AC58,AH58,AM58,AR58,AW58,BB58,BG58,BL58,BQ58,BV58,CA58,CF58,CK58,CP58)</f>
      </c>
      <c r="CU58" s="25">
        <f>SUM(T58,Y58,AD58,AI58,AN58,AS58,AX58,BC58,BH58,BM58,BR58,BW58,CB58,CG58,CL58,CQ58)</f>
      </c>
      <c r="CV58" s="25">
        <f>SUM(U58,Z58,AE58,AJ58,AO58,AT58,AY58,BD58,BI58,BN58,BS58,BX58,CC58,CH58,CM58,CR58)</f>
      </c>
      <c r="CW58" s="25">
        <f>MAX(CS58:CU58)</f>
      </c>
      <c r="CX58" s="25">
        <f>MIN(CS58:CU58)</f>
      </c>
      <c r="CY58" s="32">
        <f>IF(H58&gt;0,(CW58*SQRT(3)*IF(N58&gt;0,N58,IF(O58&gt;0,O58,IF(P58&gt;0,P58,415)))/(H58*1000))*100,0)</f>
      </c>
      <c r="CZ58" s="32">
        <f>IF(CY58&gt;70,"Upgrade","OK - No Upgrade")</f>
      </c>
      <c r="DA58" s="32">
        <f>IF(IF(AVERAGE(CS58:CU58)&gt;0,((CW58-AVERAGE(CS58:CU58))/AVERAGE(CS58:CU58))*100,0)&gt;10,"Need to Balance","OK - Balanced")</f>
      </c>
    </row>
    <row r="59" ht="15.75" customHeight="1">
      <c r="A59" s="25" t="str">
        <v>Hijermat</v>
      </c>
      <c r="B59" s="25" t="str">
        <v>HUGERMAT</v>
      </c>
      <c r="C59" s="25" t="str">
        <v>K_LN02</v>
      </c>
      <c r="D59" s="25" t="str">
        <v>23.43087, 56.726834</v>
      </c>
      <c r="E59" s="25" t="str">
        <v>1488</v>
      </c>
      <c r="F59" s="25" t="str">
        <v>Pole (PMT)</v>
      </c>
      <c r="G59" s="25" t="str">
        <v>3</v>
      </c>
      <c r="H59" s="25">
        <v>315</v>
      </c>
      <c r="I59" s="25" t="str">
        <v>04/06/2026, 14:54</v>
      </c>
      <c r="J59" s="25">
        <v>1</v>
      </c>
      <c r="K59" s="25">
        <v>246</v>
      </c>
      <c r="L59" s="25">
        <v>246</v>
      </c>
      <c r="M59" s="25">
        <v>245</v>
      </c>
      <c r="N59" s="25">
        <v>428</v>
      </c>
      <c r="O59" s="25">
        <v>425</v>
      </c>
      <c r="P59" s="25">
        <v>429</v>
      </c>
      <c r="Q59" s="26" t="str">
        <v>120 mm²</v>
      </c>
      <c r="R59" s="27">
        <v>68</v>
      </c>
      <c r="S59" s="27">
        <v>135</v>
      </c>
      <c r="T59" s="27">
        <v>137</v>
      </c>
      <c r="U59" s="28">
        <v>25</v>
      </c>
      <c r="V59" s="29" t="str">
        <v>185 mm²</v>
      </c>
      <c r="W59" s="30">
        <v>0</v>
      </c>
      <c r="X59" s="30">
        <v>0</v>
      </c>
      <c r="Y59" s="30">
        <v>0</v>
      </c>
      <c r="Z59" s="31">
        <v>0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9" t="str">
        <v/>
      </c>
      <c r="BK59" s="30" t="str">
        <v/>
      </c>
      <c r="BL59" s="30" t="str">
        <v/>
      </c>
      <c r="BM59" s="30" t="str">
        <v/>
      </c>
      <c r="BN59" s="31" t="str">
        <v/>
      </c>
      <c r="BO59" s="26" t="str">
        <v/>
      </c>
      <c r="BP59" s="27" t="str">
        <v/>
      </c>
      <c r="BQ59" s="27" t="str">
        <v/>
      </c>
      <c r="BR59" s="27" t="str">
        <v/>
      </c>
      <c r="BS59" s="28" t="str">
        <v/>
      </c>
      <c r="BT59" s="29" t="str">
        <v/>
      </c>
      <c r="BU59" s="30" t="str">
        <v/>
      </c>
      <c r="BV59" s="30" t="str">
        <v/>
      </c>
      <c r="BW59" s="30" t="str">
        <v/>
      </c>
      <c r="BX59" s="31" t="str">
        <v/>
      </c>
      <c r="BY59" s="26" t="str">
        <v/>
      </c>
      <c r="BZ59" s="27" t="str">
        <v/>
      </c>
      <c r="CA59" s="27" t="str">
        <v/>
      </c>
      <c r="CB59" s="27" t="str">
        <v/>
      </c>
      <c r="CC59" s="28" t="str">
        <v/>
      </c>
      <c r="CD59" s="29" t="str">
        <v/>
      </c>
      <c r="CE59" s="30" t="str">
        <v/>
      </c>
      <c r="CF59" s="30" t="str">
        <v/>
      </c>
      <c r="CG59" s="30" t="str">
        <v/>
      </c>
      <c r="CH59" s="31" t="str">
        <v/>
      </c>
      <c r="CI59" s="26" t="str">
        <v/>
      </c>
      <c r="CJ59" s="27" t="str">
        <v/>
      </c>
      <c r="CK59" s="27" t="str">
        <v/>
      </c>
      <c r="CL59" s="27" t="str">
        <v/>
      </c>
      <c r="CM59" s="28" t="str">
        <v/>
      </c>
      <c r="CN59" s="29" t="str">
        <v/>
      </c>
      <c r="CO59" s="30" t="str">
        <v/>
      </c>
      <c r="CP59" s="30" t="str">
        <v/>
      </c>
      <c r="CQ59" s="30" t="str">
        <v/>
      </c>
      <c r="CR59" s="31" t="str">
        <v/>
      </c>
      <c r="CS59" s="25">
        <f>SUM(R59,W59,AB59,AG59,AL59,AQ59,AV59,BA59,BF59,BK59,BP59,BU59,BZ59,CE59,CJ59,CO59)</f>
      </c>
      <c r="CT59" s="25">
        <f>SUM(S59,X59,AC59,AH59,AM59,AR59,AW59,BB59,BG59,BL59,BQ59,BV59,CA59,CF59,CK59,CP59)</f>
      </c>
      <c r="CU59" s="25">
        <f>SUM(T59,Y59,AD59,AI59,AN59,AS59,AX59,BC59,BH59,BM59,BR59,BW59,CB59,CG59,CL59,CQ59)</f>
      </c>
      <c r="CV59" s="25">
        <f>SUM(U59,Z59,AE59,AJ59,AO59,AT59,AY59,BD59,BI59,BN59,BS59,BX59,CC59,CH59,CM59,CR59)</f>
      </c>
      <c r="CW59" s="25">
        <f>MAX(CS59:CU59)</f>
      </c>
      <c r="CX59" s="25">
        <f>MIN(CS59:CU59)</f>
      </c>
      <c r="CY59" s="32">
        <f>IF(H59&gt;0,(CW59*SQRT(3)*IF(N59&gt;0,N59,IF(O59&gt;0,O59,IF(P59&gt;0,P59,415)))/(H59*1000))*100,0)</f>
      </c>
      <c r="CZ59" s="32">
        <f>IF(CY59&gt;70,"Upgrade","OK - No Upgrade")</f>
      </c>
      <c r="DA59" s="32">
        <f>IF(IF(AVERAGE(CS59:CU59)&gt;0,((CW59-AVERAGE(CS59:CU59))/AVERAGE(CS59:CU59))*100,0)&gt;10,"Need to Balance","OK - Balanced")</f>
      </c>
    </row>
    <row r="60" ht="15.75" customHeight="1">
      <c r="A60" s="25" t="str">
        <v>Hijermat</v>
      </c>
      <c r="B60" s="25" t="str">
        <v>HUGERMAT</v>
      </c>
      <c r="C60" s="25" t="str">
        <v>K_LN01</v>
      </c>
      <c r="D60" s="25" t="str">
        <v>23.440034, 56.704097</v>
      </c>
      <c r="E60" s="25" t="str">
        <v>1785</v>
      </c>
      <c r="F60" s="25" t="str">
        <v>Ground (GMT)</v>
      </c>
      <c r="G60" s="25" t="str">
        <v>3</v>
      </c>
      <c r="H60" s="25">
        <v>1000</v>
      </c>
      <c r="I60" s="25" t="str">
        <v>04/06/2026, 14:43</v>
      </c>
      <c r="J60" s="25">
        <v>1</v>
      </c>
      <c r="K60" s="25">
        <v>245</v>
      </c>
      <c r="L60" s="25">
        <v>245</v>
      </c>
      <c r="M60" s="25">
        <v>246</v>
      </c>
      <c r="N60" s="25">
        <v>426</v>
      </c>
      <c r="O60" s="25">
        <v>428</v>
      </c>
      <c r="P60" s="25">
        <v>428</v>
      </c>
      <c r="Q60" s="26" t="str">
        <v/>
      </c>
      <c r="R60" s="27" t="str">
        <v/>
      </c>
      <c r="S60" s="27" t="str">
        <v/>
      </c>
      <c r="T60" s="27" t="str">
        <v/>
      </c>
      <c r="U60" s="28" t="str">
        <v/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>185 mm²</v>
      </c>
      <c r="AG60" s="30">
        <v>0</v>
      </c>
      <c r="AH60" s="30">
        <v>0</v>
      </c>
      <c r="AI60" s="30">
        <v>0</v>
      </c>
      <c r="AJ60" s="31">
        <v>0</v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>185 mm²</v>
      </c>
      <c r="BA60" s="30">
        <v>13</v>
      </c>
      <c r="BB60" s="30">
        <v>9</v>
      </c>
      <c r="BC60" s="30">
        <v>4</v>
      </c>
      <c r="BD60" s="31">
        <v>11</v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9" t="str">
        <v/>
      </c>
      <c r="BK60" s="30" t="str">
        <v/>
      </c>
      <c r="BL60" s="30" t="str">
        <v/>
      </c>
      <c r="BM60" s="30" t="str">
        <v/>
      </c>
      <c r="BN60" s="31" t="str">
        <v/>
      </c>
      <c r="BO60" s="26" t="str">
        <v/>
      </c>
      <c r="BP60" s="27" t="str">
        <v/>
      </c>
      <c r="BQ60" s="27" t="str">
        <v/>
      </c>
      <c r="BR60" s="27" t="str">
        <v/>
      </c>
      <c r="BS60" s="28" t="str">
        <v/>
      </c>
      <c r="BT60" s="29" t="str">
        <v/>
      </c>
      <c r="BU60" s="30" t="str">
        <v/>
      </c>
      <c r="BV60" s="30" t="str">
        <v/>
      </c>
      <c r="BW60" s="30" t="str">
        <v/>
      </c>
      <c r="BX60" s="31" t="str">
        <v/>
      </c>
      <c r="BY60" s="26" t="str">
        <v/>
      </c>
      <c r="BZ60" s="27" t="str">
        <v/>
      </c>
      <c r="CA60" s="27" t="str">
        <v/>
      </c>
      <c r="CB60" s="27" t="str">
        <v/>
      </c>
      <c r="CC60" s="28" t="str">
        <v/>
      </c>
      <c r="CD60" s="29" t="str">
        <v/>
      </c>
      <c r="CE60" s="30" t="str">
        <v/>
      </c>
      <c r="CF60" s="30" t="str">
        <v/>
      </c>
      <c r="CG60" s="30" t="str">
        <v/>
      </c>
      <c r="CH60" s="31" t="str">
        <v/>
      </c>
      <c r="CI60" s="26" t="str">
        <v/>
      </c>
      <c r="CJ60" s="27" t="str">
        <v/>
      </c>
      <c r="CK60" s="27" t="str">
        <v/>
      </c>
      <c r="CL60" s="27" t="str">
        <v/>
      </c>
      <c r="CM60" s="28" t="str">
        <v/>
      </c>
      <c r="CN60" s="29" t="str">
        <v/>
      </c>
      <c r="CO60" s="30" t="str">
        <v/>
      </c>
      <c r="CP60" s="30" t="str">
        <v/>
      </c>
      <c r="CQ60" s="30" t="str">
        <v/>
      </c>
      <c r="CR60" s="31" t="str">
        <v/>
      </c>
      <c r="CS60" s="25">
        <f>SUM(R60,W60,AB60,AG60,AL60,AQ60,AV60,BA60,BF60,BK60,BP60,BU60,BZ60,CE60,CJ60,CO60)</f>
      </c>
      <c r="CT60" s="25">
        <f>SUM(S60,X60,AC60,AH60,AM60,AR60,AW60,BB60,BG60,BL60,BQ60,BV60,CA60,CF60,CK60,CP60)</f>
      </c>
      <c r="CU60" s="25">
        <f>SUM(T60,Y60,AD60,AI60,AN60,AS60,AX60,BC60,BH60,BM60,BR60,BW60,CB60,CG60,CL60,CQ60)</f>
      </c>
      <c r="CV60" s="25">
        <f>SUM(U60,Z60,AE60,AJ60,AO60,AT60,AY60,BD60,BI60,BN60,BS60,BX60,CC60,CH60,CM60,CR60)</f>
      </c>
      <c r="CW60" s="25">
        <f>MAX(CS60:CU60)</f>
      </c>
      <c r="CX60" s="25">
        <f>MIN(CS60:CU60)</f>
      </c>
      <c r="CY60" s="32">
        <f>IF(H60&gt;0,(CW60*SQRT(3)*IF(N60&gt;0,N60,IF(O60&gt;0,O60,IF(P60&gt;0,P60,415)))/(H60*1000))*100,0)</f>
      </c>
      <c r="CZ60" s="32">
        <f>IF(CY60&gt;70,"Upgrade","OK - No Upgrade")</f>
      </c>
      <c r="DA60" s="32">
        <f>IF(IF(AVERAGE(CS60:CU60)&gt;0,((CW60-AVERAGE(CS60:CU60))/AVERAGE(CS60:CU60))*100,0)&gt;10,"Need to Balance","OK - Balanced")</f>
      </c>
    </row>
    <row r="61" ht="15.75" customHeight="1">
      <c r="A61" s="25" t="str">
        <v>Hijermat</v>
      </c>
      <c r="B61" s="25" t="str">
        <v>HUGERMAT</v>
      </c>
      <c r="C61" s="25" t="str">
        <v>K_LN01</v>
      </c>
      <c r="D61" s="25" t="str">
        <v>23.443035, 56.702619</v>
      </c>
      <c r="E61" s="25" t="str">
        <v>1493</v>
      </c>
      <c r="F61" s="25" t="str">
        <v>Pole (PMT)</v>
      </c>
      <c r="G61" s="25" t="str">
        <v>3</v>
      </c>
      <c r="H61" s="25">
        <v>100</v>
      </c>
      <c r="I61" s="25" t="str">
        <v>04/06/2026, 14:37</v>
      </c>
      <c r="J61" s="25">
        <v>1</v>
      </c>
      <c r="K61" s="25">
        <v>244</v>
      </c>
      <c r="L61" s="25">
        <v>240</v>
      </c>
      <c r="M61" s="25">
        <v>242</v>
      </c>
      <c r="N61" s="25">
        <v>418</v>
      </c>
      <c r="O61" s="25">
        <v>421</v>
      </c>
      <c r="P61" s="25">
        <v>420</v>
      </c>
      <c r="Q61" s="26" t="str">
        <v>185 mm²</v>
      </c>
      <c r="R61" s="27">
        <v>18</v>
      </c>
      <c r="S61" s="27">
        <v>48</v>
      </c>
      <c r="T61" s="27">
        <v>65</v>
      </c>
      <c r="U61" s="28">
        <v>35</v>
      </c>
      <c r="V61" s="29" t="str">
        <v>120 mm²</v>
      </c>
      <c r="W61" s="30">
        <v>11</v>
      </c>
      <c r="X61" s="30">
        <v>54</v>
      </c>
      <c r="Y61" s="30">
        <v>28</v>
      </c>
      <c r="Z61" s="31">
        <v>50</v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9" t="str">
        <v/>
      </c>
      <c r="BK61" s="30" t="str">
        <v/>
      </c>
      <c r="BL61" s="30" t="str">
        <v/>
      </c>
      <c r="BM61" s="30" t="str">
        <v/>
      </c>
      <c r="BN61" s="31" t="str">
        <v/>
      </c>
      <c r="BO61" s="26" t="str">
        <v/>
      </c>
      <c r="BP61" s="27" t="str">
        <v/>
      </c>
      <c r="BQ61" s="27" t="str">
        <v/>
      </c>
      <c r="BR61" s="27" t="str">
        <v/>
      </c>
      <c r="BS61" s="28" t="str">
        <v/>
      </c>
      <c r="BT61" s="29" t="str">
        <v/>
      </c>
      <c r="BU61" s="30" t="str">
        <v/>
      </c>
      <c r="BV61" s="30" t="str">
        <v/>
      </c>
      <c r="BW61" s="30" t="str">
        <v/>
      </c>
      <c r="BX61" s="31" t="str">
        <v/>
      </c>
      <c r="BY61" s="26" t="str">
        <v/>
      </c>
      <c r="BZ61" s="27" t="str">
        <v/>
      </c>
      <c r="CA61" s="27" t="str">
        <v/>
      </c>
      <c r="CB61" s="27" t="str">
        <v/>
      </c>
      <c r="CC61" s="28" t="str">
        <v/>
      </c>
      <c r="CD61" s="29" t="str">
        <v/>
      </c>
      <c r="CE61" s="30" t="str">
        <v/>
      </c>
      <c r="CF61" s="30" t="str">
        <v/>
      </c>
      <c r="CG61" s="30" t="str">
        <v/>
      </c>
      <c r="CH61" s="31" t="str">
        <v/>
      </c>
      <c r="CI61" s="26" t="str">
        <v/>
      </c>
      <c r="CJ61" s="27" t="str">
        <v/>
      </c>
      <c r="CK61" s="27" t="str">
        <v/>
      </c>
      <c r="CL61" s="27" t="str">
        <v/>
      </c>
      <c r="CM61" s="28" t="str">
        <v/>
      </c>
      <c r="CN61" s="29" t="str">
        <v/>
      </c>
      <c r="CO61" s="30" t="str">
        <v/>
      </c>
      <c r="CP61" s="30" t="str">
        <v/>
      </c>
      <c r="CQ61" s="30" t="str">
        <v/>
      </c>
      <c r="CR61" s="31" t="str">
        <v/>
      </c>
      <c r="CS61" s="25">
        <f>SUM(R61,W61,AB61,AG61,AL61,AQ61,AV61,BA61,BF61,BK61,BP61,BU61,BZ61,CE61,CJ61,CO61)</f>
      </c>
      <c r="CT61" s="25">
        <f>SUM(S61,X61,AC61,AH61,AM61,AR61,AW61,BB61,BG61,BL61,BQ61,BV61,CA61,CF61,CK61,CP61)</f>
      </c>
      <c r="CU61" s="25">
        <f>SUM(T61,Y61,AD61,AI61,AN61,AS61,AX61,BC61,BH61,BM61,BR61,BW61,CB61,CG61,CL61,CQ61)</f>
      </c>
      <c r="CV61" s="25">
        <f>SUM(U61,Z61,AE61,AJ61,AO61,AT61,AY61,BD61,BI61,BN61,BS61,BX61,CC61,CH61,CM61,CR61)</f>
      </c>
      <c r="CW61" s="25">
        <f>MAX(CS61:CU61)</f>
      </c>
      <c r="CX61" s="25">
        <f>MIN(CS61:CU61)</f>
      </c>
      <c r="CY61" s="32">
        <f>IF(H61&gt;0,(CW61*SQRT(3)*IF(N61&gt;0,N61,IF(O61&gt;0,O61,IF(P61&gt;0,P61,415)))/(H61*1000))*100,0)</f>
      </c>
      <c r="CZ61" s="32">
        <f>IF(CY61&gt;70,"Upgrade","OK - No Upgrade")</f>
      </c>
      <c r="DA61" s="32">
        <f>IF(IF(AVERAGE(CS61:CU61)&gt;0,((CW61-AVERAGE(CS61:CU61))/AVERAGE(CS61:CU61))*100,0)&gt;10,"Need to Balance","OK - Balanced")</f>
      </c>
    </row>
    <row r="62" ht="15.75" customHeight="1">
      <c r="A62" s="25" t="str">
        <v>Hijermat</v>
      </c>
      <c r="B62" s="25" t="str">
        <v>HUGERMAT</v>
      </c>
      <c r="C62" s="25" t="str">
        <v>K_LN01</v>
      </c>
      <c r="D62" s="25" t="str">
        <v>23.438893, 56.7051</v>
      </c>
      <c r="E62" s="25" t="str">
        <v>959</v>
      </c>
      <c r="F62" s="25" t="str">
        <v>Pole (PMT)</v>
      </c>
      <c r="G62" s="25" t="str">
        <v>3</v>
      </c>
      <c r="H62" s="25">
        <v>315</v>
      </c>
      <c r="I62" s="25" t="str">
        <v>04/06/2026, 14:33</v>
      </c>
      <c r="J62" s="25">
        <v>1</v>
      </c>
      <c r="K62" s="25">
        <v>245</v>
      </c>
      <c r="L62" s="25">
        <v>245</v>
      </c>
      <c r="M62" s="25">
        <v>246</v>
      </c>
      <c r="N62" s="25">
        <v>425</v>
      </c>
      <c r="O62" s="25">
        <v>426</v>
      </c>
      <c r="P62" s="25">
        <v>425</v>
      </c>
      <c r="Q62" s="26" t="str">
        <v>120 mm²</v>
      </c>
      <c r="R62" s="27">
        <v>95</v>
      </c>
      <c r="S62" s="27">
        <v>85</v>
      </c>
      <c r="T62" s="27">
        <v>40</v>
      </c>
      <c r="U62" s="28">
        <v>35</v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6" t="str">
        <v/>
      </c>
      <c r="BF62" s="27" t="str">
        <v/>
      </c>
      <c r="BG62" s="27" t="str">
        <v/>
      </c>
      <c r="BH62" s="27" t="str">
        <v/>
      </c>
      <c r="BI62" s="28" t="str">
        <v/>
      </c>
      <c r="BJ62" s="29" t="str">
        <v/>
      </c>
      <c r="BK62" s="30" t="str">
        <v/>
      </c>
      <c r="BL62" s="30" t="str">
        <v/>
      </c>
      <c r="BM62" s="30" t="str">
        <v/>
      </c>
      <c r="BN62" s="31" t="str">
        <v/>
      </c>
      <c r="BO62" s="26" t="str">
        <v/>
      </c>
      <c r="BP62" s="27" t="str">
        <v/>
      </c>
      <c r="BQ62" s="27" t="str">
        <v/>
      </c>
      <c r="BR62" s="27" t="str">
        <v/>
      </c>
      <c r="BS62" s="28" t="str">
        <v/>
      </c>
      <c r="BT62" s="29" t="str">
        <v/>
      </c>
      <c r="BU62" s="30" t="str">
        <v/>
      </c>
      <c r="BV62" s="30" t="str">
        <v/>
      </c>
      <c r="BW62" s="30" t="str">
        <v/>
      </c>
      <c r="BX62" s="31" t="str">
        <v/>
      </c>
      <c r="BY62" s="26" t="str">
        <v/>
      </c>
      <c r="BZ62" s="27" t="str">
        <v/>
      </c>
      <c r="CA62" s="27" t="str">
        <v/>
      </c>
      <c r="CB62" s="27" t="str">
        <v/>
      </c>
      <c r="CC62" s="28" t="str">
        <v/>
      </c>
      <c r="CD62" s="29" t="str">
        <v/>
      </c>
      <c r="CE62" s="30" t="str">
        <v/>
      </c>
      <c r="CF62" s="30" t="str">
        <v/>
      </c>
      <c r="CG62" s="30" t="str">
        <v/>
      </c>
      <c r="CH62" s="31" t="str">
        <v/>
      </c>
      <c r="CI62" s="26" t="str">
        <v/>
      </c>
      <c r="CJ62" s="27" t="str">
        <v/>
      </c>
      <c r="CK62" s="27" t="str">
        <v/>
      </c>
      <c r="CL62" s="27" t="str">
        <v/>
      </c>
      <c r="CM62" s="28" t="str">
        <v/>
      </c>
      <c r="CN62" s="29" t="str">
        <v/>
      </c>
      <c r="CO62" s="30" t="str">
        <v/>
      </c>
      <c r="CP62" s="30" t="str">
        <v/>
      </c>
      <c r="CQ62" s="30" t="str">
        <v/>
      </c>
      <c r="CR62" s="31" t="str">
        <v/>
      </c>
      <c r="CS62" s="25">
        <f>SUM(R62,W62,AB62,AG62,AL62,AQ62,AV62,BA62,BF62,BK62,BP62,BU62,BZ62,CE62,CJ62,CO62)</f>
      </c>
      <c r="CT62" s="25">
        <f>SUM(S62,X62,AC62,AH62,AM62,AR62,AW62,BB62,BG62,BL62,BQ62,BV62,CA62,CF62,CK62,CP62)</f>
      </c>
      <c r="CU62" s="25">
        <f>SUM(T62,Y62,AD62,AI62,AN62,AS62,AX62,BC62,BH62,BM62,BR62,BW62,CB62,CG62,CL62,CQ62)</f>
      </c>
      <c r="CV62" s="25">
        <f>SUM(U62,Z62,AE62,AJ62,AO62,AT62,AY62,BD62,BI62,BN62,BS62,BX62,CC62,CH62,CM62,CR62)</f>
      </c>
      <c r="CW62" s="25">
        <f>MAX(CS62:CU62)</f>
      </c>
      <c r="CX62" s="25">
        <f>MIN(CS62:CU62)</f>
      </c>
      <c r="CY62" s="32">
        <f>IF(H62&gt;0,(CW62*SQRT(3)*IF(N62&gt;0,N62,IF(O62&gt;0,O62,IF(P62&gt;0,P62,415)))/(H62*1000))*100,0)</f>
      </c>
      <c r="CZ62" s="32">
        <f>IF(CY62&gt;70,"Upgrade","OK - No Upgrade")</f>
      </c>
      <c r="DA62" s="32">
        <f>IF(IF(AVERAGE(CS62:CU62)&gt;0,((CW62-AVERAGE(CS62:CU62))/AVERAGE(CS62:CU62))*100,0)&gt;10,"Need to Balance","OK - Balanced")</f>
      </c>
    </row>
    <row r="63" ht="15.75" customHeight="1">
      <c r="A63" s="25" t="str">
        <v>Hijermat</v>
      </c>
      <c r="B63" s="25" t="str">
        <v>HUGERMAT</v>
      </c>
      <c r="C63" s="25" t="str">
        <v>K_LN01</v>
      </c>
      <c r="D63" s="25" t="str">
        <v>23.437675, 56.711781</v>
      </c>
      <c r="E63" s="25" t="str">
        <v>1372</v>
      </c>
      <c r="F63" s="25" t="str">
        <v>Pole (PMT)</v>
      </c>
      <c r="G63" s="25" t="str">
        <v>3</v>
      </c>
      <c r="H63" s="25">
        <v>100</v>
      </c>
      <c r="I63" s="25" t="str">
        <v>04/06/2026, 14:29</v>
      </c>
      <c r="J63" s="25">
        <v>1</v>
      </c>
      <c r="K63" s="25">
        <v>244</v>
      </c>
      <c r="L63" s="25">
        <v>243</v>
      </c>
      <c r="M63" s="25">
        <v>245</v>
      </c>
      <c r="N63" s="25">
        <v>421</v>
      </c>
      <c r="O63" s="25">
        <v>426</v>
      </c>
      <c r="P63" s="25">
        <v>425</v>
      </c>
      <c r="Q63" s="26" t="str">
        <v>185 mm²</v>
      </c>
      <c r="R63" s="27">
        <v>53</v>
      </c>
      <c r="S63" s="27">
        <v>60</v>
      </c>
      <c r="T63" s="27">
        <v>15</v>
      </c>
      <c r="U63" s="28">
        <v>35</v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6" t="str">
        <v/>
      </c>
      <c r="BF63" s="27" t="str">
        <v/>
      </c>
      <c r="BG63" s="27" t="str">
        <v/>
      </c>
      <c r="BH63" s="27" t="str">
        <v/>
      </c>
      <c r="BI63" s="28" t="str">
        <v/>
      </c>
      <c r="BJ63" s="29" t="str">
        <v/>
      </c>
      <c r="BK63" s="30" t="str">
        <v/>
      </c>
      <c r="BL63" s="30" t="str">
        <v/>
      </c>
      <c r="BM63" s="30" t="str">
        <v/>
      </c>
      <c r="BN63" s="31" t="str">
        <v/>
      </c>
      <c r="BO63" s="26" t="str">
        <v/>
      </c>
      <c r="BP63" s="27" t="str">
        <v/>
      </c>
      <c r="BQ63" s="27" t="str">
        <v/>
      </c>
      <c r="BR63" s="27" t="str">
        <v/>
      </c>
      <c r="BS63" s="28" t="str">
        <v/>
      </c>
      <c r="BT63" s="29" t="str">
        <v/>
      </c>
      <c r="BU63" s="30" t="str">
        <v/>
      </c>
      <c r="BV63" s="30" t="str">
        <v/>
      </c>
      <c r="BW63" s="30" t="str">
        <v/>
      </c>
      <c r="BX63" s="31" t="str">
        <v/>
      </c>
      <c r="BY63" s="26" t="str">
        <v/>
      </c>
      <c r="BZ63" s="27" t="str">
        <v/>
      </c>
      <c r="CA63" s="27" t="str">
        <v/>
      </c>
      <c r="CB63" s="27" t="str">
        <v/>
      </c>
      <c r="CC63" s="28" t="str">
        <v/>
      </c>
      <c r="CD63" s="29" t="str">
        <v/>
      </c>
      <c r="CE63" s="30" t="str">
        <v/>
      </c>
      <c r="CF63" s="30" t="str">
        <v/>
      </c>
      <c r="CG63" s="30" t="str">
        <v/>
      </c>
      <c r="CH63" s="31" t="str">
        <v/>
      </c>
      <c r="CI63" s="26" t="str">
        <v/>
      </c>
      <c r="CJ63" s="27" t="str">
        <v/>
      </c>
      <c r="CK63" s="27" t="str">
        <v/>
      </c>
      <c r="CL63" s="27" t="str">
        <v/>
      </c>
      <c r="CM63" s="28" t="str">
        <v/>
      </c>
      <c r="CN63" s="29" t="str">
        <v/>
      </c>
      <c r="CO63" s="30" t="str">
        <v/>
      </c>
      <c r="CP63" s="30" t="str">
        <v/>
      </c>
      <c r="CQ63" s="30" t="str">
        <v/>
      </c>
      <c r="CR63" s="31" t="str">
        <v/>
      </c>
      <c r="CS63" s="25">
        <f>SUM(R63,W63,AB63,AG63,AL63,AQ63,AV63,BA63,BF63,BK63,BP63,BU63,BZ63,CE63,CJ63,CO63)</f>
      </c>
      <c r="CT63" s="25">
        <f>SUM(S63,X63,AC63,AH63,AM63,AR63,AW63,BB63,BG63,BL63,BQ63,BV63,CA63,CF63,CK63,CP63)</f>
      </c>
      <c r="CU63" s="25">
        <f>SUM(T63,Y63,AD63,AI63,AN63,AS63,AX63,BC63,BH63,BM63,BR63,BW63,CB63,CG63,CL63,CQ63)</f>
      </c>
      <c r="CV63" s="25">
        <f>SUM(U63,Z63,AE63,AJ63,AO63,AT63,AY63,BD63,BI63,BN63,BS63,BX63,CC63,CH63,CM63,CR63)</f>
      </c>
      <c r="CW63" s="25">
        <f>MAX(CS63:CU63)</f>
      </c>
      <c r="CX63" s="25">
        <f>MIN(CS63:CU63)</f>
      </c>
      <c r="CY63" s="32">
        <f>IF(H63&gt;0,(CW63*SQRT(3)*IF(N63&gt;0,N63,IF(O63&gt;0,O63,IF(P63&gt;0,P63,415)))/(H63*1000))*100,0)</f>
      </c>
      <c r="CZ63" s="32">
        <f>IF(CY63&gt;70,"Upgrade","OK - No Upgrade")</f>
      </c>
      <c r="DA63" s="32">
        <f>IF(IF(AVERAGE(CS63:CU63)&gt;0,((CW63-AVERAGE(CS63:CU63))/AVERAGE(CS63:CU63))*100,0)&gt;10,"Need to Balance","OK - Balanced")</f>
      </c>
    </row>
    <row r="64" ht="15.75" customHeight="1">
      <c r="A64" s="25" t="str">
        <v>Hijermat</v>
      </c>
      <c r="B64" s="25" t="str">
        <v>HUGERMAT</v>
      </c>
      <c r="C64" s="25" t="str">
        <v>K_LN01</v>
      </c>
      <c r="D64" s="25" t="str">
        <v>23.440138, 56.713496</v>
      </c>
      <c r="E64" s="25" t="str">
        <v>1754</v>
      </c>
      <c r="F64" s="25" t="str">
        <v>Ground (GMT)</v>
      </c>
      <c r="G64" s="25" t="str">
        <v>3</v>
      </c>
      <c r="H64" s="25">
        <v>1000</v>
      </c>
      <c r="I64" s="25" t="str">
        <v>04/06/2026, 14:23</v>
      </c>
      <c r="J64" s="25">
        <v>1</v>
      </c>
      <c r="K64" s="25">
        <v>253</v>
      </c>
      <c r="L64" s="25">
        <v>253</v>
      </c>
      <c r="M64" s="25">
        <v>254</v>
      </c>
      <c r="N64" s="25">
        <v>440</v>
      </c>
      <c r="O64" s="25">
        <v>441</v>
      </c>
      <c r="P64" s="25">
        <v>442</v>
      </c>
      <c r="Q64" s="26" t="str">
        <v/>
      </c>
      <c r="R64" s="27" t="str">
        <v/>
      </c>
      <c r="S64" s="27" t="str">
        <v/>
      </c>
      <c r="T64" s="27" t="str">
        <v/>
      </c>
      <c r="U64" s="28" t="str">
        <v/>
      </c>
      <c r="V64" s="29" t="str">
        <v/>
      </c>
      <c r="W64" s="30" t="str">
        <v/>
      </c>
      <c r="X64" s="30" t="str">
        <v/>
      </c>
      <c r="Y64" s="30" t="str">
        <v/>
      </c>
      <c r="Z64" s="31" t="str">
        <v/>
      </c>
      <c r="AA64" s="26" t="str">
        <v>185 mm²</v>
      </c>
      <c r="AB64" s="27">
        <v>17</v>
      </c>
      <c r="AC64" s="27">
        <v>35</v>
      </c>
      <c r="AD64" s="27">
        <v>23</v>
      </c>
      <c r="AE64" s="28">
        <v>13</v>
      </c>
      <c r="AF64" s="29" t="str">
        <v>185 mm²</v>
      </c>
      <c r="AG64" s="30">
        <v>109</v>
      </c>
      <c r="AH64" s="30">
        <v>40</v>
      </c>
      <c r="AI64" s="30">
        <v>95</v>
      </c>
      <c r="AJ64" s="31">
        <v>49</v>
      </c>
      <c r="AK64" s="26" t="str">
        <v>185 mm²</v>
      </c>
      <c r="AL64" s="27">
        <v>15</v>
      </c>
      <c r="AM64" s="27">
        <v>18</v>
      </c>
      <c r="AN64" s="27">
        <v>13</v>
      </c>
      <c r="AO64" s="28">
        <v>3</v>
      </c>
      <c r="AP64" s="29" t="str">
        <v>185 mm²</v>
      </c>
      <c r="AQ64" s="30">
        <v>12</v>
      </c>
      <c r="AR64" s="30">
        <v>8</v>
      </c>
      <c r="AS64" s="30">
        <v>12</v>
      </c>
      <c r="AT64" s="31">
        <v>9</v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6" t="str">
        <v/>
      </c>
      <c r="BF64" s="27" t="str">
        <v/>
      </c>
      <c r="BG64" s="27" t="str">
        <v/>
      </c>
      <c r="BH64" s="27" t="str">
        <v/>
      </c>
      <c r="BI64" s="28" t="str">
        <v/>
      </c>
      <c r="BJ64" s="29" t="str">
        <v/>
      </c>
      <c r="BK64" s="30" t="str">
        <v/>
      </c>
      <c r="BL64" s="30" t="str">
        <v/>
      </c>
      <c r="BM64" s="30" t="str">
        <v/>
      </c>
      <c r="BN64" s="31" t="str">
        <v/>
      </c>
      <c r="BO64" s="26" t="str">
        <v/>
      </c>
      <c r="BP64" s="27" t="str">
        <v/>
      </c>
      <c r="BQ64" s="27" t="str">
        <v/>
      </c>
      <c r="BR64" s="27" t="str">
        <v/>
      </c>
      <c r="BS64" s="28" t="str">
        <v/>
      </c>
      <c r="BT64" s="29" t="str">
        <v/>
      </c>
      <c r="BU64" s="30" t="str">
        <v/>
      </c>
      <c r="BV64" s="30" t="str">
        <v/>
      </c>
      <c r="BW64" s="30" t="str">
        <v/>
      </c>
      <c r="BX64" s="31" t="str">
        <v/>
      </c>
      <c r="BY64" s="26" t="str">
        <v/>
      </c>
      <c r="BZ64" s="27" t="str">
        <v/>
      </c>
      <c r="CA64" s="27" t="str">
        <v/>
      </c>
      <c r="CB64" s="27" t="str">
        <v/>
      </c>
      <c r="CC64" s="28" t="str">
        <v/>
      </c>
      <c r="CD64" s="29" t="str">
        <v/>
      </c>
      <c r="CE64" s="30" t="str">
        <v/>
      </c>
      <c r="CF64" s="30" t="str">
        <v/>
      </c>
      <c r="CG64" s="30" t="str">
        <v/>
      </c>
      <c r="CH64" s="31" t="str">
        <v/>
      </c>
      <c r="CI64" s="26" t="str">
        <v/>
      </c>
      <c r="CJ64" s="27" t="str">
        <v/>
      </c>
      <c r="CK64" s="27" t="str">
        <v/>
      </c>
      <c r="CL64" s="27" t="str">
        <v/>
      </c>
      <c r="CM64" s="28" t="str">
        <v/>
      </c>
      <c r="CN64" s="29" t="str">
        <v/>
      </c>
      <c r="CO64" s="30" t="str">
        <v/>
      </c>
      <c r="CP64" s="30" t="str">
        <v/>
      </c>
      <c r="CQ64" s="30" t="str">
        <v/>
      </c>
      <c r="CR64" s="31" t="str">
        <v/>
      </c>
      <c r="CS64" s="25">
        <f>SUM(R64,W64,AB64,AG64,AL64,AQ64,AV64,BA64,BF64,BK64,BP64,BU64,BZ64,CE64,CJ64,CO64)</f>
      </c>
      <c r="CT64" s="25">
        <f>SUM(S64,X64,AC64,AH64,AM64,AR64,AW64,BB64,BG64,BL64,BQ64,BV64,CA64,CF64,CK64,CP64)</f>
      </c>
      <c r="CU64" s="25">
        <f>SUM(T64,Y64,AD64,AI64,AN64,AS64,AX64,BC64,BH64,BM64,BR64,BW64,CB64,CG64,CL64,CQ64)</f>
      </c>
      <c r="CV64" s="25">
        <f>SUM(U64,Z64,AE64,AJ64,AO64,AT64,AY64,BD64,BI64,BN64,BS64,BX64,CC64,CH64,CM64,CR64)</f>
      </c>
      <c r="CW64" s="25">
        <f>MAX(CS64:CU64)</f>
      </c>
      <c r="CX64" s="25">
        <f>MIN(CS64:CU64)</f>
      </c>
      <c r="CY64" s="32">
        <f>IF(H64&gt;0,(CW64*SQRT(3)*IF(N64&gt;0,N64,IF(O64&gt;0,O64,IF(P64&gt;0,P64,415)))/(H64*1000))*100,0)</f>
      </c>
      <c r="CZ64" s="32">
        <f>IF(CY64&gt;70,"Upgrade","OK - No Upgrade")</f>
      </c>
      <c r="DA64" s="32">
        <f>IF(IF(AVERAGE(CS64:CU64)&gt;0,((CW64-AVERAGE(CS64:CU64))/AVERAGE(CS64:CU64))*100,0)&gt;10,"Need to Balance","OK - Balanced")</f>
      </c>
    </row>
    <row r="65" ht="15.75" customHeight="1">
      <c r="A65" s="25" t="str">
        <v>Hijermat</v>
      </c>
      <c r="B65" s="25" t="str">
        <v>HUGERMAT</v>
      </c>
      <c r="C65" s="25" t="str">
        <v>K_LN01</v>
      </c>
      <c r="D65" s="25" t="str">
        <v>23.444518, 56.717975</v>
      </c>
      <c r="E65" s="25" t="str">
        <v>4363</v>
      </c>
      <c r="F65" s="25" t="str">
        <v>Pole (PMT)</v>
      </c>
      <c r="G65" s="25" t="str">
        <v>3</v>
      </c>
      <c r="H65" s="25">
        <v>100</v>
      </c>
      <c r="I65" s="25" t="str">
        <v>04/06/2026, 14:17</v>
      </c>
      <c r="J65" s="25">
        <v>1</v>
      </c>
      <c r="K65" s="25">
        <v>248</v>
      </c>
      <c r="L65" s="25">
        <v>249</v>
      </c>
      <c r="M65" s="25">
        <v>249</v>
      </c>
      <c r="N65" s="25">
        <v>433</v>
      </c>
      <c r="O65" s="25">
        <v>434</v>
      </c>
      <c r="P65" s="25">
        <v>434</v>
      </c>
      <c r="Q65" s="26" t="str">
        <v>185 mm²</v>
      </c>
      <c r="R65" s="27">
        <v>0</v>
      </c>
      <c r="S65" s="27">
        <v>0</v>
      </c>
      <c r="T65" s="27">
        <v>0</v>
      </c>
      <c r="U65" s="28">
        <v>0</v>
      </c>
      <c r="V65" s="29" t="str">
        <v/>
      </c>
      <c r="W65" s="30" t="str">
        <v/>
      </c>
      <c r="X65" s="30" t="str">
        <v/>
      </c>
      <c r="Y65" s="30" t="str">
        <v/>
      </c>
      <c r="Z65" s="31" t="str">
        <v/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6" t="str">
        <v/>
      </c>
      <c r="BF65" s="27" t="str">
        <v/>
      </c>
      <c r="BG65" s="27" t="str">
        <v/>
      </c>
      <c r="BH65" s="27" t="str">
        <v/>
      </c>
      <c r="BI65" s="28" t="str">
        <v/>
      </c>
      <c r="BJ65" s="29" t="str">
        <v/>
      </c>
      <c r="BK65" s="30" t="str">
        <v/>
      </c>
      <c r="BL65" s="30" t="str">
        <v/>
      </c>
      <c r="BM65" s="30" t="str">
        <v/>
      </c>
      <c r="BN65" s="31" t="str">
        <v/>
      </c>
      <c r="BO65" s="26" t="str">
        <v/>
      </c>
      <c r="BP65" s="27" t="str">
        <v/>
      </c>
      <c r="BQ65" s="27" t="str">
        <v/>
      </c>
      <c r="BR65" s="27" t="str">
        <v/>
      </c>
      <c r="BS65" s="28" t="str">
        <v/>
      </c>
      <c r="BT65" s="29" t="str">
        <v/>
      </c>
      <c r="BU65" s="30" t="str">
        <v/>
      </c>
      <c r="BV65" s="30" t="str">
        <v/>
      </c>
      <c r="BW65" s="30" t="str">
        <v/>
      </c>
      <c r="BX65" s="31" t="str">
        <v/>
      </c>
      <c r="BY65" s="26" t="str">
        <v/>
      </c>
      <c r="BZ65" s="27" t="str">
        <v/>
      </c>
      <c r="CA65" s="27" t="str">
        <v/>
      </c>
      <c r="CB65" s="27" t="str">
        <v/>
      </c>
      <c r="CC65" s="28" t="str">
        <v/>
      </c>
      <c r="CD65" s="29" t="str">
        <v/>
      </c>
      <c r="CE65" s="30" t="str">
        <v/>
      </c>
      <c r="CF65" s="30" t="str">
        <v/>
      </c>
      <c r="CG65" s="30" t="str">
        <v/>
      </c>
      <c r="CH65" s="31" t="str">
        <v/>
      </c>
      <c r="CI65" s="26" t="str">
        <v/>
      </c>
      <c r="CJ65" s="27" t="str">
        <v/>
      </c>
      <c r="CK65" s="27" t="str">
        <v/>
      </c>
      <c r="CL65" s="27" t="str">
        <v/>
      </c>
      <c r="CM65" s="28" t="str">
        <v/>
      </c>
      <c r="CN65" s="29" t="str">
        <v/>
      </c>
      <c r="CO65" s="30" t="str">
        <v/>
      </c>
      <c r="CP65" s="30" t="str">
        <v/>
      </c>
      <c r="CQ65" s="30" t="str">
        <v/>
      </c>
      <c r="CR65" s="31" t="str">
        <v/>
      </c>
      <c r="CS65" s="25">
        <f>SUM(R65,W65,AB65,AG65,AL65,AQ65,AV65,BA65,BF65,BK65,BP65,BU65,BZ65,CE65,CJ65,CO65)</f>
      </c>
      <c r="CT65" s="25">
        <f>SUM(S65,X65,AC65,AH65,AM65,AR65,AW65,BB65,BG65,BL65,BQ65,BV65,CA65,CF65,CK65,CP65)</f>
      </c>
      <c r="CU65" s="25">
        <f>SUM(T65,Y65,AD65,AI65,AN65,AS65,AX65,BC65,BH65,BM65,BR65,BW65,CB65,CG65,CL65,CQ65)</f>
      </c>
      <c r="CV65" s="25">
        <f>SUM(U65,Z65,AE65,AJ65,AO65,AT65,AY65,BD65,BI65,BN65,BS65,BX65,CC65,CH65,CM65,CR65)</f>
      </c>
      <c r="CW65" s="25">
        <f>MAX(CS65:CU65)</f>
      </c>
      <c r="CX65" s="25">
        <f>MIN(CS65:CU65)</f>
      </c>
      <c r="CY65" s="32">
        <f>IF(H65&gt;0,(CW65*SQRT(3)*IF(N65&gt;0,N65,IF(O65&gt;0,O65,IF(P65&gt;0,P65,415)))/(H65*1000))*100,0)</f>
      </c>
      <c r="CZ65" s="32">
        <f>IF(CY65&gt;70,"Upgrade","OK - No Upgrade")</f>
      </c>
      <c r="DA65" s="32">
        <f>IF(IF(AVERAGE(CS65:CU65)&gt;0,((CW65-AVERAGE(CS65:CU65))/AVERAGE(CS65:CU65))*100,0)&gt;10,"Need to Balance","OK - Balanced")</f>
      </c>
    </row>
    <row r="66" ht="15.75" customHeight="1">
      <c r="A66" s="25" t="str">
        <v>Hijermat</v>
      </c>
      <c r="B66" s="25" t="str">
        <v>HUGERMAT</v>
      </c>
      <c r="C66" s="25" t="str">
        <v>K_LN01</v>
      </c>
      <c r="D66" s="25" t="str">
        <v>23.444145, 56.717296</v>
      </c>
      <c r="E66" s="25" t="str">
        <v>2070</v>
      </c>
      <c r="F66" s="25" t="str">
        <v>Pole (PMT)</v>
      </c>
      <c r="G66" s="25" t="str">
        <v>3</v>
      </c>
      <c r="H66" s="25">
        <v>315</v>
      </c>
      <c r="I66" s="25" t="str">
        <v>04/06/2026, 14:15</v>
      </c>
      <c r="J66" s="25">
        <v>1</v>
      </c>
      <c r="K66" s="25">
        <v>247</v>
      </c>
      <c r="L66" s="25">
        <v>248</v>
      </c>
      <c r="M66" s="25">
        <v>247</v>
      </c>
      <c r="N66" s="25">
        <v>432</v>
      </c>
      <c r="O66" s="25">
        <v>432</v>
      </c>
      <c r="P66" s="25">
        <v>431</v>
      </c>
      <c r="Q66" s="26" t="str">
        <v>185 mm²</v>
      </c>
      <c r="R66" s="27">
        <v>23</v>
      </c>
      <c r="S66" s="27">
        <v>10</v>
      </c>
      <c r="T66" s="27">
        <v>28</v>
      </c>
      <c r="U66" s="28">
        <v>16</v>
      </c>
      <c r="V66" s="29" t="str">
        <v>185 mm²</v>
      </c>
      <c r="W66" s="30">
        <v>0</v>
      </c>
      <c r="X66" s="30">
        <v>0</v>
      </c>
      <c r="Y66" s="30">
        <v>0</v>
      </c>
      <c r="Z66" s="31">
        <v>0</v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6" t="str">
        <v/>
      </c>
      <c r="BF66" s="27" t="str">
        <v/>
      </c>
      <c r="BG66" s="27" t="str">
        <v/>
      </c>
      <c r="BH66" s="27" t="str">
        <v/>
      </c>
      <c r="BI66" s="28" t="str">
        <v/>
      </c>
      <c r="BJ66" s="29" t="str">
        <v/>
      </c>
      <c r="BK66" s="30" t="str">
        <v/>
      </c>
      <c r="BL66" s="30" t="str">
        <v/>
      </c>
      <c r="BM66" s="30" t="str">
        <v/>
      </c>
      <c r="BN66" s="31" t="str">
        <v/>
      </c>
      <c r="BO66" s="26" t="str">
        <v/>
      </c>
      <c r="BP66" s="27" t="str">
        <v/>
      </c>
      <c r="BQ66" s="27" t="str">
        <v/>
      </c>
      <c r="BR66" s="27" t="str">
        <v/>
      </c>
      <c r="BS66" s="28" t="str">
        <v/>
      </c>
      <c r="BT66" s="29" t="str">
        <v/>
      </c>
      <c r="BU66" s="30" t="str">
        <v/>
      </c>
      <c r="BV66" s="30" t="str">
        <v/>
      </c>
      <c r="BW66" s="30" t="str">
        <v/>
      </c>
      <c r="BX66" s="31" t="str">
        <v/>
      </c>
      <c r="BY66" s="26" t="str">
        <v/>
      </c>
      <c r="BZ66" s="27" t="str">
        <v/>
      </c>
      <c r="CA66" s="27" t="str">
        <v/>
      </c>
      <c r="CB66" s="27" t="str">
        <v/>
      </c>
      <c r="CC66" s="28" t="str">
        <v/>
      </c>
      <c r="CD66" s="29" t="str">
        <v/>
      </c>
      <c r="CE66" s="30" t="str">
        <v/>
      </c>
      <c r="CF66" s="30" t="str">
        <v/>
      </c>
      <c r="CG66" s="30" t="str">
        <v/>
      </c>
      <c r="CH66" s="31" t="str">
        <v/>
      </c>
      <c r="CI66" s="26" t="str">
        <v/>
      </c>
      <c r="CJ66" s="27" t="str">
        <v/>
      </c>
      <c r="CK66" s="27" t="str">
        <v/>
      </c>
      <c r="CL66" s="27" t="str">
        <v/>
      </c>
      <c r="CM66" s="28" t="str">
        <v/>
      </c>
      <c r="CN66" s="29" t="str">
        <v/>
      </c>
      <c r="CO66" s="30" t="str">
        <v/>
      </c>
      <c r="CP66" s="30" t="str">
        <v/>
      </c>
      <c r="CQ66" s="30" t="str">
        <v/>
      </c>
      <c r="CR66" s="31" t="str">
        <v/>
      </c>
      <c r="CS66" s="25">
        <f>SUM(R66,W66,AB66,AG66,AL66,AQ66,AV66,BA66,BF66,BK66,BP66,BU66,BZ66,CE66,CJ66,CO66)</f>
      </c>
      <c r="CT66" s="25">
        <f>SUM(S66,X66,AC66,AH66,AM66,AR66,AW66,BB66,BG66,BL66,BQ66,BV66,CA66,CF66,CK66,CP66)</f>
      </c>
      <c r="CU66" s="25">
        <f>SUM(T66,Y66,AD66,AI66,AN66,AS66,AX66,BC66,BH66,BM66,BR66,BW66,CB66,CG66,CL66,CQ66)</f>
      </c>
      <c r="CV66" s="25">
        <f>SUM(U66,Z66,AE66,AJ66,AO66,AT66,AY66,BD66,BI66,BN66,BS66,BX66,CC66,CH66,CM66,CR66)</f>
      </c>
      <c r="CW66" s="25">
        <f>MAX(CS66:CU66)</f>
      </c>
      <c r="CX66" s="25">
        <f>MIN(CS66:CU66)</f>
      </c>
      <c r="CY66" s="32">
        <f>IF(H66&gt;0,(CW66*SQRT(3)*IF(N66&gt;0,N66,IF(O66&gt;0,O66,IF(P66&gt;0,P66,415)))/(H66*1000))*100,0)</f>
      </c>
      <c r="CZ66" s="32">
        <f>IF(CY66&gt;70,"Upgrade","OK - No Upgrade")</f>
      </c>
      <c r="DA66" s="32">
        <f>IF(IF(AVERAGE(CS66:CU66)&gt;0,((CW66-AVERAGE(CS66:CU66))/AVERAGE(CS66:CU66))*100,0)&gt;10,"Need to Balance","OK - Balanced")</f>
      </c>
    </row>
    <row r="67" ht="15.75" customHeight="1">
      <c r="A67" s="25" t="str">
        <v>Hijermat</v>
      </c>
      <c r="B67" s="25" t="str">
        <v>HUGERMAT</v>
      </c>
      <c r="C67" s="25" t="str">
        <v>K_LN01</v>
      </c>
      <c r="D67" s="25" t="str">
        <v>23.441236, 56.709882</v>
      </c>
      <c r="E67" s="25" t="str">
        <v>958</v>
      </c>
      <c r="F67" s="25" t="str">
        <v>Pole (PMT)</v>
      </c>
      <c r="G67" s="25" t="str">
        <v>3</v>
      </c>
      <c r="H67" s="25">
        <v>100</v>
      </c>
      <c r="I67" s="25" t="str">
        <v>04/06/2026, 14:08</v>
      </c>
      <c r="J67" s="25">
        <v>1</v>
      </c>
      <c r="K67" s="25">
        <v>248</v>
      </c>
      <c r="L67" s="25">
        <v>249</v>
      </c>
      <c r="M67" s="25">
        <v>248</v>
      </c>
      <c r="N67" s="25">
        <v>433</v>
      </c>
      <c r="O67" s="25">
        <v>434</v>
      </c>
      <c r="P67" s="25">
        <v>432</v>
      </c>
      <c r="Q67" s="26" t="str">
        <v>120 mm²</v>
      </c>
      <c r="R67" s="27">
        <v>0</v>
      </c>
      <c r="S67" s="27">
        <v>0</v>
      </c>
      <c r="T67" s="27">
        <v>0</v>
      </c>
      <c r="U67" s="28">
        <v>0</v>
      </c>
      <c r="V67" s="29" t="str">
        <v/>
      </c>
      <c r="W67" s="30" t="str">
        <v/>
      </c>
      <c r="X67" s="30" t="str">
        <v/>
      </c>
      <c r="Y67" s="30" t="str">
        <v/>
      </c>
      <c r="Z67" s="31" t="str">
        <v/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6" t="str">
        <v/>
      </c>
      <c r="BF67" s="27" t="str">
        <v/>
      </c>
      <c r="BG67" s="27" t="str">
        <v/>
      </c>
      <c r="BH67" s="27" t="str">
        <v/>
      </c>
      <c r="BI67" s="28" t="str">
        <v/>
      </c>
      <c r="BJ67" s="29" t="str">
        <v/>
      </c>
      <c r="BK67" s="30" t="str">
        <v/>
      </c>
      <c r="BL67" s="30" t="str">
        <v/>
      </c>
      <c r="BM67" s="30" t="str">
        <v/>
      </c>
      <c r="BN67" s="31" t="str">
        <v/>
      </c>
      <c r="BO67" s="26" t="str">
        <v/>
      </c>
      <c r="BP67" s="27" t="str">
        <v/>
      </c>
      <c r="BQ67" s="27" t="str">
        <v/>
      </c>
      <c r="BR67" s="27" t="str">
        <v/>
      </c>
      <c r="BS67" s="28" t="str">
        <v/>
      </c>
      <c r="BT67" s="29" t="str">
        <v/>
      </c>
      <c r="BU67" s="30" t="str">
        <v/>
      </c>
      <c r="BV67" s="30" t="str">
        <v/>
      </c>
      <c r="BW67" s="30" t="str">
        <v/>
      </c>
      <c r="BX67" s="31" t="str">
        <v/>
      </c>
      <c r="BY67" s="26" t="str">
        <v/>
      </c>
      <c r="BZ67" s="27" t="str">
        <v/>
      </c>
      <c r="CA67" s="27" t="str">
        <v/>
      </c>
      <c r="CB67" s="27" t="str">
        <v/>
      </c>
      <c r="CC67" s="28" t="str">
        <v/>
      </c>
      <c r="CD67" s="29" t="str">
        <v/>
      </c>
      <c r="CE67" s="30" t="str">
        <v/>
      </c>
      <c r="CF67" s="30" t="str">
        <v/>
      </c>
      <c r="CG67" s="30" t="str">
        <v/>
      </c>
      <c r="CH67" s="31" t="str">
        <v/>
      </c>
      <c r="CI67" s="26" t="str">
        <v/>
      </c>
      <c r="CJ67" s="27" t="str">
        <v/>
      </c>
      <c r="CK67" s="27" t="str">
        <v/>
      </c>
      <c r="CL67" s="27" t="str">
        <v/>
      </c>
      <c r="CM67" s="28" t="str">
        <v/>
      </c>
      <c r="CN67" s="29" t="str">
        <v/>
      </c>
      <c r="CO67" s="30" t="str">
        <v/>
      </c>
      <c r="CP67" s="30" t="str">
        <v/>
      </c>
      <c r="CQ67" s="30" t="str">
        <v/>
      </c>
      <c r="CR67" s="31" t="str">
        <v/>
      </c>
      <c r="CS67" s="25">
        <f>SUM(R67,W67,AB67,AG67,AL67,AQ67,AV67,BA67,BF67,BK67,BP67,BU67,BZ67,CE67,CJ67,CO67)</f>
      </c>
      <c r="CT67" s="25">
        <f>SUM(S67,X67,AC67,AH67,AM67,AR67,AW67,BB67,BG67,BL67,BQ67,BV67,CA67,CF67,CK67,CP67)</f>
      </c>
      <c r="CU67" s="25">
        <f>SUM(T67,Y67,AD67,AI67,AN67,AS67,AX67,BC67,BH67,BM67,BR67,BW67,CB67,CG67,CL67,CQ67)</f>
      </c>
      <c r="CV67" s="25">
        <f>SUM(U67,Z67,AE67,AJ67,AO67,AT67,AY67,BD67,BI67,BN67,BS67,BX67,CC67,CH67,CM67,CR67)</f>
      </c>
      <c r="CW67" s="25">
        <f>MAX(CS67:CU67)</f>
      </c>
      <c r="CX67" s="25">
        <f>MIN(CS67:CU67)</f>
      </c>
      <c r="CY67" s="32">
        <f>IF(H67&gt;0,(CW67*SQRT(3)*IF(N67&gt;0,N67,IF(O67&gt;0,O67,IF(P67&gt;0,P67,415)))/(H67*1000))*100,0)</f>
      </c>
      <c r="CZ67" s="32">
        <f>IF(CY67&gt;70,"Upgrade","OK - No Upgrade")</f>
      </c>
      <c r="DA67" s="32">
        <f>IF(IF(AVERAGE(CS67:CU67)&gt;0,((CW67-AVERAGE(CS67:CU67))/AVERAGE(CS67:CU67))*100,0)&gt;10,"Need to Balance","OK - Balanced")</f>
      </c>
    </row>
    <row r="68" ht="15.75" customHeight="1">
      <c r="A68" s="25" t="str">
        <v>Hijermat</v>
      </c>
      <c r="B68" s="25" t="str">
        <v>HUGERMAT</v>
      </c>
      <c r="C68" s="25" t="str">
        <v>K_LN01</v>
      </c>
      <c r="D68" s="25" t="str">
        <v>23.440825, 56.709762</v>
      </c>
      <c r="E68" s="25" t="str">
        <v>4336</v>
      </c>
      <c r="F68" s="25" t="str">
        <v>Pole (PMT)</v>
      </c>
      <c r="G68" s="25" t="str">
        <v>3</v>
      </c>
      <c r="H68" s="25">
        <v>100</v>
      </c>
      <c r="I68" s="25" t="str">
        <v>04/06/2026, 14:06</v>
      </c>
      <c r="J68" s="25">
        <v>1</v>
      </c>
      <c r="K68" s="25">
        <v>249</v>
      </c>
      <c r="L68" s="25">
        <v>249</v>
      </c>
      <c r="M68" s="25">
        <v>248</v>
      </c>
      <c r="N68" s="25">
        <v>433</v>
      </c>
      <c r="O68" s="25">
        <v>432</v>
      </c>
      <c r="P68" s="25">
        <v>433</v>
      </c>
      <c r="Q68" s="26" t="str">
        <v>185 mm²</v>
      </c>
      <c r="R68" s="27">
        <v>5</v>
      </c>
      <c r="S68" s="27">
        <v>9</v>
      </c>
      <c r="T68" s="27">
        <v>11</v>
      </c>
      <c r="U68" s="28">
        <v>15</v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6" t="str">
        <v/>
      </c>
      <c r="BF68" s="27" t="str">
        <v/>
      </c>
      <c r="BG68" s="27" t="str">
        <v/>
      </c>
      <c r="BH68" s="27" t="str">
        <v/>
      </c>
      <c r="BI68" s="28" t="str">
        <v/>
      </c>
      <c r="BJ68" s="29" t="str">
        <v/>
      </c>
      <c r="BK68" s="30" t="str">
        <v/>
      </c>
      <c r="BL68" s="30" t="str">
        <v/>
      </c>
      <c r="BM68" s="30" t="str">
        <v/>
      </c>
      <c r="BN68" s="31" t="str">
        <v/>
      </c>
      <c r="BO68" s="26" t="str">
        <v/>
      </c>
      <c r="BP68" s="27" t="str">
        <v/>
      </c>
      <c r="BQ68" s="27" t="str">
        <v/>
      </c>
      <c r="BR68" s="27" t="str">
        <v/>
      </c>
      <c r="BS68" s="28" t="str">
        <v/>
      </c>
      <c r="BT68" s="29" t="str">
        <v/>
      </c>
      <c r="BU68" s="30" t="str">
        <v/>
      </c>
      <c r="BV68" s="30" t="str">
        <v/>
      </c>
      <c r="BW68" s="30" t="str">
        <v/>
      </c>
      <c r="BX68" s="31" t="str">
        <v/>
      </c>
      <c r="BY68" s="26" t="str">
        <v/>
      </c>
      <c r="BZ68" s="27" t="str">
        <v/>
      </c>
      <c r="CA68" s="27" t="str">
        <v/>
      </c>
      <c r="CB68" s="27" t="str">
        <v/>
      </c>
      <c r="CC68" s="28" t="str">
        <v/>
      </c>
      <c r="CD68" s="29" t="str">
        <v/>
      </c>
      <c r="CE68" s="30" t="str">
        <v/>
      </c>
      <c r="CF68" s="30" t="str">
        <v/>
      </c>
      <c r="CG68" s="30" t="str">
        <v/>
      </c>
      <c r="CH68" s="31" t="str">
        <v/>
      </c>
      <c r="CI68" s="26" t="str">
        <v/>
      </c>
      <c r="CJ68" s="27" t="str">
        <v/>
      </c>
      <c r="CK68" s="27" t="str">
        <v/>
      </c>
      <c r="CL68" s="27" t="str">
        <v/>
      </c>
      <c r="CM68" s="28" t="str">
        <v/>
      </c>
      <c r="CN68" s="29" t="str">
        <v/>
      </c>
      <c r="CO68" s="30" t="str">
        <v/>
      </c>
      <c r="CP68" s="30" t="str">
        <v/>
      </c>
      <c r="CQ68" s="30" t="str">
        <v/>
      </c>
      <c r="CR68" s="31" t="str">
        <v/>
      </c>
      <c r="CS68" s="25">
        <f>SUM(R68,W68,AB68,AG68,AL68,AQ68,AV68,BA68,BF68,BK68,BP68,BU68,BZ68,CE68,CJ68,CO68)</f>
      </c>
      <c r="CT68" s="25">
        <f>SUM(S68,X68,AC68,AH68,AM68,AR68,AW68,BB68,BG68,BL68,BQ68,BV68,CA68,CF68,CK68,CP68)</f>
      </c>
      <c r="CU68" s="25">
        <f>SUM(T68,Y68,AD68,AI68,AN68,AS68,AX68,BC68,BH68,BM68,BR68,BW68,CB68,CG68,CL68,CQ68)</f>
      </c>
      <c r="CV68" s="25">
        <f>SUM(U68,Z68,AE68,AJ68,AO68,AT68,AY68,BD68,BI68,BN68,BS68,BX68,CC68,CH68,CM68,CR68)</f>
      </c>
      <c r="CW68" s="25">
        <f>MAX(CS68:CU68)</f>
      </c>
      <c r="CX68" s="25">
        <f>MIN(CS68:CU68)</f>
      </c>
      <c r="CY68" s="32">
        <f>IF(H68&gt;0,(CW68*SQRT(3)*IF(N68&gt;0,N68,IF(O68&gt;0,O68,IF(P68&gt;0,P68,415)))/(H68*1000))*100,0)</f>
      </c>
      <c r="CZ68" s="32">
        <f>IF(CY68&gt;70,"Upgrade","OK - No Upgrade")</f>
      </c>
      <c r="DA68" s="32">
        <f>IF(IF(AVERAGE(CS68:CU68)&gt;0,((CW68-AVERAGE(CS68:CU68))/AVERAGE(CS68:CU68))*100,0)&gt;10,"Need to Balance","OK - Balanced")</f>
      </c>
    </row>
    <row r="69" ht="15.75" customHeight="1">
      <c r="A69" s="25" t="str">
        <v>Hijermat</v>
      </c>
      <c r="B69" s="25" t="str">
        <v>HUGERMAT</v>
      </c>
      <c r="C69" s="25" t="str">
        <v>K_LN01</v>
      </c>
      <c r="D69" s="25" t="str">
        <v>23.437959, 56.708933</v>
      </c>
      <c r="E69" s="25" t="str">
        <v>0858</v>
      </c>
      <c r="F69" s="25" t="str">
        <v>Ground (GMT)</v>
      </c>
      <c r="G69" s="25" t="str">
        <v>3</v>
      </c>
      <c r="H69" s="25">
        <v>1000</v>
      </c>
      <c r="I69" s="25" t="str">
        <v>04/06/2026, 14:03</v>
      </c>
      <c r="J69" s="25">
        <v>1</v>
      </c>
      <c r="K69" s="25">
        <v>249</v>
      </c>
      <c r="L69" s="25">
        <v>249</v>
      </c>
      <c r="M69" s="25">
        <v>250</v>
      </c>
      <c r="N69" s="25">
        <v>433</v>
      </c>
      <c r="O69" s="25">
        <v>433</v>
      </c>
      <c r="P69" s="25">
        <v>434</v>
      </c>
      <c r="Q69" s="26" t="str">
        <v>185 mm²</v>
      </c>
      <c r="R69" s="27">
        <v>91</v>
      </c>
      <c r="S69" s="27">
        <v>103</v>
      </c>
      <c r="T69" s="27">
        <v>71</v>
      </c>
      <c r="U69" s="28">
        <v>19</v>
      </c>
      <c r="V69" s="29" t="str">
        <v>185 mm²</v>
      </c>
      <c r="W69" s="30">
        <v>26</v>
      </c>
      <c r="X69" s="30">
        <v>48</v>
      </c>
      <c r="Y69" s="30">
        <v>19</v>
      </c>
      <c r="Z69" s="31">
        <v>23</v>
      </c>
      <c r="AA69" s="26" t="str">
        <v>185 mm²</v>
      </c>
      <c r="AB69" s="27">
        <v>85</v>
      </c>
      <c r="AC69" s="27">
        <v>60</v>
      </c>
      <c r="AD69" s="27">
        <v>67</v>
      </c>
      <c r="AE69" s="28">
        <v>22</v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6" t="str">
        <v/>
      </c>
      <c r="BF69" s="27" t="str">
        <v/>
      </c>
      <c r="BG69" s="27" t="str">
        <v/>
      </c>
      <c r="BH69" s="27" t="str">
        <v/>
      </c>
      <c r="BI69" s="28" t="str">
        <v/>
      </c>
      <c r="BJ69" s="29" t="str">
        <v/>
      </c>
      <c r="BK69" s="30" t="str">
        <v/>
      </c>
      <c r="BL69" s="30" t="str">
        <v/>
      </c>
      <c r="BM69" s="30" t="str">
        <v/>
      </c>
      <c r="BN69" s="31" t="str">
        <v/>
      </c>
      <c r="BO69" s="26" t="str">
        <v/>
      </c>
      <c r="BP69" s="27" t="str">
        <v/>
      </c>
      <c r="BQ69" s="27" t="str">
        <v/>
      </c>
      <c r="BR69" s="27" t="str">
        <v/>
      </c>
      <c r="BS69" s="28" t="str">
        <v/>
      </c>
      <c r="BT69" s="29" t="str">
        <v/>
      </c>
      <c r="BU69" s="30" t="str">
        <v/>
      </c>
      <c r="BV69" s="30" t="str">
        <v/>
      </c>
      <c r="BW69" s="30" t="str">
        <v/>
      </c>
      <c r="BX69" s="31" t="str">
        <v/>
      </c>
      <c r="BY69" s="26" t="str">
        <v/>
      </c>
      <c r="BZ69" s="27" t="str">
        <v/>
      </c>
      <c r="CA69" s="27" t="str">
        <v/>
      </c>
      <c r="CB69" s="27" t="str">
        <v/>
      </c>
      <c r="CC69" s="28" t="str">
        <v/>
      </c>
      <c r="CD69" s="29" t="str">
        <v/>
      </c>
      <c r="CE69" s="30" t="str">
        <v/>
      </c>
      <c r="CF69" s="30" t="str">
        <v/>
      </c>
      <c r="CG69" s="30" t="str">
        <v/>
      </c>
      <c r="CH69" s="31" t="str">
        <v/>
      </c>
      <c r="CI69" s="26" t="str">
        <v/>
      </c>
      <c r="CJ69" s="27" t="str">
        <v/>
      </c>
      <c r="CK69" s="27" t="str">
        <v/>
      </c>
      <c r="CL69" s="27" t="str">
        <v/>
      </c>
      <c r="CM69" s="28" t="str">
        <v/>
      </c>
      <c r="CN69" s="29" t="str">
        <v/>
      </c>
      <c r="CO69" s="30" t="str">
        <v/>
      </c>
      <c r="CP69" s="30" t="str">
        <v/>
      </c>
      <c r="CQ69" s="30" t="str">
        <v/>
      </c>
      <c r="CR69" s="31" t="str">
        <v/>
      </c>
      <c r="CS69" s="25">
        <f>SUM(R69,W69,AB69,AG69,AL69,AQ69,AV69,BA69,BF69,BK69,BP69,BU69,BZ69,CE69,CJ69,CO69)</f>
      </c>
      <c r="CT69" s="25">
        <f>SUM(S69,X69,AC69,AH69,AM69,AR69,AW69,BB69,BG69,BL69,BQ69,BV69,CA69,CF69,CK69,CP69)</f>
      </c>
      <c r="CU69" s="25">
        <f>SUM(T69,Y69,AD69,AI69,AN69,AS69,AX69,BC69,BH69,BM69,BR69,BW69,CB69,CG69,CL69,CQ69)</f>
      </c>
      <c r="CV69" s="25">
        <f>SUM(U69,Z69,AE69,AJ69,AO69,AT69,AY69,BD69,BI69,BN69,BS69,BX69,CC69,CH69,CM69,CR69)</f>
      </c>
      <c r="CW69" s="25">
        <f>MAX(CS69:CU69)</f>
      </c>
      <c r="CX69" s="25">
        <f>MIN(CS69:CU69)</f>
      </c>
      <c r="CY69" s="32">
        <f>IF(H69&gt;0,(CW69*SQRT(3)*IF(N69&gt;0,N69,IF(O69&gt;0,O69,IF(P69&gt;0,P69,415)))/(H69*1000))*100,0)</f>
      </c>
      <c r="CZ69" s="32">
        <f>IF(CY69&gt;70,"Upgrade","OK - No Upgrade")</f>
      </c>
      <c r="DA69" s="32">
        <f>IF(IF(AVERAGE(CS69:CU69)&gt;0,((CW69-AVERAGE(CS69:CU69))/AVERAGE(CS69:CU69))*100,0)&gt;10,"Need to Balance","OK - Balanced")</f>
      </c>
    </row>
    <row r="70" ht="15.75" customHeight="1">
      <c r="A70" s="25" t="str">
        <v>Hijermat</v>
      </c>
      <c r="B70" s="25" t="str">
        <v>HUGERMAT</v>
      </c>
      <c r="C70" s="25" t="str">
        <v>K_LN01</v>
      </c>
      <c r="D70" s="25" t="str">
        <v>23.431697, 56.710769</v>
      </c>
      <c r="E70" s="25" t="str">
        <v>2251</v>
      </c>
      <c r="F70" s="25" t="str">
        <v>Pole (PMT)</v>
      </c>
      <c r="G70" s="25" t="str">
        <v>3</v>
      </c>
      <c r="H70" s="25">
        <v>315</v>
      </c>
      <c r="I70" s="25" t="str">
        <v>04/06/2026, 13:57</v>
      </c>
      <c r="J70" s="25">
        <v>1</v>
      </c>
      <c r="K70" s="25">
        <v>242</v>
      </c>
      <c r="L70" s="25">
        <v>241</v>
      </c>
      <c r="M70" s="25">
        <v>243</v>
      </c>
      <c r="N70" s="25">
        <v>424</v>
      </c>
      <c r="O70" s="25">
        <v>425</v>
      </c>
      <c r="P70" s="25">
        <v>423</v>
      </c>
      <c r="Q70" s="26" t="str">
        <v>185 mm²</v>
      </c>
      <c r="R70" s="27">
        <v>0</v>
      </c>
      <c r="S70" s="27" t="str">
        <v/>
      </c>
      <c r="T70" s="27" t="str">
        <v/>
      </c>
      <c r="U70" s="28" t="str">
        <v/>
      </c>
      <c r="V70" s="29" t="str">
        <v>185 mm²</v>
      </c>
      <c r="W70" s="30">
        <v>155</v>
      </c>
      <c r="X70" s="30">
        <v>61</v>
      </c>
      <c r="Y70" s="30">
        <v>96</v>
      </c>
      <c r="Z70" s="31">
        <v>77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6" t="str">
        <v/>
      </c>
      <c r="BF70" s="27" t="str">
        <v/>
      </c>
      <c r="BG70" s="27" t="str">
        <v/>
      </c>
      <c r="BH70" s="27" t="str">
        <v/>
      </c>
      <c r="BI70" s="28" t="str">
        <v/>
      </c>
      <c r="BJ70" s="29" t="str">
        <v/>
      </c>
      <c r="BK70" s="30" t="str">
        <v/>
      </c>
      <c r="BL70" s="30" t="str">
        <v/>
      </c>
      <c r="BM70" s="30" t="str">
        <v/>
      </c>
      <c r="BN70" s="31" t="str">
        <v/>
      </c>
      <c r="BO70" s="26" t="str">
        <v/>
      </c>
      <c r="BP70" s="27" t="str">
        <v/>
      </c>
      <c r="BQ70" s="27" t="str">
        <v/>
      </c>
      <c r="BR70" s="27" t="str">
        <v/>
      </c>
      <c r="BS70" s="28" t="str">
        <v/>
      </c>
      <c r="BT70" s="29" t="str">
        <v/>
      </c>
      <c r="BU70" s="30" t="str">
        <v/>
      </c>
      <c r="BV70" s="30" t="str">
        <v/>
      </c>
      <c r="BW70" s="30" t="str">
        <v/>
      </c>
      <c r="BX70" s="31" t="str">
        <v/>
      </c>
      <c r="BY70" s="26" t="str">
        <v/>
      </c>
      <c r="BZ70" s="27" t="str">
        <v/>
      </c>
      <c r="CA70" s="27" t="str">
        <v/>
      </c>
      <c r="CB70" s="27" t="str">
        <v/>
      </c>
      <c r="CC70" s="28" t="str">
        <v/>
      </c>
      <c r="CD70" s="29" t="str">
        <v/>
      </c>
      <c r="CE70" s="30" t="str">
        <v/>
      </c>
      <c r="CF70" s="30" t="str">
        <v/>
      </c>
      <c r="CG70" s="30" t="str">
        <v/>
      </c>
      <c r="CH70" s="31" t="str">
        <v/>
      </c>
      <c r="CI70" s="26" t="str">
        <v/>
      </c>
      <c r="CJ70" s="27" t="str">
        <v/>
      </c>
      <c r="CK70" s="27" t="str">
        <v/>
      </c>
      <c r="CL70" s="27" t="str">
        <v/>
      </c>
      <c r="CM70" s="28" t="str">
        <v/>
      </c>
      <c r="CN70" s="29" t="str">
        <v/>
      </c>
      <c r="CO70" s="30" t="str">
        <v/>
      </c>
      <c r="CP70" s="30" t="str">
        <v/>
      </c>
      <c r="CQ70" s="30" t="str">
        <v/>
      </c>
      <c r="CR70" s="31" t="str">
        <v/>
      </c>
      <c r="CS70" s="25">
        <f>SUM(R70,W70,AB70,AG70,AL70,AQ70,AV70,BA70,BF70,BK70,BP70,BU70,BZ70,CE70,CJ70,CO70)</f>
      </c>
      <c r="CT70" s="25">
        <f>SUM(S70,X70,AC70,AH70,AM70,AR70,AW70,BB70,BG70,BL70,BQ70,BV70,CA70,CF70,CK70,CP70)</f>
      </c>
      <c r="CU70" s="25">
        <f>SUM(T70,Y70,AD70,AI70,AN70,AS70,AX70,BC70,BH70,BM70,BR70,BW70,CB70,CG70,CL70,CQ70)</f>
      </c>
      <c r="CV70" s="25">
        <f>SUM(U70,Z70,AE70,AJ70,AO70,AT70,AY70,BD70,BI70,BN70,BS70,BX70,CC70,CH70,CM70,CR70)</f>
      </c>
      <c r="CW70" s="25">
        <f>MAX(CS70:CU70)</f>
      </c>
      <c r="CX70" s="25">
        <f>MIN(CS70:CU70)</f>
      </c>
      <c r="CY70" s="32">
        <f>IF(H70&gt;0,(CW70*SQRT(3)*IF(N70&gt;0,N70,IF(O70&gt;0,O70,IF(P70&gt;0,P70,415)))/(H70*1000))*100,0)</f>
      </c>
      <c r="CZ70" s="32">
        <f>IF(CY70&gt;70,"Upgrade","OK - No Upgrade")</f>
      </c>
      <c r="DA70" s="32">
        <f>IF(IF(AVERAGE(CS70:CU70)&gt;0,((CW70-AVERAGE(CS70:CU70))/AVERAGE(CS70:CU70))*100,0)&gt;10,"Need to Balance","OK - Balanced")</f>
      </c>
    </row>
    <row r="71" ht="15.75" customHeight="1">
      <c r="A71" s="25" t="str">
        <v>Hijermat</v>
      </c>
      <c r="B71" s="25" t="str">
        <v>HUGERMAT</v>
      </c>
      <c r="C71" s="25" t="str">
        <v>K_LN01</v>
      </c>
      <c r="D71" s="25" t="str">
        <v>23.435082, 56.706817</v>
      </c>
      <c r="E71" s="25" t="str">
        <v>956</v>
      </c>
      <c r="F71" s="25" t="str">
        <v>Pole (PMT)</v>
      </c>
      <c r="G71" s="25" t="str">
        <v>3</v>
      </c>
      <c r="H71" s="25">
        <v>200</v>
      </c>
      <c r="I71" s="25" t="str">
        <v>04/06/2026, 13:52</v>
      </c>
      <c r="J71" s="25">
        <v>1</v>
      </c>
      <c r="K71" s="25">
        <v>250</v>
      </c>
      <c r="L71" s="25">
        <v>248</v>
      </c>
      <c r="M71" s="25">
        <v>249</v>
      </c>
      <c r="N71" s="25">
        <v>431</v>
      </c>
      <c r="O71" s="25">
        <v>434</v>
      </c>
      <c r="P71" s="25">
        <v>433</v>
      </c>
      <c r="Q71" s="26" t="str">
        <v>120 mm²</v>
      </c>
      <c r="R71" s="27">
        <v>32</v>
      </c>
      <c r="S71" s="27">
        <v>64</v>
      </c>
      <c r="T71" s="27">
        <v>33</v>
      </c>
      <c r="U71" s="28">
        <v>28</v>
      </c>
      <c r="V71" s="29" t="str">
        <v>120 mm²</v>
      </c>
      <c r="W71" s="30">
        <v>77</v>
      </c>
      <c r="X71" s="30">
        <v>121</v>
      </c>
      <c r="Y71" s="30">
        <v>97</v>
      </c>
      <c r="Z71" s="31">
        <v>24</v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6" t="str">
        <v/>
      </c>
      <c r="BF71" s="27" t="str">
        <v/>
      </c>
      <c r="BG71" s="27" t="str">
        <v/>
      </c>
      <c r="BH71" s="27" t="str">
        <v/>
      </c>
      <c r="BI71" s="28" t="str">
        <v/>
      </c>
      <c r="BJ71" s="29" t="str">
        <v/>
      </c>
      <c r="BK71" s="30" t="str">
        <v/>
      </c>
      <c r="BL71" s="30" t="str">
        <v/>
      </c>
      <c r="BM71" s="30" t="str">
        <v/>
      </c>
      <c r="BN71" s="31" t="str">
        <v/>
      </c>
      <c r="BO71" s="26" t="str">
        <v/>
      </c>
      <c r="BP71" s="27" t="str">
        <v/>
      </c>
      <c r="BQ71" s="27" t="str">
        <v/>
      </c>
      <c r="BR71" s="27" t="str">
        <v/>
      </c>
      <c r="BS71" s="28" t="str">
        <v/>
      </c>
      <c r="BT71" s="29" t="str">
        <v/>
      </c>
      <c r="BU71" s="30" t="str">
        <v/>
      </c>
      <c r="BV71" s="30" t="str">
        <v/>
      </c>
      <c r="BW71" s="30" t="str">
        <v/>
      </c>
      <c r="BX71" s="31" t="str">
        <v/>
      </c>
      <c r="BY71" s="26" t="str">
        <v/>
      </c>
      <c r="BZ71" s="27" t="str">
        <v/>
      </c>
      <c r="CA71" s="27" t="str">
        <v/>
      </c>
      <c r="CB71" s="27" t="str">
        <v/>
      </c>
      <c r="CC71" s="28" t="str">
        <v/>
      </c>
      <c r="CD71" s="29" t="str">
        <v/>
      </c>
      <c r="CE71" s="30" t="str">
        <v/>
      </c>
      <c r="CF71" s="30" t="str">
        <v/>
      </c>
      <c r="CG71" s="30" t="str">
        <v/>
      </c>
      <c r="CH71" s="31" t="str">
        <v/>
      </c>
      <c r="CI71" s="26" t="str">
        <v/>
      </c>
      <c r="CJ71" s="27" t="str">
        <v/>
      </c>
      <c r="CK71" s="27" t="str">
        <v/>
      </c>
      <c r="CL71" s="27" t="str">
        <v/>
      </c>
      <c r="CM71" s="28" t="str">
        <v/>
      </c>
      <c r="CN71" s="29" t="str">
        <v/>
      </c>
      <c r="CO71" s="30" t="str">
        <v/>
      </c>
      <c r="CP71" s="30" t="str">
        <v/>
      </c>
      <c r="CQ71" s="30" t="str">
        <v/>
      </c>
      <c r="CR71" s="31" t="str">
        <v/>
      </c>
      <c r="CS71" s="25">
        <f>SUM(R71,W71,AB71,AG71,AL71,AQ71,AV71,BA71,BF71,BK71,BP71,BU71,BZ71,CE71,CJ71,CO71)</f>
      </c>
      <c r="CT71" s="25">
        <f>SUM(S71,X71,AC71,AH71,AM71,AR71,AW71,BB71,BG71,BL71,BQ71,BV71,CA71,CF71,CK71,CP71)</f>
      </c>
      <c r="CU71" s="25">
        <f>SUM(T71,Y71,AD71,AI71,AN71,AS71,AX71,BC71,BH71,BM71,BR71,BW71,CB71,CG71,CL71,CQ71)</f>
      </c>
      <c r="CV71" s="25">
        <f>SUM(U71,Z71,AE71,AJ71,AO71,AT71,AY71,BD71,BI71,BN71,BS71,BX71,CC71,CH71,CM71,CR71)</f>
      </c>
      <c r="CW71" s="25">
        <f>MAX(CS71:CU71)</f>
      </c>
      <c r="CX71" s="25">
        <f>MIN(CS71:CU71)</f>
      </c>
      <c r="CY71" s="32">
        <f>IF(H71&gt;0,(CW71*SQRT(3)*IF(N71&gt;0,N71,IF(O71&gt;0,O71,IF(P71&gt;0,P71,415)))/(H71*1000))*100,0)</f>
      </c>
      <c r="CZ71" s="32">
        <f>IF(CY71&gt;70,"Upgrade","OK - No Upgrade")</f>
      </c>
      <c r="DA71" s="32">
        <f>IF(IF(AVERAGE(CS71:CU71)&gt;0,((CW71-AVERAGE(CS71:CU71))/AVERAGE(CS71:CU71))*100,0)&gt;10,"Need to Balance","OK - Balanced")</f>
      </c>
    </row>
    <row r="72" ht="15.75" customHeight="1">
      <c r="A72" s="25" t="str">
        <v>Hijermat</v>
      </c>
      <c r="B72" s="25" t="str">
        <v>HUGERMAT</v>
      </c>
      <c r="C72" s="25" t="str">
        <v>K_LN01</v>
      </c>
      <c r="D72" s="25" t="str">
        <v>23.434233, 56.710408</v>
      </c>
      <c r="E72" s="25" t="str">
        <v>1734</v>
      </c>
      <c r="F72" s="25" t="str">
        <v>Pole (PMT)</v>
      </c>
      <c r="G72" s="25" t="str">
        <v>3</v>
      </c>
      <c r="H72" s="25">
        <v>100</v>
      </c>
      <c r="I72" s="25" t="str">
        <v>04/06/2026, 13:49</v>
      </c>
      <c r="J72" s="25">
        <v>1</v>
      </c>
      <c r="K72" s="25">
        <v>247</v>
      </c>
      <c r="L72" s="25">
        <v>248</v>
      </c>
      <c r="M72" s="25">
        <v>247</v>
      </c>
      <c r="N72" s="25">
        <v>432</v>
      </c>
      <c r="O72" s="25">
        <v>435</v>
      </c>
      <c r="P72" s="25">
        <v>431</v>
      </c>
      <c r="Q72" s="26" t="str">
        <v>185 mm²</v>
      </c>
      <c r="R72" s="27">
        <v>36</v>
      </c>
      <c r="S72" s="27">
        <v>46</v>
      </c>
      <c r="T72" s="27">
        <v>45</v>
      </c>
      <c r="U72" s="28">
        <v>11</v>
      </c>
      <c r="V72" s="29" t="str">
        <v>185 mm²</v>
      </c>
      <c r="W72" s="30">
        <v>40</v>
      </c>
      <c r="X72" s="30">
        <v>18</v>
      </c>
      <c r="Y72" s="30">
        <v>26</v>
      </c>
      <c r="Z72" s="31">
        <v>17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6" t="str">
        <v/>
      </c>
      <c r="BF72" s="27" t="str">
        <v/>
      </c>
      <c r="BG72" s="27" t="str">
        <v/>
      </c>
      <c r="BH72" s="27" t="str">
        <v/>
      </c>
      <c r="BI72" s="28" t="str">
        <v/>
      </c>
      <c r="BJ72" s="29" t="str">
        <v/>
      </c>
      <c r="BK72" s="30" t="str">
        <v/>
      </c>
      <c r="BL72" s="30" t="str">
        <v/>
      </c>
      <c r="BM72" s="30" t="str">
        <v/>
      </c>
      <c r="BN72" s="31" t="str">
        <v/>
      </c>
      <c r="BO72" s="26" t="str">
        <v/>
      </c>
      <c r="BP72" s="27" t="str">
        <v/>
      </c>
      <c r="BQ72" s="27" t="str">
        <v/>
      </c>
      <c r="BR72" s="27" t="str">
        <v/>
      </c>
      <c r="BS72" s="28" t="str">
        <v/>
      </c>
      <c r="BT72" s="29" t="str">
        <v/>
      </c>
      <c r="BU72" s="30" t="str">
        <v/>
      </c>
      <c r="BV72" s="30" t="str">
        <v/>
      </c>
      <c r="BW72" s="30" t="str">
        <v/>
      </c>
      <c r="BX72" s="31" t="str">
        <v/>
      </c>
      <c r="BY72" s="26" t="str">
        <v/>
      </c>
      <c r="BZ72" s="27" t="str">
        <v/>
      </c>
      <c r="CA72" s="27" t="str">
        <v/>
      </c>
      <c r="CB72" s="27" t="str">
        <v/>
      </c>
      <c r="CC72" s="28" t="str">
        <v/>
      </c>
      <c r="CD72" s="29" t="str">
        <v/>
      </c>
      <c r="CE72" s="30" t="str">
        <v/>
      </c>
      <c r="CF72" s="30" t="str">
        <v/>
      </c>
      <c r="CG72" s="30" t="str">
        <v/>
      </c>
      <c r="CH72" s="31" t="str">
        <v/>
      </c>
      <c r="CI72" s="26" t="str">
        <v/>
      </c>
      <c r="CJ72" s="27" t="str">
        <v/>
      </c>
      <c r="CK72" s="27" t="str">
        <v/>
      </c>
      <c r="CL72" s="27" t="str">
        <v/>
      </c>
      <c r="CM72" s="28" t="str">
        <v/>
      </c>
      <c r="CN72" s="29" t="str">
        <v/>
      </c>
      <c r="CO72" s="30" t="str">
        <v/>
      </c>
      <c r="CP72" s="30" t="str">
        <v/>
      </c>
      <c r="CQ72" s="30" t="str">
        <v/>
      </c>
      <c r="CR72" s="31" t="str">
        <v/>
      </c>
      <c r="CS72" s="25">
        <f>SUM(R72,W72,AB72,AG72,AL72,AQ72,AV72,BA72,BF72,BK72,BP72,BU72,BZ72,CE72,CJ72,CO72)</f>
      </c>
      <c r="CT72" s="25">
        <f>SUM(S72,X72,AC72,AH72,AM72,AR72,AW72,BB72,BG72,BL72,BQ72,BV72,CA72,CF72,CK72,CP72)</f>
      </c>
      <c r="CU72" s="25">
        <f>SUM(T72,Y72,AD72,AI72,AN72,AS72,AX72,BC72,BH72,BM72,BR72,BW72,CB72,CG72,CL72,CQ72)</f>
      </c>
      <c r="CV72" s="25">
        <f>SUM(U72,Z72,AE72,AJ72,AO72,AT72,AY72,BD72,BI72,BN72,BS72,BX72,CC72,CH72,CM72,CR72)</f>
      </c>
      <c r="CW72" s="25">
        <f>MAX(CS72:CU72)</f>
      </c>
      <c r="CX72" s="25">
        <f>MIN(CS72:CU72)</f>
      </c>
      <c r="CY72" s="32">
        <f>IF(H72&gt;0,(CW72*SQRT(3)*IF(N72&gt;0,N72,IF(O72&gt;0,O72,IF(P72&gt;0,P72,415)))/(H72*1000))*100,0)</f>
      </c>
      <c r="CZ72" s="32">
        <f>IF(CY72&gt;70,"Upgrade","OK - No Upgrade")</f>
      </c>
      <c r="DA72" s="32">
        <f>IF(IF(AVERAGE(CS72:CU72)&gt;0,((CW72-AVERAGE(CS72:CU72))/AVERAGE(CS72:CU72))*100,0)&gt;10,"Need to Balance","OK - Balanced")</f>
      </c>
    </row>
    <row r="73" ht="15.75" customHeight="1">
      <c r="A73" s="25" t="str">
        <v>Hijermat</v>
      </c>
      <c r="B73" s="25" t="str">
        <v>HUGERMAT</v>
      </c>
      <c r="C73" s="25" t="str">
        <v>K_LN01</v>
      </c>
      <c r="D73" s="25" t="str">
        <v>23.429686, 56.711633</v>
      </c>
      <c r="E73" s="25" t="str">
        <v>954</v>
      </c>
      <c r="F73" s="25" t="str">
        <v>Pole (PMT)</v>
      </c>
      <c r="G73" s="25" t="str">
        <v>3</v>
      </c>
      <c r="H73" s="25">
        <v>315</v>
      </c>
      <c r="I73" s="25" t="str">
        <v>04/06/2026, 13:45</v>
      </c>
      <c r="J73" s="25">
        <v>1</v>
      </c>
      <c r="K73" s="25">
        <v>252</v>
      </c>
      <c r="L73" s="25">
        <v>252</v>
      </c>
      <c r="M73" s="25">
        <v>253</v>
      </c>
      <c r="N73" s="25">
        <v>440</v>
      </c>
      <c r="O73" s="25">
        <v>441</v>
      </c>
      <c r="P73" s="25">
        <v>442</v>
      </c>
      <c r="Q73" s="26" t="str">
        <v>120 mm²</v>
      </c>
      <c r="R73" s="27">
        <v>18</v>
      </c>
      <c r="S73" s="27">
        <v>15</v>
      </c>
      <c r="T73" s="27">
        <v>22</v>
      </c>
      <c r="U73" s="28">
        <v>12</v>
      </c>
      <c r="V73" s="29" t="str">
        <v>120 mm²</v>
      </c>
      <c r="W73" s="30">
        <v>30</v>
      </c>
      <c r="X73" s="30">
        <v>39</v>
      </c>
      <c r="Y73" s="30">
        <v>39</v>
      </c>
      <c r="Z73" s="31">
        <v>11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6" t="str">
        <v/>
      </c>
      <c r="BF73" s="27" t="str">
        <v/>
      </c>
      <c r="BG73" s="27" t="str">
        <v/>
      </c>
      <c r="BH73" s="27" t="str">
        <v/>
      </c>
      <c r="BI73" s="28" t="str">
        <v/>
      </c>
      <c r="BJ73" s="29" t="str">
        <v/>
      </c>
      <c r="BK73" s="30" t="str">
        <v/>
      </c>
      <c r="BL73" s="30" t="str">
        <v/>
      </c>
      <c r="BM73" s="30" t="str">
        <v/>
      </c>
      <c r="BN73" s="31" t="str">
        <v/>
      </c>
      <c r="BO73" s="26" t="str">
        <v/>
      </c>
      <c r="BP73" s="27" t="str">
        <v/>
      </c>
      <c r="BQ73" s="27" t="str">
        <v/>
      </c>
      <c r="BR73" s="27" t="str">
        <v/>
      </c>
      <c r="BS73" s="28" t="str">
        <v/>
      </c>
      <c r="BT73" s="29" t="str">
        <v/>
      </c>
      <c r="BU73" s="30" t="str">
        <v/>
      </c>
      <c r="BV73" s="30" t="str">
        <v/>
      </c>
      <c r="BW73" s="30" t="str">
        <v/>
      </c>
      <c r="BX73" s="31" t="str">
        <v/>
      </c>
      <c r="BY73" s="26" t="str">
        <v/>
      </c>
      <c r="BZ73" s="27" t="str">
        <v/>
      </c>
      <c r="CA73" s="27" t="str">
        <v/>
      </c>
      <c r="CB73" s="27" t="str">
        <v/>
      </c>
      <c r="CC73" s="28" t="str">
        <v/>
      </c>
      <c r="CD73" s="29" t="str">
        <v/>
      </c>
      <c r="CE73" s="30" t="str">
        <v/>
      </c>
      <c r="CF73" s="30" t="str">
        <v/>
      </c>
      <c r="CG73" s="30" t="str">
        <v/>
      </c>
      <c r="CH73" s="31" t="str">
        <v/>
      </c>
      <c r="CI73" s="26" t="str">
        <v/>
      </c>
      <c r="CJ73" s="27" t="str">
        <v/>
      </c>
      <c r="CK73" s="27" t="str">
        <v/>
      </c>
      <c r="CL73" s="27" t="str">
        <v/>
      </c>
      <c r="CM73" s="28" t="str">
        <v/>
      </c>
      <c r="CN73" s="29" t="str">
        <v/>
      </c>
      <c r="CO73" s="30" t="str">
        <v/>
      </c>
      <c r="CP73" s="30" t="str">
        <v/>
      </c>
      <c r="CQ73" s="30" t="str">
        <v/>
      </c>
      <c r="CR73" s="31" t="str">
        <v/>
      </c>
      <c r="CS73" s="25">
        <f>SUM(R73,W73,AB73,AG73,AL73,AQ73,AV73,BA73,BF73,BK73,BP73,BU73,BZ73,CE73,CJ73,CO73)</f>
      </c>
      <c r="CT73" s="25">
        <f>SUM(S73,X73,AC73,AH73,AM73,AR73,AW73,BB73,BG73,BL73,BQ73,BV73,CA73,CF73,CK73,CP73)</f>
      </c>
      <c r="CU73" s="25">
        <f>SUM(T73,Y73,AD73,AI73,AN73,AS73,AX73,BC73,BH73,BM73,BR73,BW73,CB73,CG73,CL73,CQ73)</f>
      </c>
      <c r="CV73" s="25">
        <f>SUM(U73,Z73,AE73,AJ73,AO73,AT73,AY73,BD73,BI73,BN73,BS73,BX73,CC73,CH73,CM73,CR73)</f>
      </c>
      <c r="CW73" s="25">
        <f>MAX(CS73:CU73)</f>
      </c>
      <c r="CX73" s="25">
        <f>MIN(CS73:CU73)</f>
      </c>
      <c r="CY73" s="32">
        <f>IF(H73&gt;0,(CW73*SQRT(3)*IF(N73&gt;0,N73,IF(O73&gt;0,O73,IF(P73&gt;0,P73,415)))/(H73*1000))*100,0)</f>
      </c>
      <c r="CZ73" s="32">
        <f>IF(CY73&gt;70,"Upgrade","OK - No Upgrade")</f>
      </c>
      <c r="DA73" s="32">
        <f>IF(IF(AVERAGE(CS73:CU73)&gt;0,((CW73-AVERAGE(CS73:CU73))/AVERAGE(CS73:CU73))*100,0)&gt;10,"Need to Balance","OK - Balanced")</f>
      </c>
    </row>
    <row r="74" ht="15.75" customHeight="1">
      <c r="A74" s="25" t="str">
        <v>Hijermat</v>
      </c>
      <c r="B74" s="25" t="str">
        <v>HUGERMAT</v>
      </c>
      <c r="C74" s="25" t="str">
        <v>K_LN01</v>
      </c>
      <c r="D74" s="25" t="str">
        <v>23.433834, 56.712691</v>
      </c>
      <c r="E74" s="25" t="str">
        <v>955</v>
      </c>
      <c r="F74" s="25" t="str">
        <v>Pole (PMT)</v>
      </c>
      <c r="G74" s="25" t="str">
        <v>3</v>
      </c>
      <c r="H74" s="25">
        <v>315</v>
      </c>
      <c r="I74" s="25" t="str">
        <v>04/06/2026, 13:40</v>
      </c>
      <c r="J74" s="25">
        <v>1</v>
      </c>
      <c r="K74" s="25">
        <v>251</v>
      </c>
      <c r="L74" s="25">
        <v>252</v>
      </c>
      <c r="M74" s="25">
        <v>251</v>
      </c>
      <c r="N74" s="25">
        <v>437</v>
      </c>
      <c r="O74" s="25">
        <v>439</v>
      </c>
      <c r="P74" s="25">
        <v>438</v>
      </c>
      <c r="Q74" s="26" t="str">
        <v>120 mm²</v>
      </c>
      <c r="R74" s="27">
        <v>50</v>
      </c>
      <c r="S74" s="27">
        <v>65</v>
      </c>
      <c r="T74" s="27">
        <v>52</v>
      </c>
      <c r="U74" s="28">
        <v>13</v>
      </c>
      <c r="V74" s="29" t="str">
        <v>120 mm²</v>
      </c>
      <c r="W74" s="30">
        <v>84</v>
      </c>
      <c r="X74" s="30">
        <v>55</v>
      </c>
      <c r="Y74" s="30">
        <v>111</v>
      </c>
      <c r="Z74" s="31">
        <v>65</v>
      </c>
      <c r="AA74" s="26" t="str">
        <v>185 mm²</v>
      </c>
      <c r="AB74" s="27">
        <v>42</v>
      </c>
      <c r="AC74" s="27">
        <v>51</v>
      </c>
      <c r="AD74" s="27">
        <v>35</v>
      </c>
      <c r="AE74" s="28">
        <v>23</v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6" t="str">
        <v/>
      </c>
      <c r="BF74" s="27" t="str">
        <v/>
      </c>
      <c r="BG74" s="27" t="str">
        <v/>
      </c>
      <c r="BH74" s="27" t="str">
        <v/>
      </c>
      <c r="BI74" s="28" t="str">
        <v/>
      </c>
      <c r="BJ74" s="29" t="str">
        <v/>
      </c>
      <c r="BK74" s="30" t="str">
        <v/>
      </c>
      <c r="BL74" s="30" t="str">
        <v/>
      </c>
      <c r="BM74" s="30" t="str">
        <v/>
      </c>
      <c r="BN74" s="31" t="str">
        <v/>
      </c>
      <c r="BO74" s="26" t="str">
        <v/>
      </c>
      <c r="BP74" s="27" t="str">
        <v/>
      </c>
      <c r="BQ74" s="27" t="str">
        <v/>
      </c>
      <c r="BR74" s="27" t="str">
        <v/>
      </c>
      <c r="BS74" s="28" t="str">
        <v/>
      </c>
      <c r="BT74" s="29" t="str">
        <v/>
      </c>
      <c r="BU74" s="30" t="str">
        <v/>
      </c>
      <c r="BV74" s="30" t="str">
        <v/>
      </c>
      <c r="BW74" s="30" t="str">
        <v/>
      </c>
      <c r="BX74" s="31" t="str">
        <v/>
      </c>
      <c r="BY74" s="26" t="str">
        <v/>
      </c>
      <c r="BZ74" s="27" t="str">
        <v/>
      </c>
      <c r="CA74" s="27" t="str">
        <v/>
      </c>
      <c r="CB74" s="27" t="str">
        <v/>
      </c>
      <c r="CC74" s="28" t="str">
        <v/>
      </c>
      <c r="CD74" s="29" t="str">
        <v/>
      </c>
      <c r="CE74" s="30" t="str">
        <v/>
      </c>
      <c r="CF74" s="30" t="str">
        <v/>
      </c>
      <c r="CG74" s="30" t="str">
        <v/>
      </c>
      <c r="CH74" s="31" t="str">
        <v/>
      </c>
      <c r="CI74" s="26" t="str">
        <v/>
      </c>
      <c r="CJ74" s="27" t="str">
        <v/>
      </c>
      <c r="CK74" s="27" t="str">
        <v/>
      </c>
      <c r="CL74" s="27" t="str">
        <v/>
      </c>
      <c r="CM74" s="28" t="str">
        <v/>
      </c>
      <c r="CN74" s="29" t="str">
        <v/>
      </c>
      <c r="CO74" s="30" t="str">
        <v/>
      </c>
      <c r="CP74" s="30" t="str">
        <v/>
      </c>
      <c r="CQ74" s="30" t="str">
        <v/>
      </c>
      <c r="CR74" s="31" t="str">
        <v/>
      </c>
      <c r="CS74" s="25">
        <f>SUM(R74,W74,AB74,AG74,AL74,AQ74,AV74,BA74,BF74,BK74,BP74,BU74,BZ74,CE74,CJ74,CO74)</f>
      </c>
      <c r="CT74" s="25">
        <f>SUM(S74,X74,AC74,AH74,AM74,AR74,AW74,BB74,BG74,BL74,BQ74,BV74,CA74,CF74,CK74,CP74)</f>
      </c>
      <c r="CU74" s="25">
        <f>SUM(T74,Y74,AD74,AI74,AN74,AS74,AX74,BC74,BH74,BM74,BR74,BW74,CB74,CG74,CL74,CQ74)</f>
      </c>
      <c r="CV74" s="25">
        <f>SUM(U74,Z74,AE74,AJ74,AO74,AT74,AY74,BD74,BI74,BN74,BS74,BX74,CC74,CH74,CM74,CR74)</f>
      </c>
      <c r="CW74" s="25">
        <f>MAX(CS74:CU74)</f>
      </c>
      <c r="CX74" s="25">
        <f>MIN(CS74:CU74)</f>
      </c>
      <c r="CY74" s="32">
        <f>IF(H74&gt;0,(CW74*SQRT(3)*IF(N74&gt;0,N74,IF(O74&gt;0,O74,IF(P74&gt;0,P74,415)))/(H74*1000))*100,0)</f>
      </c>
      <c r="CZ74" s="32">
        <f>IF(CY74&gt;70,"Upgrade","OK - No Upgrade")</f>
      </c>
      <c r="DA74" s="32">
        <f>IF(IF(AVERAGE(CS74:CU74)&gt;0,((CW74-AVERAGE(CS74:CU74))/AVERAGE(CS74:CU74))*100,0)&gt;10,"Need to Balance","OK - Balanced")</f>
      </c>
    </row>
    <row r="75" ht="15.75" customHeight="1">
      <c r="A75" s="25" t="str">
        <v>Hijermat</v>
      </c>
      <c r="B75" s="25" t="str">
        <v>HUGERMAT</v>
      </c>
      <c r="C75" s="25" t="str">
        <v>K_LN01</v>
      </c>
      <c r="D75" s="25" t="str">
        <v>23.430754, 56.715042</v>
      </c>
      <c r="E75" s="25" t="str">
        <v>2296</v>
      </c>
      <c r="F75" s="25" t="str">
        <v>Ground (GMT)</v>
      </c>
      <c r="G75" s="25" t="str">
        <v>3</v>
      </c>
      <c r="H75" s="25">
        <v>1000</v>
      </c>
      <c r="I75" s="25" t="str">
        <v>04/06/2026, 13:34</v>
      </c>
      <c r="J75" s="25">
        <v>1</v>
      </c>
      <c r="K75" s="25">
        <v>254</v>
      </c>
      <c r="L75" s="25">
        <v>254</v>
      </c>
      <c r="M75" s="25">
        <v>255</v>
      </c>
      <c r="N75" s="25">
        <v>442</v>
      </c>
      <c r="O75" s="25">
        <v>441</v>
      </c>
      <c r="P75" s="25">
        <v>443</v>
      </c>
      <c r="Q75" s="26" t="str">
        <v/>
      </c>
      <c r="R75" s="27" t="str">
        <v/>
      </c>
      <c r="S75" s="27" t="str">
        <v/>
      </c>
      <c r="T75" s="27" t="str">
        <v/>
      </c>
      <c r="U75" s="28" t="str">
        <v/>
      </c>
      <c r="V75" s="29" t="str">
        <v/>
      </c>
      <c r="W75" s="30" t="str">
        <v/>
      </c>
      <c r="X75" s="30" t="str">
        <v/>
      </c>
      <c r="Y75" s="30" t="str">
        <v/>
      </c>
      <c r="Z75" s="31" t="str">
        <v/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>185 mm²</v>
      </c>
      <c r="AQ75" s="30">
        <v>61</v>
      </c>
      <c r="AR75" s="30">
        <v>83</v>
      </c>
      <c r="AS75" s="30">
        <v>93</v>
      </c>
      <c r="AT75" s="31">
        <v>29</v>
      </c>
      <c r="AU75" s="26" t="str">
        <v>185 mm²</v>
      </c>
      <c r="AV75" s="27">
        <v>122</v>
      </c>
      <c r="AW75" s="27">
        <v>90</v>
      </c>
      <c r="AX75" s="27">
        <v>93</v>
      </c>
      <c r="AY75" s="28">
        <v>31</v>
      </c>
      <c r="AZ75" s="29" t="str">
        <v>185 mm²</v>
      </c>
      <c r="BA75" s="30">
        <v>60</v>
      </c>
      <c r="BB75" s="30">
        <v>20</v>
      </c>
      <c r="BC75" s="30">
        <v>97</v>
      </c>
      <c r="BD75" s="31">
        <v>57</v>
      </c>
      <c r="BE75" s="26" t="str">
        <v/>
      </c>
      <c r="BF75" s="27" t="str">
        <v/>
      </c>
      <c r="BG75" s="27" t="str">
        <v/>
      </c>
      <c r="BH75" s="27" t="str">
        <v/>
      </c>
      <c r="BI75" s="28" t="str">
        <v/>
      </c>
      <c r="BJ75" s="29" t="str">
        <v/>
      </c>
      <c r="BK75" s="30" t="str">
        <v/>
      </c>
      <c r="BL75" s="30" t="str">
        <v/>
      </c>
      <c r="BM75" s="30" t="str">
        <v/>
      </c>
      <c r="BN75" s="31" t="str">
        <v/>
      </c>
      <c r="BO75" s="26" t="str">
        <v/>
      </c>
      <c r="BP75" s="27" t="str">
        <v/>
      </c>
      <c r="BQ75" s="27" t="str">
        <v/>
      </c>
      <c r="BR75" s="27" t="str">
        <v/>
      </c>
      <c r="BS75" s="28" t="str">
        <v/>
      </c>
      <c r="BT75" s="29" t="str">
        <v/>
      </c>
      <c r="BU75" s="30" t="str">
        <v/>
      </c>
      <c r="BV75" s="30" t="str">
        <v/>
      </c>
      <c r="BW75" s="30" t="str">
        <v/>
      </c>
      <c r="BX75" s="31" t="str">
        <v/>
      </c>
      <c r="BY75" s="26" t="str">
        <v/>
      </c>
      <c r="BZ75" s="27" t="str">
        <v/>
      </c>
      <c r="CA75" s="27" t="str">
        <v/>
      </c>
      <c r="CB75" s="27" t="str">
        <v/>
      </c>
      <c r="CC75" s="28" t="str">
        <v/>
      </c>
      <c r="CD75" s="29" t="str">
        <v/>
      </c>
      <c r="CE75" s="30" t="str">
        <v/>
      </c>
      <c r="CF75" s="30" t="str">
        <v/>
      </c>
      <c r="CG75" s="30" t="str">
        <v/>
      </c>
      <c r="CH75" s="31" t="str">
        <v/>
      </c>
      <c r="CI75" s="26" t="str">
        <v/>
      </c>
      <c r="CJ75" s="27" t="str">
        <v/>
      </c>
      <c r="CK75" s="27" t="str">
        <v/>
      </c>
      <c r="CL75" s="27" t="str">
        <v/>
      </c>
      <c r="CM75" s="28" t="str">
        <v/>
      </c>
      <c r="CN75" s="29" t="str">
        <v/>
      </c>
      <c r="CO75" s="30" t="str">
        <v/>
      </c>
      <c r="CP75" s="30" t="str">
        <v/>
      </c>
      <c r="CQ75" s="30" t="str">
        <v/>
      </c>
      <c r="CR75" s="31" t="str">
        <v/>
      </c>
      <c r="CS75" s="25">
        <f>SUM(R75,W75,AB75,AG75,AL75,AQ75,AV75,BA75,BF75,BK75,BP75,BU75,BZ75,CE75,CJ75,CO75)</f>
      </c>
      <c r="CT75" s="25">
        <f>SUM(S75,X75,AC75,AH75,AM75,AR75,AW75,BB75,BG75,BL75,BQ75,BV75,CA75,CF75,CK75,CP75)</f>
      </c>
      <c r="CU75" s="25">
        <f>SUM(T75,Y75,AD75,AI75,AN75,AS75,AX75,BC75,BH75,BM75,BR75,BW75,CB75,CG75,CL75,CQ75)</f>
      </c>
      <c r="CV75" s="25">
        <f>SUM(U75,Z75,AE75,AJ75,AO75,AT75,AY75,BD75,BI75,BN75,BS75,BX75,CC75,CH75,CM75,CR75)</f>
      </c>
      <c r="CW75" s="25">
        <f>MAX(CS75:CU75)</f>
      </c>
      <c r="CX75" s="25">
        <f>MIN(CS75:CU75)</f>
      </c>
      <c r="CY75" s="32">
        <f>IF(H75&gt;0,(CW75*SQRT(3)*IF(N75&gt;0,N75,IF(O75&gt;0,O75,IF(P75&gt;0,P75,415)))/(H75*1000))*100,0)</f>
      </c>
      <c r="CZ75" s="32">
        <f>IF(CY75&gt;70,"Upgrade","OK - No Upgrade")</f>
      </c>
      <c r="DA75" s="32">
        <f>IF(IF(AVERAGE(CS75:CU75)&gt;0,((CW75-AVERAGE(CS75:CU75))/AVERAGE(CS75:CU75))*100,0)&gt;10,"Need to Balance","OK - Balanced")</f>
      </c>
    </row>
    <row r="76" ht="15.75" customHeight="1">
      <c r="A76" s="25" t="str">
        <v>Hijermat</v>
      </c>
      <c r="B76" s="25" t="str">
        <v>HUGERMAT</v>
      </c>
      <c r="C76" s="25" t="str">
        <v>K_LN01</v>
      </c>
      <c r="D76" s="25" t="str">
        <v>23.434275, 56.718539</v>
      </c>
      <c r="E76" s="25" t="str">
        <v>952</v>
      </c>
      <c r="F76" s="25" t="str">
        <v>Pole (PMT)</v>
      </c>
      <c r="G76" s="25" t="str">
        <v>3</v>
      </c>
      <c r="H76" s="25">
        <v>100</v>
      </c>
      <c r="I76" s="25" t="str">
        <v>04/06/2026, 13:26</v>
      </c>
      <c r="J76" s="25">
        <v>1</v>
      </c>
      <c r="K76" s="25">
        <v>240</v>
      </c>
      <c r="L76" s="25">
        <v>242</v>
      </c>
      <c r="M76" s="25">
        <v>243</v>
      </c>
      <c r="N76" s="25">
        <v>440</v>
      </c>
      <c r="O76" s="25">
        <v>442</v>
      </c>
      <c r="P76" s="25">
        <v>441</v>
      </c>
      <c r="Q76" s="26" t="str">
        <v>120 mm²</v>
      </c>
      <c r="R76" s="27">
        <v>8</v>
      </c>
      <c r="S76" s="27">
        <v>9</v>
      </c>
      <c r="T76" s="27">
        <v>5</v>
      </c>
      <c r="U76" s="28">
        <v>3</v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6" t="str">
        <v/>
      </c>
      <c r="BF76" s="27" t="str">
        <v/>
      </c>
      <c r="BG76" s="27" t="str">
        <v/>
      </c>
      <c r="BH76" s="27" t="str">
        <v/>
      </c>
      <c r="BI76" s="28" t="str">
        <v/>
      </c>
      <c r="BJ76" s="29" t="str">
        <v/>
      </c>
      <c r="BK76" s="30" t="str">
        <v/>
      </c>
      <c r="BL76" s="30" t="str">
        <v/>
      </c>
      <c r="BM76" s="30" t="str">
        <v/>
      </c>
      <c r="BN76" s="31" t="str">
        <v/>
      </c>
      <c r="BO76" s="26" t="str">
        <v/>
      </c>
      <c r="BP76" s="27" t="str">
        <v/>
      </c>
      <c r="BQ76" s="27" t="str">
        <v/>
      </c>
      <c r="BR76" s="27" t="str">
        <v/>
      </c>
      <c r="BS76" s="28" t="str">
        <v/>
      </c>
      <c r="BT76" s="29" t="str">
        <v/>
      </c>
      <c r="BU76" s="30" t="str">
        <v/>
      </c>
      <c r="BV76" s="30" t="str">
        <v/>
      </c>
      <c r="BW76" s="30" t="str">
        <v/>
      </c>
      <c r="BX76" s="31" t="str">
        <v/>
      </c>
      <c r="BY76" s="26" t="str">
        <v/>
      </c>
      <c r="BZ76" s="27" t="str">
        <v/>
      </c>
      <c r="CA76" s="27" t="str">
        <v/>
      </c>
      <c r="CB76" s="27" t="str">
        <v/>
      </c>
      <c r="CC76" s="28" t="str">
        <v/>
      </c>
      <c r="CD76" s="29" t="str">
        <v/>
      </c>
      <c r="CE76" s="30" t="str">
        <v/>
      </c>
      <c r="CF76" s="30" t="str">
        <v/>
      </c>
      <c r="CG76" s="30" t="str">
        <v/>
      </c>
      <c r="CH76" s="31" t="str">
        <v/>
      </c>
      <c r="CI76" s="26" t="str">
        <v/>
      </c>
      <c r="CJ76" s="27" t="str">
        <v/>
      </c>
      <c r="CK76" s="27" t="str">
        <v/>
      </c>
      <c r="CL76" s="27" t="str">
        <v/>
      </c>
      <c r="CM76" s="28" t="str">
        <v/>
      </c>
      <c r="CN76" s="29" t="str">
        <v/>
      </c>
      <c r="CO76" s="30" t="str">
        <v/>
      </c>
      <c r="CP76" s="30" t="str">
        <v/>
      </c>
      <c r="CQ76" s="30" t="str">
        <v/>
      </c>
      <c r="CR76" s="31" t="str">
        <v/>
      </c>
      <c r="CS76" s="25">
        <f>SUM(R76,W76,AB76,AG76,AL76,AQ76,AV76,BA76,BF76,BK76,BP76,BU76,BZ76,CE76,CJ76,CO76)</f>
      </c>
      <c r="CT76" s="25">
        <f>SUM(S76,X76,AC76,AH76,AM76,AR76,AW76,BB76,BG76,BL76,BQ76,BV76,CA76,CF76,CK76,CP76)</f>
      </c>
      <c r="CU76" s="25">
        <f>SUM(T76,Y76,AD76,AI76,AN76,AS76,AX76,BC76,BH76,BM76,BR76,BW76,CB76,CG76,CL76,CQ76)</f>
      </c>
      <c r="CV76" s="25">
        <f>SUM(U76,Z76,AE76,AJ76,AO76,AT76,AY76,BD76,BI76,BN76,BS76,BX76,CC76,CH76,CM76,CR76)</f>
      </c>
      <c r="CW76" s="25">
        <f>MAX(CS76:CU76)</f>
      </c>
      <c r="CX76" s="25">
        <f>MIN(CS76:CU76)</f>
      </c>
      <c r="CY76" s="32">
        <f>IF(H76&gt;0,(CW76*SQRT(3)*IF(N76&gt;0,N76,IF(O76&gt;0,O76,IF(P76&gt;0,P76,415)))/(H76*1000))*100,0)</f>
      </c>
      <c r="CZ76" s="32">
        <f>IF(CY76&gt;70,"Upgrade","OK - No Upgrade")</f>
      </c>
      <c r="DA76" s="32">
        <f>IF(IF(AVERAGE(CS76:CU76)&gt;0,((CW76-AVERAGE(CS76:CU76))/AVERAGE(CS76:CU76))*100,0)&gt;10,"Need to Balance","OK - Balanced")</f>
      </c>
    </row>
    <row r="77" ht="15.75" customHeight="1">
      <c r="A77" s="25" t="str">
        <v>Hijermat</v>
      </c>
      <c r="B77" s="25" t="str">
        <v>HUGERMAT</v>
      </c>
      <c r="C77" s="25" t="str">
        <v>K_LN01</v>
      </c>
      <c r="D77" s="25" t="str">
        <v>23.430747, 56.718345</v>
      </c>
      <c r="E77" s="25" t="str">
        <v>951</v>
      </c>
      <c r="F77" s="25" t="str">
        <v>Pole (PMT)</v>
      </c>
      <c r="G77" s="25" t="str">
        <v>3</v>
      </c>
      <c r="H77" s="25">
        <v>315</v>
      </c>
      <c r="I77" s="25" t="str">
        <v>04/06/2026, 13:19</v>
      </c>
      <c r="J77" s="25">
        <v>1</v>
      </c>
      <c r="K77" s="25">
        <v>253</v>
      </c>
      <c r="L77" s="25">
        <v>254</v>
      </c>
      <c r="M77" s="25">
        <v>253</v>
      </c>
      <c r="N77" s="25">
        <v>440</v>
      </c>
      <c r="O77" s="25">
        <v>441</v>
      </c>
      <c r="P77" s="25">
        <v>440</v>
      </c>
      <c r="Q77" s="26" t="str">
        <v>120 mm²</v>
      </c>
      <c r="R77" s="27">
        <v>84</v>
      </c>
      <c r="S77" s="27">
        <v>96</v>
      </c>
      <c r="T77" s="27">
        <v>61</v>
      </c>
      <c r="U77" s="28">
        <v>23</v>
      </c>
      <c r="V77" s="29" t="str">
        <v>120 mm²</v>
      </c>
      <c r="W77" s="30">
        <v>109</v>
      </c>
      <c r="X77" s="30">
        <v>124</v>
      </c>
      <c r="Y77" s="30">
        <v>112</v>
      </c>
      <c r="Z77" s="31">
        <v>24</v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6" t="str">
        <v/>
      </c>
      <c r="BF77" s="27" t="str">
        <v/>
      </c>
      <c r="BG77" s="27" t="str">
        <v/>
      </c>
      <c r="BH77" s="27" t="str">
        <v/>
      </c>
      <c r="BI77" s="28" t="str">
        <v/>
      </c>
      <c r="BJ77" s="29" t="str">
        <v/>
      </c>
      <c r="BK77" s="30" t="str">
        <v/>
      </c>
      <c r="BL77" s="30" t="str">
        <v/>
      </c>
      <c r="BM77" s="30" t="str">
        <v/>
      </c>
      <c r="BN77" s="31" t="str">
        <v/>
      </c>
      <c r="BO77" s="26" t="str">
        <v/>
      </c>
      <c r="BP77" s="27" t="str">
        <v/>
      </c>
      <c r="BQ77" s="27" t="str">
        <v/>
      </c>
      <c r="BR77" s="27" t="str">
        <v/>
      </c>
      <c r="BS77" s="28" t="str">
        <v/>
      </c>
      <c r="BT77" s="29" t="str">
        <v/>
      </c>
      <c r="BU77" s="30" t="str">
        <v/>
      </c>
      <c r="BV77" s="30" t="str">
        <v/>
      </c>
      <c r="BW77" s="30" t="str">
        <v/>
      </c>
      <c r="BX77" s="31" t="str">
        <v/>
      </c>
      <c r="BY77" s="26" t="str">
        <v/>
      </c>
      <c r="BZ77" s="27" t="str">
        <v/>
      </c>
      <c r="CA77" s="27" t="str">
        <v/>
      </c>
      <c r="CB77" s="27" t="str">
        <v/>
      </c>
      <c r="CC77" s="28" t="str">
        <v/>
      </c>
      <c r="CD77" s="29" t="str">
        <v/>
      </c>
      <c r="CE77" s="30" t="str">
        <v/>
      </c>
      <c r="CF77" s="30" t="str">
        <v/>
      </c>
      <c r="CG77" s="30" t="str">
        <v/>
      </c>
      <c r="CH77" s="31" t="str">
        <v/>
      </c>
      <c r="CI77" s="26" t="str">
        <v/>
      </c>
      <c r="CJ77" s="27" t="str">
        <v/>
      </c>
      <c r="CK77" s="27" t="str">
        <v/>
      </c>
      <c r="CL77" s="27" t="str">
        <v/>
      </c>
      <c r="CM77" s="28" t="str">
        <v/>
      </c>
      <c r="CN77" s="29" t="str">
        <v/>
      </c>
      <c r="CO77" s="30" t="str">
        <v/>
      </c>
      <c r="CP77" s="30" t="str">
        <v/>
      </c>
      <c r="CQ77" s="30" t="str">
        <v/>
      </c>
      <c r="CR77" s="31" t="str">
        <v/>
      </c>
      <c r="CS77" s="25">
        <f>SUM(R77,W77,AB77,AG77,AL77,AQ77,AV77,BA77,BF77,BK77,BP77,BU77,BZ77,CE77,CJ77,CO77)</f>
      </c>
      <c r="CT77" s="25">
        <f>SUM(S77,X77,AC77,AH77,AM77,AR77,AW77,BB77,BG77,BL77,BQ77,BV77,CA77,CF77,CK77,CP77)</f>
      </c>
      <c r="CU77" s="25">
        <f>SUM(T77,Y77,AD77,AI77,AN77,AS77,AX77,BC77,BH77,BM77,BR77,BW77,CB77,CG77,CL77,CQ77)</f>
      </c>
      <c r="CV77" s="25">
        <f>SUM(U77,Z77,AE77,AJ77,AO77,AT77,AY77,BD77,BI77,BN77,BS77,BX77,CC77,CH77,CM77,CR77)</f>
      </c>
      <c r="CW77" s="25">
        <f>MAX(CS77:CU77)</f>
      </c>
      <c r="CX77" s="25">
        <f>MIN(CS77:CU77)</f>
      </c>
      <c r="CY77" s="32">
        <f>IF(H77&gt;0,(CW77*SQRT(3)*IF(N77&gt;0,N77,IF(O77&gt;0,O77,IF(P77&gt;0,P77,415)))/(H77*1000))*100,0)</f>
      </c>
      <c r="CZ77" s="32">
        <f>IF(CY77&gt;70,"Upgrade","OK - No Upgrade")</f>
      </c>
      <c r="DA77" s="32">
        <f>IF(IF(AVERAGE(CS77:CU77)&gt;0,((CW77-AVERAGE(CS77:CU77))/AVERAGE(CS77:CU77))*100,0)&gt;10,"Need to Balance","OK - Balanced")</f>
      </c>
    </row>
    <row r="78" ht="15.75" customHeight="1">
      <c r="A78" s="25" t="str">
        <v>Hijermat</v>
      </c>
      <c r="B78" s="25" t="str">
        <v>HUGERMAT</v>
      </c>
      <c r="C78" s="25" t="str">
        <v>K_LN01</v>
      </c>
      <c r="D78" s="25" t="str">
        <v>23.430676, 56.718361</v>
      </c>
      <c r="E78" s="25" t="str">
        <v>953</v>
      </c>
      <c r="F78" s="25" t="str">
        <v>Pole (PMT)</v>
      </c>
      <c r="G78" s="25" t="str">
        <v>3</v>
      </c>
      <c r="H78" s="25">
        <v>315</v>
      </c>
      <c r="I78" s="25" t="str">
        <v>04/06/2026, 13:15</v>
      </c>
      <c r="J78" s="25">
        <v>1</v>
      </c>
      <c r="K78" s="25">
        <v>254</v>
      </c>
      <c r="L78" s="25">
        <v>254</v>
      </c>
      <c r="M78" s="25">
        <v>255</v>
      </c>
      <c r="N78" s="25">
        <v>443</v>
      </c>
      <c r="O78" s="25">
        <v>444</v>
      </c>
      <c r="P78" s="25">
        <v>442</v>
      </c>
      <c r="Q78" s="26" t="str">
        <v>120 mm²</v>
      </c>
      <c r="R78" s="27" t="str">
        <v/>
      </c>
      <c r="S78" s="27" t="str">
        <v/>
      </c>
      <c r="T78" s="27" t="str">
        <v/>
      </c>
      <c r="U78" s="28" t="str">
        <v/>
      </c>
      <c r="V78" s="29" t="str">
        <v>120 mm²</v>
      </c>
      <c r="W78" s="30">
        <v>154</v>
      </c>
      <c r="X78" s="30">
        <v>157</v>
      </c>
      <c r="Y78" s="30">
        <v>150</v>
      </c>
      <c r="Z78" s="31">
        <v>13</v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6" t="str">
        <v/>
      </c>
      <c r="BF78" s="27" t="str">
        <v/>
      </c>
      <c r="BG78" s="27" t="str">
        <v/>
      </c>
      <c r="BH78" s="27" t="str">
        <v/>
      </c>
      <c r="BI78" s="28" t="str">
        <v/>
      </c>
      <c r="BJ78" s="29" t="str">
        <v/>
      </c>
      <c r="BK78" s="30" t="str">
        <v/>
      </c>
      <c r="BL78" s="30" t="str">
        <v/>
      </c>
      <c r="BM78" s="30" t="str">
        <v/>
      </c>
      <c r="BN78" s="31" t="str">
        <v/>
      </c>
      <c r="BO78" s="26" t="str">
        <v/>
      </c>
      <c r="BP78" s="27" t="str">
        <v/>
      </c>
      <c r="BQ78" s="27" t="str">
        <v/>
      </c>
      <c r="BR78" s="27" t="str">
        <v/>
      </c>
      <c r="BS78" s="28" t="str">
        <v/>
      </c>
      <c r="BT78" s="29" t="str">
        <v/>
      </c>
      <c r="BU78" s="30" t="str">
        <v/>
      </c>
      <c r="BV78" s="30" t="str">
        <v/>
      </c>
      <c r="BW78" s="30" t="str">
        <v/>
      </c>
      <c r="BX78" s="31" t="str">
        <v/>
      </c>
      <c r="BY78" s="26" t="str">
        <v/>
      </c>
      <c r="BZ78" s="27" t="str">
        <v/>
      </c>
      <c r="CA78" s="27" t="str">
        <v/>
      </c>
      <c r="CB78" s="27" t="str">
        <v/>
      </c>
      <c r="CC78" s="28" t="str">
        <v/>
      </c>
      <c r="CD78" s="29" t="str">
        <v/>
      </c>
      <c r="CE78" s="30" t="str">
        <v/>
      </c>
      <c r="CF78" s="30" t="str">
        <v/>
      </c>
      <c r="CG78" s="30" t="str">
        <v/>
      </c>
      <c r="CH78" s="31" t="str">
        <v/>
      </c>
      <c r="CI78" s="26" t="str">
        <v/>
      </c>
      <c r="CJ78" s="27" t="str">
        <v/>
      </c>
      <c r="CK78" s="27" t="str">
        <v/>
      </c>
      <c r="CL78" s="27" t="str">
        <v/>
      </c>
      <c r="CM78" s="28" t="str">
        <v/>
      </c>
      <c r="CN78" s="29" t="str">
        <v/>
      </c>
      <c r="CO78" s="30" t="str">
        <v/>
      </c>
      <c r="CP78" s="30" t="str">
        <v/>
      </c>
      <c r="CQ78" s="30" t="str">
        <v/>
      </c>
      <c r="CR78" s="31" t="str">
        <v/>
      </c>
      <c r="CS78" s="25">
        <f>SUM(R78,W78,AB78,AG78,AL78,AQ78,AV78,BA78,BF78,BK78,BP78,BU78,BZ78,CE78,CJ78,CO78)</f>
      </c>
      <c r="CT78" s="25">
        <f>SUM(S78,X78,AC78,AH78,AM78,AR78,AW78,BB78,BG78,BL78,BQ78,BV78,CA78,CF78,CK78,CP78)</f>
      </c>
      <c r="CU78" s="25">
        <f>SUM(T78,Y78,AD78,AI78,AN78,AS78,AX78,BC78,BH78,BM78,BR78,BW78,CB78,CG78,CL78,CQ78)</f>
      </c>
      <c r="CV78" s="25">
        <f>SUM(U78,Z78,AE78,AJ78,AO78,AT78,AY78,BD78,BI78,BN78,BS78,BX78,CC78,CH78,CM78,CR78)</f>
      </c>
      <c r="CW78" s="25">
        <f>MAX(CS78:CU78)</f>
      </c>
      <c r="CX78" s="25">
        <f>MIN(CS78:CU78)</f>
      </c>
      <c r="CY78" s="32">
        <f>IF(H78&gt;0,(CW78*SQRT(3)*IF(N78&gt;0,N78,IF(O78&gt;0,O78,IF(P78&gt;0,P78,415)))/(H78*1000))*100,0)</f>
      </c>
      <c r="CZ78" s="32">
        <f>IF(CY78&gt;70,"Upgrade","OK - No Upgrade")</f>
      </c>
      <c r="DA78" s="32">
        <f>IF(IF(AVERAGE(CS78:CU78)&gt;0,((CW78-AVERAGE(CS78:CU78))/AVERAGE(CS78:CU78))*100,0)&gt;10,"Need to Balance","OK - Balanced")</f>
      </c>
    </row>
    <row r="79" ht="15.75" customHeight="1">
      <c r="A79" s="25" t="str">
        <v>Hijermat</v>
      </c>
      <c r="B79" s="25" t="str">
        <v>HUGERMAT</v>
      </c>
      <c r="C79" s="25" t="str">
        <v>K_LN2</v>
      </c>
      <c r="D79" s="25" t="str">
        <v>23.519703, 56.750827</v>
      </c>
      <c r="E79" s="25" t="str">
        <v>1177</v>
      </c>
      <c r="F79" s="25" t="str">
        <v>Pole (PMT)</v>
      </c>
      <c r="G79" s="25" t="str">
        <v/>
      </c>
      <c r="H79" s="25">
        <v>315</v>
      </c>
      <c r="I79" s="25" t="str">
        <v>23/05/2026, 15:19</v>
      </c>
      <c r="J79" s="25">
        <v>1</v>
      </c>
      <c r="K79" s="25">
        <v>238</v>
      </c>
      <c r="L79" s="25">
        <v>237</v>
      </c>
      <c r="M79" s="25">
        <v>236</v>
      </c>
      <c r="N79" s="25">
        <v>410</v>
      </c>
      <c r="O79" s="25">
        <v>412</v>
      </c>
      <c r="P79" s="25">
        <v>410</v>
      </c>
      <c r="Q79" s="26" t="str">
        <v>120 mm²</v>
      </c>
      <c r="R79" s="27">
        <v>38</v>
      </c>
      <c r="S79" s="27">
        <v>48</v>
      </c>
      <c r="T79" s="27">
        <v>57</v>
      </c>
      <c r="U79" s="28">
        <v>15</v>
      </c>
      <c r="V79" s="29" t="str">
        <v/>
      </c>
      <c r="W79" s="30" t="str">
        <v/>
      </c>
      <c r="X79" s="30" t="str">
        <v/>
      </c>
      <c r="Y79" s="30" t="str">
        <v/>
      </c>
      <c r="Z79" s="31" t="str">
        <v/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6" t="str">
        <v/>
      </c>
      <c r="BF79" s="27" t="str">
        <v/>
      </c>
      <c r="BG79" s="27" t="str">
        <v/>
      </c>
      <c r="BH79" s="27" t="str">
        <v/>
      </c>
      <c r="BI79" s="28" t="str">
        <v/>
      </c>
      <c r="BJ79" s="29" t="str">
        <v/>
      </c>
      <c r="BK79" s="30" t="str">
        <v/>
      </c>
      <c r="BL79" s="30" t="str">
        <v/>
      </c>
      <c r="BM79" s="30" t="str">
        <v/>
      </c>
      <c r="BN79" s="31" t="str">
        <v/>
      </c>
      <c r="BO79" s="26" t="str">
        <v/>
      </c>
      <c r="BP79" s="27" t="str">
        <v/>
      </c>
      <c r="BQ79" s="27" t="str">
        <v/>
      </c>
      <c r="BR79" s="27" t="str">
        <v/>
      </c>
      <c r="BS79" s="28" t="str">
        <v/>
      </c>
      <c r="BT79" s="29" t="str">
        <v/>
      </c>
      <c r="BU79" s="30" t="str">
        <v/>
      </c>
      <c r="BV79" s="30" t="str">
        <v/>
      </c>
      <c r="BW79" s="30" t="str">
        <v/>
      </c>
      <c r="BX79" s="31" t="str">
        <v/>
      </c>
      <c r="BY79" s="26" t="str">
        <v/>
      </c>
      <c r="BZ79" s="27" t="str">
        <v/>
      </c>
      <c r="CA79" s="27" t="str">
        <v/>
      </c>
      <c r="CB79" s="27" t="str">
        <v/>
      </c>
      <c r="CC79" s="28" t="str">
        <v/>
      </c>
      <c r="CD79" s="29" t="str">
        <v/>
      </c>
      <c r="CE79" s="30" t="str">
        <v/>
      </c>
      <c r="CF79" s="30" t="str">
        <v/>
      </c>
      <c r="CG79" s="30" t="str">
        <v/>
      </c>
      <c r="CH79" s="31" t="str">
        <v/>
      </c>
      <c r="CI79" s="26" t="str">
        <v/>
      </c>
      <c r="CJ79" s="27" t="str">
        <v/>
      </c>
      <c r="CK79" s="27" t="str">
        <v/>
      </c>
      <c r="CL79" s="27" t="str">
        <v/>
      </c>
      <c r="CM79" s="28" t="str">
        <v/>
      </c>
      <c r="CN79" s="29" t="str">
        <v/>
      </c>
      <c r="CO79" s="30" t="str">
        <v/>
      </c>
      <c r="CP79" s="30" t="str">
        <v/>
      </c>
      <c r="CQ79" s="30" t="str">
        <v/>
      </c>
      <c r="CR79" s="31" t="str">
        <v/>
      </c>
      <c r="CS79" s="25">
        <f>SUM(R79,W79,AB79,AG79,AL79,AQ79,AV79,BA79,BF79,BK79,BP79,BU79,BZ79,CE79,CJ79,CO79)</f>
      </c>
      <c r="CT79" s="25">
        <f>SUM(S79,X79,AC79,AH79,AM79,AR79,AW79,BB79,BG79,BL79,BQ79,BV79,CA79,CF79,CK79,CP79)</f>
      </c>
      <c r="CU79" s="25">
        <f>SUM(T79,Y79,AD79,AI79,AN79,AS79,AX79,BC79,BH79,BM79,BR79,BW79,CB79,CG79,CL79,CQ79)</f>
      </c>
      <c r="CV79" s="25">
        <f>SUM(U79,Z79,AE79,AJ79,AO79,AT79,AY79,BD79,BI79,BN79,BS79,BX79,CC79,CH79,CM79,CR79)</f>
      </c>
      <c r="CW79" s="25">
        <f>MAX(CS79:CU79)</f>
      </c>
      <c r="CX79" s="25">
        <f>MIN(CS79:CU79)</f>
      </c>
      <c r="CY79" s="32">
        <f>IF(H79&gt;0,(CW79*SQRT(3)*IF(N79&gt;0,N79,IF(O79&gt;0,O79,IF(P79&gt;0,P79,415)))/(H79*1000))*100,0)</f>
      </c>
      <c r="CZ79" s="32">
        <f>IF(CY79&gt;70,"Upgrade","OK - No Upgrade")</f>
      </c>
      <c r="DA79" s="32">
        <f>IF(IF(AVERAGE(CS79:CU79)&gt;0,((CW79-AVERAGE(CS79:CU79))/AVERAGE(CS79:CU79))*100,0)&gt;10,"Need to Balance","OK - Balanced")</f>
      </c>
    </row>
  </sheetData>
  <mergeCells count="11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N1"/>
    <mergeCell ref="BJ2:BJ3"/>
    <mergeCell ref="BK2:BK3"/>
    <mergeCell ref="BL2:BL3"/>
    <mergeCell ref="BM2:BM3"/>
    <mergeCell ref="BN2:BN3"/>
    <mergeCell ref="BO1:BS1"/>
    <mergeCell ref="BO2:BO3"/>
    <mergeCell ref="BP2:BP3"/>
    <mergeCell ref="BQ2:BQ3"/>
    <mergeCell ref="BR2:BR3"/>
    <mergeCell ref="BS2:BS3"/>
    <mergeCell ref="BT1:BX1"/>
    <mergeCell ref="BT2:BT3"/>
    <mergeCell ref="BU2:BU3"/>
    <mergeCell ref="BV2:BV3"/>
    <mergeCell ref="BW2:BW3"/>
    <mergeCell ref="BX2:BX3"/>
    <mergeCell ref="BY1:CC1"/>
    <mergeCell ref="BY2:BY3"/>
    <mergeCell ref="BZ2:BZ3"/>
    <mergeCell ref="CA2:CA3"/>
    <mergeCell ref="CB2:CB3"/>
    <mergeCell ref="CC2:CC3"/>
    <mergeCell ref="CD1:CH1"/>
    <mergeCell ref="CD2:CD3"/>
    <mergeCell ref="CE2:CE3"/>
    <mergeCell ref="CF2:CF3"/>
    <mergeCell ref="CG2:CG3"/>
    <mergeCell ref="CH2:CH3"/>
    <mergeCell ref="CI1:CM1"/>
    <mergeCell ref="CI2:CI3"/>
    <mergeCell ref="CJ2:CJ3"/>
    <mergeCell ref="CK2:CK3"/>
    <mergeCell ref="CL2:CL3"/>
    <mergeCell ref="CM2:CM3"/>
    <mergeCell ref="CN1:CR1"/>
    <mergeCell ref="CN2:CN3"/>
    <mergeCell ref="CO2:CO3"/>
    <mergeCell ref="CP2:CP3"/>
    <mergeCell ref="CQ2:CQ3"/>
    <mergeCell ref="CR2:CR3"/>
    <mergeCell ref="CS1:CV1"/>
    <mergeCell ref="CS2:CS3"/>
    <mergeCell ref="CT2:CT3"/>
    <mergeCell ref="CU2:CU3"/>
    <mergeCell ref="CV2:CV3"/>
    <mergeCell ref="CW1:CW3"/>
    <mergeCell ref="CX1:CX3"/>
    <mergeCell ref="CY1:CY3"/>
    <mergeCell ref="CZ1:CZ3"/>
    <mergeCell ref="DA1:DA3"/>
  </mergeCells>
  <ignoredErrors>
    <ignoredError numberStoredAsText="1" sqref="A1:DA7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M90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Wadi Alain</v>
      </c>
      <c r="B4" s="25" t="str">
        <v>AMLAH</v>
      </c>
      <c r="C4" s="25" t="str">
        <v>K_LN2</v>
      </c>
      <c r="D4" s="25" t="str">
        <v>23.222521, 56.990387</v>
      </c>
      <c r="E4" s="25" t="str">
        <v>2121</v>
      </c>
      <c r="F4" s="25" t="str">
        <v>Pole (PMT)</v>
      </c>
      <c r="G4" s="25" t="str">
        <v>3</v>
      </c>
      <c r="H4" s="25">
        <v>315</v>
      </c>
      <c r="I4" s="25" t="str">
        <v>12/06/2026, 15:54</v>
      </c>
      <c r="J4" s="25">
        <v>1</v>
      </c>
      <c r="K4" s="25">
        <v>229</v>
      </c>
      <c r="L4" s="25">
        <v>232</v>
      </c>
      <c r="M4" s="25">
        <v>230</v>
      </c>
      <c r="N4" s="25">
        <v>401</v>
      </c>
      <c r="O4" s="25">
        <v>397</v>
      </c>
      <c r="P4" s="25">
        <v>402</v>
      </c>
      <c r="Q4" s="26" t="str">
        <v>185 mm²</v>
      </c>
      <c r="R4" s="27">
        <v>20</v>
      </c>
      <c r="S4" s="27">
        <v>15</v>
      </c>
      <c r="T4" s="27">
        <v>21</v>
      </c>
      <c r="U4" s="28">
        <v>11</v>
      </c>
      <c r="V4" s="29" t="str">
        <v>185 mm²</v>
      </c>
      <c r="W4" s="30">
        <v>0</v>
      </c>
      <c r="X4" s="30">
        <v>0</v>
      </c>
      <c r="Y4" s="30">
        <v>0</v>
      </c>
      <c r="Z4" s="31">
        <v>0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Wadi Alain</v>
      </c>
      <c r="B5" s="25" t="str">
        <v>AMLAH</v>
      </c>
      <c r="C5" s="25" t="str">
        <v>K_LN2</v>
      </c>
      <c r="D5" s="25" t="str">
        <v>23.222562, 56.987955</v>
      </c>
      <c r="E5" s="25" t="str">
        <v>2095</v>
      </c>
      <c r="F5" s="25" t="str">
        <v>Ground (GMT)</v>
      </c>
      <c r="G5" s="25" t="str">
        <v>3</v>
      </c>
      <c r="H5" s="25">
        <v>1000</v>
      </c>
      <c r="I5" s="25" t="str">
        <v>12/06/2026, 15:49</v>
      </c>
      <c r="J5" s="25">
        <v>1</v>
      </c>
      <c r="K5" s="25">
        <v>229</v>
      </c>
      <c r="L5" s="25">
        <v>230</v>
      </c>
      <c r="M5" s="25">
        <v>228</v>
      </c>
      <c r="N5" s="25">
        <v>400</v>
      </c>
      <c r="O5" s="25">
        <v>396</v>
      </c>
      <c r="P5" s="25">
        <v>402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>185 mm²</v>
      </c>
      <c r="AV5" s="27">
        <v>40</v>
      </c>
      <c r="AW5" s="27">
        <v>80</v>
      </c>
      <c r="AX5" s="27">
        <v>67</v>
      </c>
      <c r="AY5" s="28">
        <v>33</v>
      </c>
      <c r="AZ5" s="29" t="str">
        <v>185 mm²</v>
      </c>
      <c r="BA5" s="30">
        <v>67</v>
      </c>
      <c r="BB5" s="30">
        <v>62</v>
      </c>
      <c r="BC5" s="30">
        <v>53</v>
      </c>
      <c r="BD5" s="31">
        <v>11</v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Wadi Alain</v>
      </c>
      <c r="B6" s="25" t="str">
        <v>AMLAH</v>
      </c>
      <c r="C6" s="25" t="str">
        <v>K_LN2</v>
      </c>
      <c r="D6" s="25" t="str">
        <v>23.21762, 56.990657</v>
      </c>
      <c r="E6" s="25" t="str">
        <v>1334</v>
      </c>
      <c r="F6" s="25" t="str">
        <v>Ground (GMT)</v>
      </c>
      <c r="G6" s="25" t="str">
        <v>3</v>
      </c>
      <c r="H6" s="25">
        <v>500</v>
      </c>
      <c r="I6" s="25" t="str">
        <v>12/06/2026, 15:42</v>
      </c>
      <c r="J6" s="25">
        <v>1</v>
      </c>
      <c r="K6" s="25">
        <v>232</v>
      </c>
      <c r="L6" s="25">
        <v>228</v>
      </c>
      <c r="M6" s="25">
        <v>229</v>
      </c>
      <c r="N6" s="25">
        <v>399</v>
      </c>
      <c r="O6" s="25">
        <v>401</v>
      </c>
      <c r="P6" s="25">
        <v>395</v>
      </c>
      <c r="Q6" s="26" t="str">
        <v/>
      </c>
      <c r="R6" s="27" t="str">
        <v/>
      </c>
      <c r="S6" s="27" t="str">
        <v/>
      </c>
      <c r="T6" s="27" t="str">
        <v/>
      </c>
      <c r="U6" s="28" t="str">
        <v/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>185 mm²</v>
      </c>
      <c r="AB6" s="27">
        <v>0</v>
      </c>
      <c r="AC6" s="27">
        <v>18</v>
      </c>
      <c r="AD6" s="27">
        <v>0</v>
      </c>
      <c r="AE6" s="28">
        <v>14</v>
      </c>
      <c r="AF6" s="29" t="str">
        <v>185 mm²</v>
      </c>
      <c r="AG6" s="30">
        <v>26</v>
      </c>
      <c r="AH6" s="30">
        <v>22</v>
      </c>
      <c r="AI6" s="30">
        <v>28</v>
      </c>
      <c r="AJ6" s="31">
        <v>20</v>
      </c>
      <c r="AK6" s="26" t="str">
        <v>185 mm²</v>
      </c>
      <c r="AL6" s="27">
        <v>69</v>
      </c>
      <c r="AM6" s="27">
        <v>80</v>
      </c>
      <c r="AN6" s="27">
        <v>126</v>
      </c>
      <c r="AO6" s="28">
        <v>37</v>
      </c>
      <c r="AP6" s="29" t="str">
        <v>185 mm²</v>
      </c>
      <c r="AQ6" s="30">
        <v>27</v>
      </c>
      <c r="AR6" s="30">
        <v>22</v>
      </c>
      <c r="AS6" s="30">
        <v>20</v>
      </c>
      <c r="AT6" s="31">
        <v>24</v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Wadi Alain</v>
      </c>
      <c r="B7" s="25" t="str">
        <v>AMLAH</v>
      </c>
      <c r="C7" s="25" t="str">
        <v>K_LN2</v>
      </c>
      <c r="D7" s="25" t="str">
        <v>23.215544, 56.989445</v>
      </c>
      <c r="E7" s="25" t="str">
        <v>2065</v>
      </c>
      <c r="F7" s="25" t="str">
        <v>Pole (PMT)</v>
      </c>
      <c r="G7" s="25" t="str">
        <v>3</v>
      </c>
      <c r="H7" s="25">
        <v>315</v>
      </c>
      <c r="I7" s="25" t="str">
        <v>12/06/2026, 15:33</v>
      </c>
      <c r="J7" s="25">
        <v>1</v>
      </c>
      <c r="K7" s="25">
        <v>229</v>
      </c>
      <c r="L7" s="25">
        <v>232</v>
      </c>
      <c r="M7" s="25">
        <v>230</v>
      </c>
      <c r="N7" s="25">
        <v>401</v>
      </c>
      <c r="O7" s="25">
        <v>395</v>
      </c>
      <c r="P7" s="25">
        <v>401</v>
      </c>
      <c r="Q7" s="26" t="str">
        <v>185 mm²</v>
      </c>
      <c r="R7" s="27">
        <v>36</v>
      </c>
      <c r="S7" s="27">
        <v>12</v>
      </c>
      <c r="T7" s="27">
        <v>18</v>
      </c>
      <c r="U7" s="28">
        <v>22</v>
      </c>
      <c r="V7" s="29" t="str">
        <v>185 mm²</v>
      </c>
      <c r="W7" s="30">
        <v>0</v>
      </c>
      <c r="X7" s="30">
        <v>0</v>
      </c>
      <c r="Y7" s="30">
        <v>0</v>
      </c>
      <c r="Z7" s="31">
        <v>0</v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Wadi Alain</v>
      </c>
      <c r="B8" s="25" t="str">
        <v>AMLAH</v>
      </c>
      <c r="C8" s="25" t="str">
        <v>K_LN2</v>
      </c>
      <c r="D8" s="25" t="str">
        <v>23.219488, 56.987038</v>
      </c>
      <c r="E8" s="25" t="str">
        <v>2183</v>
      </c>
      <c r="F8" s="25" t="str">
        <v>Ground (GMT)</v>
      </c>
      <c r="G8" s="25" t="str">
        <v>3</v>
      </c>
      <c r="H8" s="25">
        <v>500</v>
      </c>
      <c r="I8" s="25" t="str">
        <v>12/06/2026, 15:26</v>
      </c>
      <c r="J8" s="25">
        <v>1</v>
      </c>
      <c r="K8" s="25">
        <v>230</v>
      </c>
      <c r="L8" s="25">
        <v>232</v>
      </c>
      <c r="M8" s="25">
        <v>230</v>
      </c>
      <c r="N8" s="25">
        <v>402</v>
      </c>
      <c r="O8" s="25">
        <v>396</v>
      </c>
      <c r="P8" s="25">
        <v>401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>185 mm²</v>
      </c>
      <c r="AB8" s="27">
        <v>9</v>
      </c>
      <c r="AC8" s="27">
        <v>8</v>
      </c>
      <c r="AD8" s="27">
        <v>23</v>
      </c>
      <c r="AE8" s="28">
        <v>9</v>
      </c>
      <c r="AF8" s="29" t="str">
        <v>185 mm²</v>
      </c>
      <c r="AG8" s="30">
        <v>35</v>
      </c>
      <c r="AH8" s="30">
        <v>37</v>
      </c>
      <c r="AI8" s="30">
        <v>42</v>
      </c>
      <c r="AJ8" s="31">
        <v>11</v>
      </c>
      <c r="AK8" s="26" t="str">
        <v>185 mm²</v>
      </c>
      <c r="AL8" s="27">
        <v>15</v>
      </c>
      <c r="AM8" s="27">
        <v>70</v>
      </c>
      <c r="AN8" s="27">
        <v>35</v>
      </c>
      <c r="AO8" s="28">
        <v>18</v>
      </c>
      <c r="AP8" s="29" t="str">
        <v>185 mm²</v>
      </c>
      <c r="AQ8" s="30">
        <v>19</v>
      </c>
      <c r="AR8" s="30">
        <v>23</v>
      </c>
      <c r="AS8" s="30">
        <v>21</v>
      </c>
      <c r="AT8" s="31">
        <v>10</v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Wadi Alain</v>
      </c>
      <c r="B9" s="25" t="str">
        <v>AMLAH</v>
      </c>
      <c r="C9" s="25" t="str">
        <v>K_LN2</v>
      </c>
      <c r="D9" s="25" t="str">
        <v>23.216748, 56.984575</v>
      </c>
      <c r="E9" s="25" t="str">
        <v>1570</v>
      </c>
      <c r="F9" s="25" t="str">
        <v>Pole (PMT)</v>
      </c>
      <c r="G9" s="25" t="str">
        <v>3</v>
      </c>
      <c r="H9" s="25">
        <v>100</v>
      </c>
      <c r="I9" s="25" t="str">
        <v>12/06/2026, 15:20</v>
      </c>
      <c r="J9" s="25">
        <v>1</v>
      </c>
      <c r="K9" s="25">
        <v>230</v>
      </c>
      <c r="L9" s="25">
        <v>233</v>
      </c>
      <c r="M9" s="25">
        <v>230</v>
      </c>
      <c r="N9" s="25">
        <v>402</v>
      </c>
      <c r="O9" s="25">
        <v>397</v>
      </c>
      <c r="P9" s="25">
        <v>404</v>
      </c>
      <c r="Q9" s="26" t="str">
        <v>185 mm²</v>
      </c>
      <c r="R9" s="27">
        <v>15</v>
      </c>
      <c r="S9" s="27">
        <v>0</v>
      </c>
      <c r="T9" s="27">
        <v>9</v>
      </c>
      <c r="U9" s="28">
        <v>8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Wadi Alain</v>
      </c>
      <c r="B10" s="25" t="str">
        <v>AMLAH</v>
      </c>
      <c r="C10" s="25" t="str">
        <v>K_LN2</v>
      </c>
      <c r="D10" s="25" t="str">
        <v>23.226447, 56.982546</v>
      </c>
      <c r="E10" s="25" t="str">
        <v>719</v>
      </c>
      <c r="F10" s="25" t="str">
        <v>Pole (PMT)</v>
      </c>
      <c r="G10" s="25" t="str">
        <v>3</v>
      </c>
      <c r="H10" s="25">
        <v>315</v>
      </c>
      <c r="I10" s="25" t="str">
        <v>12/06/2026, 15:13</v>
      </c>
      <c r="J10" s="25">
        <v>1</v>
      </c>
      <c r="K10" s="25">
        <v>230</v>
      </c>
      <c r="L10" s="25">
        <v>233</v>
      </c>
      <c r="M10" s="25">
        <v>232</v>
      </c>
      <c r="N10" s="25">
        <v>402</v>
      </c>
      <c r="O10" s="25">
        <v>398</v>
      </c>
      <c r="P10" s="25">
        <v>404</v>
      </c>
      <c r="Q10" s="26" t="str">
        <v>120 mm²</v>
      </c>
      <c r="R10" s="27">
        <v>82</v>
      </c>
      <c r="S10" s="27">
        <v>66</v>
      </c>
      <c r="T10" s="27">
        <v>57</v>
      </c>
      <c r="U10" s="28">
        <v>19</v>
      </c>
      <c r="V10" s="29" t="str">
        <v>185 mm²</v>
      </c>
      <c r="W10" s="30">
        <v>83</v>
      </c>
      <c r="X10" s="30">
        <v>43</v>
      </c>
      <c r="Y10" s="30">
        <v>72</v>
      </c>
      <c r="Z10" s="31">
        <v>27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Wadi Alain</v>
      </c>
      <c r="B11" s="25" t="str">
        <v>AMLAH</v>
      </c>
      <c r="C11" s="25" t="str">
        <v>K_LN2</v>
      </c>
      <c r="D11" s="25" t="str">
        <v>23.223188, 56.981574</v>
      </c>
      <c r="E11" s="25" t="str">
        <v>718</v>
      </c>
      <c r="F11" s="25" t="str">
        <v>Pole (PMT)</v>
      </c>
      <c r="G11" s="25" t="str">
        <v>3</v>
      </c>
      <c r="H11" s="25">
        <v>50</v>
      </c>
      <c r="I11" s="25" t="str">
        <v>12/06/2026, 15:09</v>
      </c>
      <c r="J11" s="25">
        <v>1</v>
      </c>
      <c r="K11" s="25">
        <v>230</v>
      </c>
      <c r="L11" s="25">
        <v>233</v>
      </c>
      <c r="M11" s="25">
        <v>228</v>
      </c>
      <c r="N11" s="25">
        <v>401</v>
      </c>
      <c r="O11" s="25">
        <v>394</v>
      </c>
      <c r="P11" s="25">
        <v>403</v>
      </c>
      <c r="Q11" s="26" t="str">
        <v>120 mm²</v>
      </c>
      <c r="R11" s="27">
        <v>16</v>
      </c>
      <c r="S11" s="27">
        <v>14</v>
      </c>
      <c r="T11" s="27">
        <v>36</v>
      </c>
      <c r="U11" s="28">
        <v>24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Wadi Alain</v>
      </c>
      <c r="B12" s="25" t="str">
        <v>AMLAH</v>
      </c>
      <c r="C12" s="25" t="str">
        <v>K_LN2</v>
      </c>
      <c r="D12" s="25" t="str">
        <v>23.222308, 56.977228</v>
      </c>
      <c r="E12" s="25" t="str">
        <v>04360</v>
      </c>
      <c r="F12" s="25" t="str">
        <v>Pole (PMT)</v>
      </c>
      <c r="G12" s="25" t="str">
        <v>3</v>
      </c>
      <c r="H12" s="25">
        <v>50</v>
      </c>
      <c r="I12" s="25" t="str">
        <v>12/06/2026, 15:06</v>
      </c>
      <c r="J12" s="25">
        <v>1</v>
      </c>
      <c r="K12" s="25">
        <v>233</v>
      </c>
      <c r="L12" s="25">
        <v>236</v>
      </c>
      <c r="M12" s="25">
        <v>235</v>
      </c>
      <c r="N12" s="25">
        <v>408</v>
      </c>
      <c r="O12" s="25">
        <v>406</v>
      </c>
      <c r="P12" s="25">
        <v>410</v>
      </c>
      <c r="Q12" s="26" t="str">
        <v>120 mm²</v>
      </c>
      <c r="R12" s="27">
        <v>0</v>
      </c>
      <c r="S12" s="27">
        <v>0</v>
      </c>
      <c r="T12" s="27">
        <v>0</v>
      </c>
      <c r="U12" s="28">
        <v>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Wadi Alain</v>
      </c>
      <c r="B13" s="25" t="str">
        <v>AMLAH</v>
      </c>
      <c r="C13" s="25" t="str">
        <v>K_LN2</v>
      </c>
      <c r="D13" s="25" t="str">
        <v>23.220297, 56.972085</v>
      </c>
      <c r="E13" s="25" t="str">
        <v>2154</v>
      </c>
      <c r="F13" s="25" t="str">
        <v>Pole (PMT)</v>
      </c>
      <c r="G13" s="25" t="str">
        <v>3</v>
      </c>
      <c r="H13" s="25">
        <v>100</v>
      </c>
      <c r="I13" s="25" t="str">
        <v>12/06/2026, 15:03</v>
      </c>
      <c r="J13" s="25">
        <v>1</v>
      </c>
      <c r="K13" s="25">
        <v>234</v>
      </c>
      <c r="L13" s="25">
        <v>237</v>
      </c>
      <c r="M13" s="25">
        <v>236</v>
      </c>
      <c r="N13" s="25">
        <v>410</v>
      </c>
      <c r="O13" s="25">
        <v>407</v>
      </c>
      <c r="P13" s="25">
        <v>413</v>
      </c>
      <c r="Q13" s="26" t="str">
        <v>185 mm²</v>
      </c>
      <c r="R13" s="27">
        <v>0</v>
      </c>
      <c r="S13" s="27">
        <v>0</v>
      </c>
      <c r="T13" s="27">
        <v>0</v>
      </c>
      <c r="U13" s="28">
        <v>0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Wadi Alain</v>
      </c>
      <c r="B14" s="25" t="str">
        <v>AMLAH</v>
      </c>
      <c r="C14" s="25" t="str">
        <v>K_LN2</v>
      </c>
      <c r="D14" s="25" t="str">
        <v>23.217651, 56.969428</v>
      </c>
      <c r="E14" s="25" t="str">
        <v>717</v>
      </c>
      <c r="F14" s="25" t="str">
        <v>Pole (PMT)</v>
      </c>
      <c r="G14" s="25" t="str">
        <v>3</v>
      </c>
      <c r="H14" s="25">
        <v>200</v>
      </c>
      <c r="I14" s="25" t="str">
        <v>12/06/2026, 15:00</v>
      </c>
      <c r="J14" s="25">
        <v>1</v>
      </c>
      <c r="K14" s="25">
        <v>251</v>
      </c>
      <c r="L14" s="25">
        <v>249</v>
      </c>
      <c r="M14" s="25">
        <v>250</v>
      </c>
      <c r="N14" s="25">
        <v>435</v>
      </c>
      <c r="O14" s="25">
        <v>438</v>
      </c>
      <c r="P14" s="25">
        <v>431</v>
      </c>
      <c r="Q14" s="26" t="str">
        <v>50 mm²</v>
      </c>
      <c r="R14" s="27">
        <v>0</v>
      </c>
      <c r="S14" s="27">
        <v>0</v>
      </c>
      <c r="T14" s="27">
        <v>0</v>
      </c>
      <c r="U14" s="28">
        <v>0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Wadi Alain</v>
      </c>
      <c r="B15" s="25" t="str">
        <v>AMLAH</v>
      </c>
      <c r="C15" s="25" t="str">
        <v>K_LN2</v>
      </c>
      <c r="D15" s="25" t="str">
        <v>23.215317, 56.966462</v>
      </c>
      <c r="E15" s="25" t="str">
        <v>2041</v>
      </c>
      <c r="F15" s="25" t="str">
        <v>Pole (PMT)</v>
      </c>
      <c r="G15" s="25" t="str">
        <v>3</v>
      </c>
      <c r="H15" s="25">
        <v>315</v>
      </c>
      <c r="I15" s="25" t="str">
        <v>12/06/2026, 14:54</v>
      </c>
      <c r="J15" s="25">
        <v>1</v>
      </c>
      <c r="K15" s="25">
        <v>237</v>
      </c>
      <c r="L15" s="25">
        <v>240</v>
      </c>
      <c r="M15" s="25">
        <v>238</v>
      </c>
      <c r="N15" s="25">
        <v>416</v>
      </c>
      <c r="O15" s="25">
        <v>412</v>
      </c>
      <c r="P15" s="25">
        <v>416</v>
      </c>
      <c r="Q15" s="26" t="str">
        <v>185 mm²</v>
      </c>
      <c r="R15" s="27">
        <v>30</v>
      </c>
      <c r="S15" s="27">
        <v>18</v>
      </c>
      <c r="T15" s="27">
        <v>44</v>
      </c>
      <c r="U15" s="28">
        <v>18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Wadi Alain</v>
      </c>
      <c r="B16" s="25" t="str">
        <v>AMLAH</v>
      </c>
      <c r="C16" s="25" t="str">
        <v>K_LN2</v>
      </c>
      <c r="D16" s="25" t="str">
        <v>23.213219, 56.964461</v>
      </c>
      <c r="E16" s="25" t="str">
        <v>716</v>
      </c>
      <c r="F16" s="25" t="str">
        <v>Ground (GMT)</v>
      </c>
      <c r="G16" s="25" t="str">
        <v>4</v>
      </c>
      <c r="H16" s="25">
        <v>1000</v>
      </c>
      <c r="I16" s="25" t="str">
        <v>12/06/2026, 14:50</v>
      </c>
      <c r="J16" s="25">
        <v>1</v>
      </c>
      <c r="K16" s="25">
        <v>238</v>
      </c>
      <c r="L16" s="25">
        <v>240</v>
      </c>
      <c r="M16" s="25">
        <v>239</v>
      </c>
      <c r="N16" s="25">
        <v>416</v>
      </c>
      <c r="O16" s="25">
        <v>412</v>
      </c>
      <c r="P16" s="25">
        <v>417</v>
      </c>
      <c r="Q16" s="26" t="str">
        <v/>
      </c>
      <c r="R16" s="27" t="str">
        <v/>
      </c>
      <c r="S16" s="27" t="str">
        <v/>
      </c>
      <c r="T16" s="27" t="str">
        <v/>
      </c>
      <c r="U16" s="28" t="str">
        <v/>
      </c>
      <c r="V16" s="29" t="str">
        <v>185 mm²</v>
      </c>
      <c r="W16" s="30">
        <v>84</v>
      </c>
      <c r="X16" s="30">
        <v>101</v>
      </c>
      <c r="Y16" s="30">
        <v>139</v>
      </c>
      <c r="Z16" s="31">
        <v>41</v>
      </c>
      <c r="AA16" s="26" t="str">
        <v>185 mm²</v>
      </c>
      <c r="AB16" s="27">
        <v>33</v>
      </c>
      <c r="AC16" s="27">
        <v>53</v>
      </c>
      <c r="AD16" s="27">
        <v>55</v>
      </c>
      <c r="AE16" s="28">
        <v>19</v>
      </c>
      <c r="AF16" s="29" t="str">
        <v>185 mm²</v>
      </c>
      <c r="AG16" s="30">
        <v>20</v>
      </c>
      <c r="AH16" s="30">
        <v>33</v>
      </c>
      <c r="AI16" s="30">
        <v>22</v>
      </c>
      <c r="AJ16" s="31">
        <v>29</v>
      </c>
      <c r="AK16" s="26" t="str">
        <v>185 mm²</v>
      </c>
      <c r="AL16" s="27">
        <v>25</v>
      </c>
      <c r="AM16" s="27">
        <v>35</v>
      </c>
      <c r="AN16" s="27">
        <v>41</v>
      </c>
      <c r="AO16" s="28">
        <v>28</v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Wadi Alain</v>
      </c>
      <c r="B17" s="25" t="str">
        <v>AMLAH</v>
      </c>
      <c r="C17" s="25" t="str">
        <v>K_LN2</v>
      </c>
      <c r="D17" s="25" t="str">
        <v>23.193503, 56.919765</v>
      </c>
      <c r="E17" s="25" t="str">
        <v>704</v>
      </c>
      <c r="F17" s="25" t="str">
        <v>Pole (PMT)</v>
      </c>
      <c r="G17" s="25" t="str">
        <v>3</v>
      </c>
      <c r="H17" s="25">
        <v>100</v>
      </c>
      <c r="I17" s="25" t="str">
        <v>12/06/2026, 14:39</v>
      </c>
      <c r="J17" s="25">
        <v>1</v>
      </c>
      <c r="K17" s="25">
        <v>234</v>
      </c>
      <c r="L17" s="25">
        <v>233</v>
      </c>
      <c r="M17" s="25">
        <v>233</v>
      </c>
      <c r="N17" s="25">
        <v>406</v>
      </c>
      <c r="O17" s="25">
        <v>403</v>
      </c>
      <c r="P17" s="25">
        <v>404</v>
      </c>
      <c r="Q17" s="26" t="str">
        <v>185 mm²</v>
      </c>
      <c r="R17" s="27">
        <v>48</v>
      </c>
      <c r="S17" s="27">
        <v>71</v>
      </c>
      <c r="T17" s="27">
        <v>96</v>
      </c>
      <c r="U17" s="28">
        <v>57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Wadi Alain</v>
      </c>
      <c r="B18" s="25" t="str">
        <v>AMLAH</v>
      </c>
      <c r="C18" s="25" t="str">
        <v>K_LN2</v>
      </c>
      <c r="D18" s="25" t="str">
        <v>23.183104, 56.920296</v>
      </c>
      <c r="E18" s="25" t="str">
        <v>703</v>
      </c>
      <c r="F18" s="25" t="str">
        <v>Pole (PMT)</v>
      </c>
      <c r="G18" s="25" t="str">
        <v>3</v>
      </c>
      <c r="H18" s="25">
        <v>315</v>
      </c>
      <c r="I18" s="25" t="str">
        <v>12/06/2026, 14:34</v>
      </c>
      <c r="J18" s="25">
        <v>1</v>
      </c>
      <c r="K18" s="25">
        <v>250</v>
      </c>
      <c r="L18" s="25">
        <v>249</v>
      </c>
      <c r="M18" s="25">
        <v>250</v>
      </c>
      <c r="N18" s="25">
        <v>434</v>
      </c>
      <c r="O18" s="25">
        <v>435</v>
      </c>
      <c r="P18" s="25">
        <v>433</v>
      </c>
      <c r="Q18" s="26" t="str">
        <v>120 mm²</v>
      </c>
      <c r="R18" s="27" t="str">
        <v/>
      </c>
      <c r="S18" s="27" t="str">
        <v/>
      </c>
      <c r="T18" s="27" t="str">
        <v/>
      </c>
      <c r="U18" s="28" t="str">
        <v/>
      </c>
      <c r="V18" s="29" t="str">
        <v>120 mm²</v>
      </c>
      <c r="W18" s="30">
        <v>100</v>
      </c>
      <c r="X18" s="30">
        <v>109</v>
      </c>
      <c r="Y18" s="30">
        <v>115</v>
      </c>
      <c r="Z18" s="31">
        <v>20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Wadi Alain</v>
      </c>
      <c r="B19" s="25" t="str">
        <v>AMLAH</v>
      </c>
      <c r="C19" s="25" t="str">
        <v>K_LN2</v>
      </c>
      <c r="D19" s="25" t="str">
        <v>23.181422, 56.921566</v>
      </c>
      <c r="E19" s="25" t="str">
        <v>2175</v>
      </c>
      <c r="F19" s="25" t="str">
        <v>Pole (PMT)</v>
      </c>
      <c r="G19" s="25" t="str">
        <v>3</v>
      </c>
      <c r="H19" s="25">
        <v>315</v>
      </c>
      <c r="I19" s="25" t="str">
        <v>12/06/2026, 14:30</v>
      </c>
      <c r="J19" s="25">
        <v>1</v>
      </c>
      <c r="K19" s="25">
        <v>252</v>
      </c>
      <c r="L19" s="25">
        <v>252</v>
      </c>
      <c r="M19" s="25">
        <v>253</v>
      </c>
      <c r="N19" s="25">
        <v>437</v>
      </c>
      <c r="O19" s="25">
        <v>440</v>
      </c>
      <c r="P19" s="25">
        <v>438</v>
      </c>
      <c r="Q19" s="26" t="str">
        <v>185 mm²</v>
      </c>
      <c r="R19" s="27">
        <v>18</v>
      </c>
      <c r="S19" s="27">
        <v>20</v>
      </c>
      <c r="T19" s="27">
        <v>11</v>
      </c>
      <c r="U19" s="28">
        <v>24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Wadi Alain</v>
      </c>
      <c r="B20" s="25" t="str">
        <v>AMLAH</v>
      </c>
      <c r="C20" s="25" t="str">
        <v>K_LN2</v>
      </c>
      <c r="D20" s="25" t="str">
        <v/>
      </c>
      <c r="E20" s="25" t="str">
        <v>702</v>
      </c>
      <c r="F20" s="25" t="str">
        <v>Pole (PMT)</v>
      </c>
      <c r="G20" s="25" t="str">
        <v>3</v>
      </c>
      <c r="H20" s="25">
        <v>315</v>
      </c>
      <c r="I20" s="25" t="str">
        <v>12/06/2026, 14:25</v>
      </c>
      <c r="J20" s="25">
        <v>1</v>
      </c>
      <c r="K20" s="25">
        <v>250</v>
      </c>
      <c r="L20" s="25">
        <v>251</v>
      </c>
      <c r="M20" s="25">
        <v>252</v>
      </c>
      <c r="N20" s="25">
        <v>436</v>
      </c>
      <c r="O20" s="25">
        <v>437</v>
      </c>
      <c r="P20" s="25">
        <v>438</v>
      </c>
      <c r="Q20" s="26" t="str">
        <v>120 mm²</v>
      </c>
      <c r="R20" s="27">
        <v>181</v>
      </c>
      <c r="S20" s="27">
        <v>120</v>
      </c>
      <c r="T20" s="27">
        <v>136</v>
      </c>
      <c r="U20" s="28">
        <v>44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Wadi Alain</v>
      </c>
      <c r="B21" s="25" t="str">
        <v>AMLAH</v>
      </c>
      <c r="C21" s="25" t="str">
        <v>K_LN3</v>
      </c>
      <c r="D21" s="25" t="str">
        <v>23.208249, 56.947645</v>
      </c>
      <c r="E21" s="25" t="str">
        <v>2042</v>
      </c>
      <c r="F21" s="25" t="str">
        <v>Pole (PMT)</v>
      </c>
      <c r="G21" s="25" t="str">
        <v>3</v>
      </c>
      <c r="H21" s="25">
        <v>200</v>
      </c>
      <c r="I21" s="25" t="str">
        <v>09/06/2026, 15:31</v>
      </c>
      <c r="J21" s="25">
        <v>1</v>
      </c>
      <c r="K21" s="25">
        <v>248</v>
      </c>
      <c r="L21" s="25">
        <v>247</v>
      </c>
      <c r="M21" s="25">
        <v>246</v>
      </c>
      <c r="N21" s="25">
        <v>431</v>
      </c>
      <c r="O21" s="25">
        <v>428</v>
      </c>
      <c r="P21" s="25">
        <v>429</v>
      </c>
      <c r="Q21" s="26" t="str">
        <v>185 mm²</v>
      </c>
      <c r="R21" s="27">
        <v>102</v>
      </c>
      <c r="S21" s="27">
        <v>116</v>
      </c>
      <c r="T21" s="27">
        <v>130</v>
      </c>
      <c r="U21" s="28">
        <v>21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Wadi Alain</v>
      </c>
      <c r="B22" s="25" t="str">
        <v>AMLAH</v>
      </c>
      <c r="C22" s="25" t="str">
        <v>K_LN3</v>
      </c>
      <c r="D22" s="25" t="str">
        <v>23.210232, 56.950534</v>
      </c>
      <c r="E22" s="25" t="str">
        <v>715</v>
      </c>
      <c r="F22" s="25" t="str">
        <v>Pole (PMT)</v>
      </c>
      <c r="G22" s="25" t="str">
        <v>3</v>
      </c>
      <c r="H22" s="25">
        <v>100</v>
      </c>
      <c r="I22" s="25" t="str">
        <v>09/06/2026, 15:27</v>
      </c>
      <c r="J22" s="25">
        <v>1</v>
      </c>
      <c r="K22" s="25">
        <v>242</v>
      </c>
      <c r="L22" s="25">
        <v>243</v>
      </c>
      <c r="M22" s="25">
        <v>243</v>
      </c>
      <c r="N22" s="25">
        <v>422</v>
      </c>
      <c r="O22" s="25">
        <v>420</v>
      </c>
      <c r="P22" s="25">
        <v>422</v>
      </c>
      <c r="Q22" s="26" t="str">
        <v>120 mm²</v>
      </c>
      <c r="R22" s="27">
        <v>12</v>
      </c>
      <c r="S22" s="27">
        <v>18</v>
      </c>
      <c r="T22" s="27">
        <v>9</v>
      </c>
      <c r="U22" s="28">
        <v>10</v>
      </c>
      <c r="V22" s="29" t="str">
        <v>120 mm²</v>
      </c>
      <c r="W22" s="30">
        <v>160</v>
      </c>
      <c r="X22" s="30">
        <v>155</v>
      </c>
      <c r="Y22" s="30">
        <v>194</v>
      </c>
      <c r="Z22" s="31">
        <v>32</v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Wadi Alain</v>
      </c>
      <c r="B23" s="25" t="str">
        <v>AMLAH</v>
      </c>
      <c r="C23" s="25" t="str">
        <v>K_LN3</v>
      </c>
      <c r="D23" s="25" t="str">
        <v>23.212488, 56.947376</v>
      </c>
      <c r="E23" s="25" t="str">
        <v>714</v>
      </c>
      <c r="F23" s="25" t="str">
        <v>Pole (PMT)</v>
      </c>
      <c r="G23" s="25" t="str">
        <v>3</v>
      </c>
      <c r="H23" s="25">
        <v>315</v>
      </c>
      <c r="I23" s="25" t="str">
        <v>09/06/2026, 15:24</v>
      </c>
      <c r="J23" s="25">
        <v>1</v>
      </c>
      <c r="K23" s="25">
        <v>243</v>
      </c>
      <c r="L23" s="25">
        <v>243</v>
      </c>
      <c r="M23" s="25">
        <v>244</v>
      </c>
      <c r="N23" s="25">
        <v>423</v>
      </c>
      <c r="O23" s="25">
        <v>424</v>
      </c>
      <c r="P23" s="25">
        <v>421</v>
      </c>
      <c r="Q23" s="26" t="str">
        <v>240 mm²</v>
      </c>
      <c r="R23" s="27">
        <v>126</v>
      </c>
      <c r="S23" s="27">
        <v>141</v>
      </c>
      <c r="T23" s="27">
        <v>74</v>
      </c>
      <c r="U23" s="28">
        <v>71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Wadi Alain</v>
      </c>
      <c r="B24" s="25" t="str">
        <v>AMLAH</v>
      </c>
      <c r="C24" s="25" t="str">
        <v>K_LN3</v>
      </c>
      <c r="D24" s="25" t="str">
        <v>23.212057, 56.94642</v>
      </c>
      <c r="E24" s="25" t="str">
        <v>1750</v>
      </c>
      <c r="F24" s="25" t="str">
        <v>Pole (PMT)</v>
      </c>
      <c r="G24" s="25" t="str">
        <v>3</v>
      </c>
      <c r="H24" s="25">
        <v>315</v>
      </c>
      <c r="I24" s="25" t="str">
        <v>09/06/2026, 15:21</v>
      </c>
      <c r="J24" s="25">
        <v>1</v>
      </c>
      <c r="K24" s="25">
        <v>250</v>
      </c>
      <c r="L24" s="25">
        <v>252</v>
      </c>
      <c r="M24" s="25">
        <v>251</v>
      </c>
      <c r="N24" s="25">
        <v>436</v>
      </c>
      <c r="O24" s="25">
        <v>437</v>
      </c>
      <c r="P24" s="25">
        <v>437</v>
      </c>
      <c r="Q24" s="26" t="str">
        <v>185 mm²</v>
      </c>
      <c r="R24" s="27">
        <v>54</v>
      </c>
      <c r="S24" s="27">
        <v>8</v>
      </c>
      <c r="T24" s="27">
        <v>7</v>
      </c>
      <c r="U24" s="28">
        <v>45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Wadi Alain</v>
      </c>
      <c r="B25" s="25" t="str">
        <v>AMLAH</v>
      </c>
      <c r="C25" s="25" t="str">
        <v>K_LN3</v>
      </c>
      <c r="D25" s="25" t="str">
        <v>23.214423, 56.94636</v>
      </c>
      <c r="E25" s="25" t="str">
        <v>4569</v>
      </c>
      <c r="F25" s="25" t="str">
        <v>Pole (PMT)</v>
      </c>
      <c r="G25" s="25" t="str">
        <v>3</v>
      </c>
      <c r="H25" s="25">
        <v>100</v>
      </c>
      <c r="I25" s="25" t="str">
        <v>09/06/2026, 15:13</v>
      </c>
      <c r="J25" s="25">
        <v>1</v>
      </c>
      <c r="K25" s="25">
        <v>252</v>
      </c>
      <c r="L25" s="25">
        <v>253</v>
      </c>
      <c r="M25" s="25">
        <v>251</v>
      </c>
      <c r="N25" s="25">
        <v>440</v>
      </c>
      <c r="O25" s="25">
        <v>437</v>
      </c>
      <c r="P25" s="25">
        <v>437</v>
      </c>
      <c r="Q25" s="26" t="str">
        <v>120 mm²</v>
      </c>
      <c r="R25" s="27">
        <v>1</v>
      </c>
      <c r="S25" s="27">
        <v>1</v>
      </c>
      <c r="T25" s="27">
        <v>3</v>
      </c>
      <c r="U25" s="28">
        <v>1</v>
      </c>
      <c r="V25" s="29" t="str">
        <v>185 mm²</v>
      </c>
      <c r="W25" s="30">
        <v>1</v>
      </c>
      <c r="X25" s="30">
        <v>1</v>
      </c>
      <c r="Y25" s="30">
        <v>3</v>
      </c>
      <c r="Z25" s="31">
        <v>1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Wadi Alain</v>
      </c>
      <c r="B26" s="25" t="str">
        <v>AMLAH</v>
      </c>
      <c r="C26" s="25" t="str">
        <v>K_LN3</v>
      </c>
      <c r="D26" s="25" t="str">
        <v>23.20755, 56.955553</v>
      </c>
      <c r="E26" s="25" t="str">
        <v>4744</v>
      </c>
      <c r="F26" s="25" t="str">
        <v>Pole (PMT)</v>
      </c>
      <c r="G26" s="25" t="str">
        <v>3</v>
      </c>
      <c r="H26" s="25">
        <v>100</v>
      </c>
      <c r="I26" s="25" t="str">
        <v>09/06/2026, 15:03</v>
      </c>
      <c r="J26" s="25">
        <v>1</v>
      </c>
      <c r="K26" s="25">
        <v>250</v>
      </c>
      <c r="L26" s="25">
        <v>252</v>
      </c>
      <c r="M26" s="25">
        <v>251</v>
      </c>
      <c r="N26" s="25">
        <v>436</v>
      </c>
      <c r="O26" s="25">
        <v>435</v>
      </c>
      <c r="P26" s="25">
        <v>436</v>
      </c>
      <c r="Q26" s="26" t="str">
        <v>185 mm²</v>
      </c>
      <c r="R26" s="27">
        <v>26</v>
      </c>
      <c r="S26" s="27">
        <v>9</v>
      </c>
      <c r="T26" s="27">
        <v>22</v>
      </c>
      <c r="U26" s="28">
        <v>13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Wadi Alain</v>
      </c>
      <c r="B27" s="25" t="str">
        <v>AMLAH</v>
      </c>
      <c r="C27" s="25" t="str">
        <v>K_LN3</v>
      </c>
      <c r="D27" s="25" t="str">
        <v>23.20755, 56.955553</v>
      </c>
      <c r="E27" s="25" t="str">
        <v>713</v>
      </c>
      <c r="F27" s="25" t="str">
        <v>Pole (PMT)</v>
      </c>
      <c r="G27" s="25" t="str">
        <v>3</v>
      </c>
      <c r="H27" s="25">
        <v>100</v>
      </c>
      <c r="I27" s="25" t="str">
        <v>09/06/2026, 14:59</v>
      </c>
      <c r="J27" s="25">
        <v>1</v>
      </c>
      <c r="K27" s="25">
        <v>250</v>
      </c>
      <c r="L27" s="25">
        <v>254</v>
      </c>
      <c r="M27" s="25">
        <v>253</v>
      </c>
      <c r="N27" s="25">
        <v>440</v>
      </c>
      <c r="O27" s="25">
        <v>437</v>
      </c>
      <c r="P27" s="25">
        <v>439</v>
      </c>
      <c r="Q27" s="26" t="str">
        <v>120 mm²</v>
      </c>
      <c r="R27" s="27">
        <v>107</v>
      </c>
      <c r="S27" s="27">
        <v>85</v>
      </c>
      <c r="T27" s="27">
        <v>88</v>
      </c>
      <c r="U27" s="28">
        <v>23</v>
      </c>
      <c r="V27" s="29" t="str">
        <v>185 mm²</v>
      </c>
      <c r="W27" s="30">
        <v>2</v>
      </c>
      <c r="X27" s="30">
        <v>19</v>
      </c>
      <c r="Y27" s="30">
        <v>17</v>
      </c>
      <c r="Z27" s="31">
        <v>13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Wadi Alain</v>
      </c>
      <c r="B28" s="25" t="str">
        <v>AMLAH</v>
      </c>
      <c r="C28" s="25" t="str">
        <v>K_LN3</v>
      </c>
      <c r="D28" s="25" t="str">
        <v>23.210538, 56.96312</v>
      </c>
      <c r="E28" s="25" t="str">
        <v>712</v>
      </c>
      <c r="F28" s="25" t="str">
        <v>Ground (GMT)</v>
      </c>
      <c r="G28" s="25" t="str">
        <v>3</v>
      </c>
      <c r="H28" s="25">
        <v>1000</v>
      </c>
      <c r="I28" s="25" t="str">
        <v>09/06/2026, 14:53</v>
      </c>
      <c r="J28" s="25">
        <v>1</v>
      </c>
      <c r="K28" s="25">
        <v>250</v>
      </c>
      <c r="L28" s="25">
        <v>251</v>
      </c>
      <c r="M28" s="25">
        <v>251</v>
      </c>
      <c r="N28" s="25">
        <v>435</v>
      </c>
      <c r="O28" s="25">
        <v>434</v>
      </c>
      <c r="P28" s="25">
        <v>436</v>
      </c>
      <c r="Q28" s="26" t="str">
        <v/>
      </c>
      <c r="R28" s="27" t="str">
        <v/>
      </c>
      <c r="S28" s="27" t="str">
        <v/>
      </c>
      <c r="T28" s="27" t="str">
        <v/>
      </c>
      <c r="U28" s="28" t="str">
        <v/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>185 mm²</v>
      </c>
      <c r="AB28" s="27">
        <v>52</v>
      </c>
      <c r="AC28" s="27">
        <v>25</v>
      </c>
      <c r="AD28" s="27">
        <v>16</v>
      </c>
      <c r="AE28" s="28">
        <v>23</v>
      </c>
      <c r="AF28" s="29" t="str">
        <v>185 mm²</v>
      </c>
      <c r="AG28" s="30">
        <v>202</v>
      </c>
      <c r="AH28" s="30">
        <v>134</v>
      </c>
      <c r="AI28" s="30">
        <v>192</v>
      </c>
      <c r="AJ28" s="31">
        <v>52</v>
      </c>
      <c r="AK28" s="26" t="str">
        <v>185 mm²</v>
      </c>
      <c r="AL28" s="27">
        <v>147</v>
      </c>
      <c r="AM28" s="27">
        <v>210</v>
      </c>
      <c r="AN28" s="27">
        <v>193</v>
      </c>
      <c r="AO28" s="28">
        <v>43</v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Wadi Alain</v>
      </c>
      <c r="B29" s="25" t="str">
        <v>AMLAH</v>
      </c>
      <c r="C29" s="25" t="str">
        <v>K_LN3</v>
      </c>
      <c r="D29" s="25" t="str">
        <v>23.207629, 56.959494</v>
      </c>
      <c r="E29" s="25" t="str">
        <v>711</v>
      </c>
      <c r="F29" s="25" t="str">
        <v>Pole (PMT)</v>
      </c>
      <c r="G29" s="25" t="str">
        <v>3</v>
      </c>
      <c r="H29" s="25">
        <v>200</v>
      </c>
      <c r="I29" s="25" t="str">
        <v>09/06/2026, 14:47</v>
      </c>
      <c r="J29" s="25">
        <v>1</v>
      </c>
      <c r="K29" s="25">
        <v>249</v>
      </c>
      <c r="L29" s="25">
        <v>249</v>
      </c>
      <c r="M29" s="25">
        <v>250</v>
      </c>
      <c r="N29" s="25">
        <v>434</v>
      </c>
      <c r="O29" s="25">
        <v>435</v>
      </c>
      <c r="P29" s="25">
        <v>432</v>
      </c>
      <c r="Q29" s="26" t="str">
        <v>120 mm²</v>
      </c>
      <c r="R29" s="27">
        <v>113</v>
      </c>
      <c r="S29" s="27">
        <v>73</v>
      </c>
      <c r="T29" s="27">
        <v>45</v>
      </c>
      <c r="U29" s="28">
        <v>48</v>
      </c>
      <c r="V29" s="29" t="str">
        <v>120 mm²</v>
      </c>
      <c r="W29" s="30">
        <v>12</v>
      </c>
      <c r="X29" s="30">
        <v>47</v>
      </c>
      <c r="Y29" s="30">
        <v>24</v>
      </c>
      <c r="Z29" s="31">
        <v>21</v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Wadi Alain</v>
      </c>
      <c r="B30" s="25" t="str">
        <v>AMLAH</v>
      </c>
      <c r="C30" s="25" t="str">
        <v>K_LN3</v>
      </c>
      <c r="D30" s="25" t="str">
        <v>23.207629, 56.959494</v>
      </c>
      <c r="E30" s="25" t="str">
        <v>2350</v>
      </c>
      <c r="F30" s="25" t="str">
        <v>Pole (PMT)</v>
      </c>
      <c r="G30" s="25" t="str">
        <v>3</v>
      </c>
      <c r="H30" s="25">
        <v>315</v>
      </c>
      <c r="I30" s="25" t="str">
        <v>09/06/2026, 14:43</v>
      </c>
      <c r="J30" s="25">
        <v>1</v>
      </c>
      <c r="K30" s="25">
        <v>252</v>
      </c>
      <c r="L30" s="25">
        <v>251</v>
      </c>
      <c r="M30" s="25">
        <v>252</v>
      </c>
      <c r="N30" s="25">
        <v>438</v>
      </c>
      <c r="O30" s="25">
        <v>439</v>
      </c>
      <c r="P30" s="25">
        <v>437</v>
      </c>
      <c r="Q30" s="26" t="str">
        <v>185 mm²</v>
      </c>
      <c r="R30" s="27">
        <v>77</v>
      </c>
      <c r="S30" s="27">
        <v>85</v>
      </c>
      <c r="T30" s="27">
        <v>71</v>
      </c>
      <c r="U30" s="28">
        <v>18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Wadi Alain</v>
      </c>
      <c r="B31" s="25" t="str">
        <v>AMLAH</v>
      </c>
      <c r="C31" s="25" t="str">
        <v>K_LN3</v>
      </c>
      <c r="D31" s="25" t="str">
        <v>23.202293, 56.943808</v>
      </c>
      <c r="E31" s="25" t="str">
        <v>710</v>
      </c>
      <c r="F31" s="25" t="str">
        <v>Pole (PMT)</v>
      </c>
      <c r="G31" s="25" t="str">
        <v>3</v>
      </c>
      <c r="H31" s="25">
        <v>100</v>
      </c>
      <c r="I31" s="25" t="str">
        <v>09/06/2026, 14:41</v>
      </c>
      <c r="J31" s="25">
        <v>1</v>
      </c>
      <c r="K31" s="25">
        <v>246</v>
      </c>
      <c r="L31" s="25">
        <v>246</v>
      </c>
      <c r="M31" s="25">
        <v>247</v>
      </c>
      <c r="N31" s="25">
        <v>428</v>
      </c>
      <c r="O31" s="25">
        <v>430</v>
      </c>
      <c r="P31" s="25">
        <v>429</v>
      </c>
      <c r="Q31" s="26" t="str">
        <v>120 mm²</v>
      </c>
      <c r="R31" s="27">
        <v>3</v>
      </c>
      <c r="S31" s="27">
        <v>3</v>
      </c>
      <c r="T31" s="27">
        <v>3</v>
      </c>
      <c r="U31" s="28">
        <v>2</v>
      </c>
      <c r="V31" s="29" t="str">
        <v>185 mm²</v>
      </c>
      <c r="W31" s="30">
        <v>11</v>
      </c>
      <c r="X31" s="30">
        <v>9</v>
      </c>
      <c r="Y31" s="30">
        <v>8</v>
      </c>
      <c r="Z31" s="31">
        <v>4</v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Wadi Alain</v>
      </c>
      <c r="B32" s="25" t="str">
        <v>AMLAH</v>
      </c>
      <c r="C32" s="25" t="str">
        <v>K_LN3</v>
      </c>
      <c r="D32" s="25" t="str">
        <v>23.202293, 56.943808</v>
      </c>
      <c r="E32" s="25" t="str">
        <v>709</v>
      </c>
      <c r="F32" s="25" t="str">
        <v>Pole (PMT)</v>
      </c>
      <c r="G32" s="25" t="str">
        <v>3</v>
      </c>
      <c r="H32" s="25">
        <v>100</v>
      </c>
      <c r="I32" s="25" t="str">
        <v>09/06/2026, 14:37</v>
      </c>
      <c r="J32" s="25">
        <v>1</v>
      </c>
      <c r="K32" s="25">
        <v>242</v>
      </c>
      <c r="L32" s="25">
        <v>241</v>
      </c>
      <c r="M32" s="25">
        <v>242</v>
      </c>
      <c r="N32" s="25">
        <v>420</v>
      </c>
      <c r="O32" s="25">
        <v>420</v>
      </c>
      <c r="P32" s="25">
        <v>419</v>
      </c>
      <c r="Q32" s="26" t="str">
        <v>50 mm²</v>
      </c>
      <c r="R32" s="27">
        <v>10</v>
      </c>
      <c r="S32" s="27">
        <v>9</v>
      </c>
      <c r="T32" s="27">
        <v>11</v>
      </c>
      <c r="U32" s="28">
        <v>5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Wadi Alain</v>
      </c>
      <c r="B33" s="25" t="str">
        <v>AMLAH</v>
      </c>
      <c r="C33" s="25" t="str">
        <v>K_LN3</v>
      </c>
      <c r="D33" s="25" t="str">
        <v>23.202293, 56.943808</v>
      </c>
      <c r="E33" s="25" t="str">
        <v>2320</v>
      </c>
      <c r="F33" s="25" t="str">
        <v>Pole (PMT)</v>
      </c>
      <c r="G33" s="25" t="str">
        <v>3</v>
      </c>
      <c r="H33" s="25">
        <v>315</v>
      </c>
      <c r="I33" s="25" t="str">
        <v>09/06/2026, 14:34</v>
      </c>
      <c r="J33" s="25">
        <v>1</v>
      </c>
      <c r="K33" s="25">
        <v>253</v>
      </c>
      <c r="L33" s="25">
        <v>253</v>
      </c>
      <c r="M33" s="25">
        <v>254</v>
      </c>
      <c r="N33" s="25">
        <v>441</v>
      </c>
      <c r="O33" s="25">
        <v>442</v>
      </c>
      <c r="P33" s="25">
        <v>441</v>
      </c>
      <c r="Q33" s="26" t="str">
        <v>185 mm²</v>
      </c>
      <c r="R33" s="27">
        <v>18</v>
      </c>
      <c r="S33" s="27">
        <v>30</v>
      </c>
      <c r="T33" s="27">
        <v>9</v>
      </c>
      <c r="U33" s="28">
        <v>22</v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Wadi Alain</v>
      </c>
      <c r="B34" s="25" t="str">
        <v>AMLAH</v>
      </c>
      <c r="C34" s="25" t="str">
        <v>K_LN3</v>
      </c>
      <c r="D34" s="25" t="str">
        <v>23.202293, 56.943808</v>
      </c>
      <c r="E34" s="25" t="str">
        <v>708</v>
      </c>
      <c r="F34" s="25" t="str">
        <v>Ground (GMT)</v>
      </c>
      <c r="G34" s="25" t="str">
        <v>3</v>
      </c>
      <c r="H34" s="25">
        <v>1000</v>
      </c>
      <c r="I34" s="25" t="str">
        <v>09/06/2026, 14:30</v>
      </c>
      <c r="J34" s="25">
        <v>1</v>
      </c>
      <c r="K34" s="25">
        <v>251</v>
      </c>
      <c r="L34" s="25">
        <v>251</v>
      </c>
      <c r="M34" s="25">
        <v>252</v>
      </c>
      <c r="N34" s="25">
        <v>437</v>
      </c>
      <c r="O34" s="25">
        <v>436</v>
      </c>
      <c r="P34" s="25">
        <v>436</v>
      </c>
      <c r="Q34" s="26" t="str">
        <v/>
      </c>
      <c r="R34" s="27" t="str">
        <v/>
      </c>
      <c r="S34" s="27" t="str">
        <v/>
      </c>
      <c r="T34" s="27" t="str">
        <v/>
      </c>
      <c r="U34" s="28" t="str">
        <v/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>185 mm²</v>
      </c>
      <c r="AQ34" s="30">
        <v>20</v>
      </c>
      <c r="AR34" s="30">
        <v>38</v>
      </c>
      <c r="AS34" s="30">
        <v>80</v>
      </c>
      <c r="AT34" s="31">
        <v>58</v>
      </c>
      <c r="AU34" s="26" t="str">
        <v>185 mm²</v>
      </c>
      <c r="AV34" s="27">
        <v>41</v>
      </c>
      <c r="AW34" s="27">
        <v>36</v>
      </c>
      <c r="AX34" s="27">
        <v>33</v>
      </c>
      <c r="AY34" s="28">
        <v>11</v>
      </c>
      <c r="AZ34" s="29" t="str">
        <v>185 mm²</v>
      </c>
      <c r="BA34" s="30">
        <v>75</v>
      </c>
      <c r="BB34" s="30">
        <v>88</v>
      </c>
      <c r="BC34" s="30">
        <v>63</v>
      </c>
      <c r="BD34" s="31">
        <v>36</v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Wadi Alain</v>
      </c>
      <c r="B35" s="25" t="str">
        <v>AMLAH</v>
      </c>
      <c r="C35" s="25" t="str">
        <v>K_LN3</v>
      </c>
      <c r="D35" s="25" t="str">
        <v>23.185382, 56.930585</v>
      </c>
      <c r="E35" s="25" t="str">
        <v>04314</v>
      </c>
      <c r="F35" s="25" t="str">
        <v>Pole (PMT)</v>
      </c>
      <c r="G35" s="25" t="str">
        <v>3</v>
      </c>
      <c r="H35" s="25">
        <v>100</v>
      </c>
      <c r="I35" s="25" t="str">
        <v>09/06/2026, 14:26</v>
      </c>
      <c r="J35" s="25">
        <v>1</v>
      </c>
      <c r="K35" s="25">
        <v>248</v>
      </c>
      <c r="L35" s="25">
        <v>248</v>
      </c>
      <c r="M35" s="25">
        <v>251</v>
      </c>
      <c r="N35" s="25">
        <v>431</v>
      </c>
      <c r="O35" s="25">
        <v>435</v>
      </c>
      <c r="P35" s="25">
        <v>432</v>
      </c>
      <c r="Q35" s="26" t="str">
        <v>185 mm²</v>
      </c>
      <c r="R35" s="27">
        <v>73</v>
      </c>
      <c r="S35" s="27">
        <v>72</v>
      </c>
      <c r="T35" s="27">
        <v>28</v>
      </c>
      <c r="U35" s="28">
        <v>53</v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Wadi Alain</v>
      </c>
      <c r="B36" s="25" t="str">
        <v>AMLAH</v>
      </c>
      <c r="C36" s="25" t="str">
        <v>K_LN3</v>
      </c>
      <c r="D36" s="25" t="str">
        <v>23.185382, 56.930585</v>
      </c>
      <c r="E36" s="25" t="str">
        <v>707</v>
      </c>
      <c r="F36" s="25" t="str">
        <v>Pole (PMT)</v>
      </c>
      <c r="G36" s="25" t="str">
        <v>3</v>
      </c>
      <c r="H36" s="25">
        <v>315</v>
      </c>
      <c r="I36" s="25" t="str">
        <v>09/06/2026, 14:22</v>
      </c>
      <c r="J36" s="25">
        <v>1</v>
      </c>
      <c r="K36" s="25">
        <v>251</v>
      </c>
      <c r="L36" s="25">
        <v>252</v>
      </c>
      <c r="M36" s="25">
        <v>252</v>
      </c>
      <c r="N36" s="25">
        <v>434</v>
      </c>
      <c r="O36" s="25">
        <v>436</v>
      </c>
      <c r="P36" s="25">
        <v>437</v>
      </c>
      <c r="Q36" s="26" t="str">
        <v>120 mm²</v>
      </c>
      <c r="R36" s="27">
        <v>94</v>
      </c>
      <c r="S36" s="27">
        <v>76</v>
      </c>
      <c r="T36" s="27">
        <v>62</v>
      </c>
      <c r="U36" s="28">
        <v>31</v>
      </c>
      <c r="V36" s="29" t="str">
        <v>120 mm²</v>
      </c>
      <c r="W36" s="30">
        <v>47</v>
      </c>
      <c r="X36" s="30">
        <v>38</v>
      </c>
      <c r="Y36" s="30">
        <v>55</v>
      </c>
      <c r="Z36" s="31">
        <v>18</v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Wadi Alain</v>
      </c>
      <c r="B37" s="25" t="str">
        <v>AMLAH</v>
      </c>
      <c r="C37" s="25" t="str">
        <v>K_LN3</v>
      </c>
      <c r="D37" s="25" t="str">
        <v>23.180326, 56.94426</v>
      </c>
      <c r="E37" s="25" t="str">
        <v>705</v>
      </c>
      <c r="F37" s="25" t="str">
        <v>Pole (PMT)</v>
      </c>
      <c r="G37" s="25" t="str">
        <v>3</v>
      </c>
      <c r="H37" s="25">
        <v>100</v>
      </c>
      <c r="I37" s="25" t="str">
        <v>09/06/2026, 14:19</v>
      </c>
      <c r="J37" s="25">
        <v>1</v>
      </c>
      <c r="K37" s="25">
        <v>252</v>
      </c>
      <c r="L37" s="25">
        <v>251</v>
      </c>
      <c r="M37" s="25">
        <v>252</v>
      </c>
      <c r="N37" s="25">
        <v>444</v>
      </c>
      <c r="O37" s="25">
        <v>445</v>
      </c>
      <c r="P37" s="25">
        <v>445</v>
      </c>
      <c r="Q37" s="26" t="str">
        <v>120 mm²</v>
      </c>
      <c r="R37" s="27">
        <v>1</v>
      </c>
      <c r="S37" s="27">
        <v>1</v>
      </c>
      <c r="T37" s="27">
        <v>3</v>
      </c>
      <c r="U37" s="28">
        <v>1</v>
      </c>
      <c r="V37" s="29" t="str">
        <v/>
      </c>
      <c r="W37" s="30" t="str">
        <v/>
      </c>
      <c r="X37" s="30" t="str">
        <v/>
      </c>
      <c r="Y37" s="30" t="str">
        <v/>
      </c>
      <c r="Z37" s="31" t="str">
        <v/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Wadi Alain</v>
      </c>
      <c r="B38" s="25" t="str">
        <v>AMLAH</v>
      </c>
      <c r="C38" s="25" t="str">
        <v>K_LN3</v>
      </c>
      <c r="D38" s="25" t="str">
        <v>23.18532, 56.930545</v>
      </c>
      <c r="E38" s="25" t="str">
        <v>1383</v>
      </c>
      <c r="F38" s="25" t="str">
        <v>Pole (PMT)</v>
      </c>
      <c r="G38" s="25" t="str">
        <v>3</v>
      </c>
      <c r="H38" s="25">
        <v>100</v>
      </c>
      <c r="I38" s="25" t="str">
        <v>09/06/2026, 14:04</v>
      </c>
      <c r="J38" s="25">
        <v>1</v>
      </c>
      <c r="K38" s="25">
        <v>252</v>
      </c>
      <c r="L38" s="25">
        <v>253</v>
      </c>
      <c r="M38" s="25">
        <v>252</v>
      </c>
      <c r="N38" s="25">
        <v>439</v>
      </c>
      <c r="O38" s="25">
        <v>438</v>
      </c>
      <c r="P38" s="25">
        <v>440</v>
      </c>
      <c r="Q38" s="26" t="str">
        <v>120 mm²</v>
      </c>
      <c r="R38" s="27">
        <v>1</v>
      </c>
      <c r="S38" s="27">
        <v>2</v>
      </c>
      <c r="T38" s="27">
        <v>9</v>
      </c>
      <c r="U38" s="28">
        <v>9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Wadi Alain</v>
      </c>
      <c r="B39" s="25" t="str">
        <v>AMLAH</v>
      </c>
      <c r="C39" s="25" t="str">
        <v>K_LN3</v>
      </c>
      <c r="D39" s="25" t="str">
        <v>23.191221, 56.927685</v>
      </c>
      <c r="E39" s="25" t="str">
        <v>4774</v>
      </c>
      <c r="F39" s="25" t="str">
        <v>Pole (PMT)</v>
      </c>
      <c r="G39" s="25" t="str">
        <v>3</v>
      </c>
      <c r="H39" s="25">
        <v>100</v>
      </c>
      <c r="I39" s="25" t="str">
        <v>09/06/2026, 13:58</v>
      </c>
      <c r="J39" s="25">
        <v>1</v>
      </c>
      <c r="K39" s="25">
        <v>253</v>
      </c>
      <c r="L39" s="25">
        <v>254</v>
      </c>
      <c r="M39" s="25">
        <v>254</v>
      </c>
      <c r="N39" s="25">
        <v>440</v>
      </c>
      <c r="O39" s="25">
        <v>441</v>
      </c>
      <c r="P39" s="25">
        <v>441</v>
      </c>
      <c r="Q39" s="26" t="str">
        <v>185 mm²</v>
      </c>
      <c r="R39" s="27">
        <v>3</v>
      </c>
      <c r="S39" s="27">
        <v>5</v>
      </c>
      <c r="T39" s="27">
        <v>5</v>
      </c>
      <c r="U39" s="28">
        <v>1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Wadi Alain</v>
      </c>
      <c r="B40" s="25" t="str">
        <v>AMLAH</v>
      </c>
      <c r="C40" s="25" t="str">
        <v>K_LN3</v>
      </c>
      <c r="D40" s="25" t="str">
        <v>23.17562, 56.918555</v>
      </c>
      <c r="E40" s="25" t="str">
        <v>706</v>
      </c>
      <c r="F40" s="25" t="str">
        <v>Pole (PMT)</v>
      </c>
      <c r="G40" s="25" t="str">
        <v>3</v>
      </c>
      <c r="H40" s="25">
        <v>100</v>
      </c>
      <c r="I40" s="25" t="str">
        <v>09/06/2026, 13:54</v>
      </c>
      <c r="J40" s="25">
        <v>1</v>
      </c>
      <c r="K40" s="25">
        <v>253</v>
      </c>
      <c r="L40" s="25">
        <v>254</v>
      </c>
      <c r="M40" s="25">
        <v>254</v>
      </c>
      <c r="N40" s="25">
        <v>440</v>
      </c>
      <c r="O40" s="25">
        <v>441</v>
      </c>
      <c r="P40" s="25">
        <v>443</v>
      </c>
      <c r="Q40" s="26" t="str">
        <v>120 mm²</v>
      </c>
      <c r="R40" s="27">
        <v>6</v>
      </c>
      <c r="S40" s="27">
        <v>10</v>
      </c>
      <c r="T40" s="27">
        <v>9</v>
      </c>
      <c r="U40" s="28">
        <v>6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Wadi Alain</v>
      </c>
      <c r="B41" s="25" t="str">
        <v>AMLAH</v>
      </c>
      <c r="C41" s="25" t="str">
        <v>K_LN3</v>
      </c>
      <c r="D41" s="25" t="str">
        <v>23.17562, 56.918555</v>
      </c>
      <c r="E41" s="25" t="str">
        <v>04801</v>
      </c>
      <c r="F41" s="25" t="str">
        <v>Ground (GMT)</v>
      </c>
      <c r="G41" s="25" t="str">
        <v>3</v>
      </c>
      <c r="H41" s="25">
        <v>500</v>
      </c>
      <c r="I41" s="25" t="str">
        <v>09/06/2026, 13:49</v>
      </c>
      <c r="J41" s="25">
        <v>1</v>
      </c>
      <c r="K41" s="25">
        <v>253</v>
      </c>
      <c r="L41" s="25">
        <v>254</v>
      </c>
      <c r="M41" s="25">
        <v>254</v>
      </c>
      <c r="N41" s="25">
        <v>441</v>
      </c>
      <c r="O41" s="25">
        <v>442</v>
      </c>
      <c r="P41" s="25">
        <v>442</v>
      </c>
      <c r="Q41" s="26" t="str">
        <v>185 mm²</v>
      </c>
      <c r="R41" s="27">
        <v>46</v>
      </c>
      <c r="S41" s="27">
        <v>59</v>
      </c>
      <c r="T41" s="27">
        <v>37</v>
      </c>
      <c r="U41" s="28">
        <v>25</v>
      </c>
      <c r="V41" s="29" t="str">
        <v>185 mm²</v>
      </c>
      <c r="W41" s="30">
        <v>25</v>
      </c>
      <c r="X41" s="30">
        <v>27</v>
      </c>
      <c r="Y41" s="30">
        <v>68</v>
      </c>
      <c r="Z41" s="31">
        <v>33</v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Wadi Alain</v>
      </c>
      <c r="B42" s="25" t="str">
        <v>AMLAH</v>
      </c>
      <c r="C42" s="25" t="str">
        <v>K_LN3</v>
      </c>
      <c r="D42" s="25" t="str">
        <v>23.179355, 56.914401</v>
      </c>
      <c r="E42" s="25" t="str">
        <v>701</v>
      </c>
      <c r="F42" s="25" t="str">
        <v>Pole (PMT)</v>
      </c>
      <c r="G42" s="25" t="str">
        <v>4</v>
      </c>
      <c r="H42" s="25">
        <v>100</v>
      </c>
      <c r="I42" s="25" t="str">
        <v>09/06/2026, 13:42</v>
      </c>
      <c r="J42" s="25">
        <v>1</v>
      </c>
      <c r="K42" s="25">
        <v>242</v>
      </c>
      <c r="L42" s="25">
        <v>256</v>
      </c>
      <c r="M42" s="25">
        <v>257</v>
      </c>
      <c r="N42" s="25">
        <v>443</v>
      </c>
      <c r="O42" s="25">
        <v>444</v>
      </c>
      <c r="P42" s="25">
        <v>446</v>
      </c>
      <c r="Q42" s="26" t="str">
        <v>120 mm²</v>
      </c>
      <c r="R42" s="27">
        <v>9</v>
      </c>
      <c r="S42" s="27">
        <v>12</v>
      </c>
      <c r="T42" s="27">
        <v>9</v>
      </c>
      <c r="U42" s="28">
        <v>13</v>
      </c>
      <c r="V42" s="29" t="str">
        <v>120 mm²</v>
      </c>
      <c r="W42" s="30">
        <v>22</v>
      </c>
      <c r="X42" s="30">
        <v>7</v>
      </c>
      <c r="Y42" s="30">
        <v>18</v>
      </c>
      <c r="Z42" s="31">
        <v>8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Wadi Alain</v>
      </c>
      <c r="B43" s="25" t="str">
        <v>AMLAH</v>
      </c>
      <c r="C43" s="25" t="str">
        <v>K_LN4</v>
      </c>
      <c r="D43" s="25" t="str">
        <v>23.140594, 56.878859</v>
      </c>
      <c r="E43" s="25" t="str">
        <v>821</v>
      </c>
      <c r="F43" s="25" t="str">
        <v>Pole (PMT)</v>
      </c>
      <c r="G43" s="25" t="str">
        <v>2</v>
      </c>
      <c r="H43" s="25">
        <v>100</v>
      </c>
      <c r="I43" s="25" t="str">
        <v>04/06/2026, 15:39</v>
      </c>
      <c r="J43" s="25">
        <v>1</v>
      </c>
      <c r="K43" s="25">
        <v>236</v>
      </c>
      <c r="L43" s="25">
        <v>238</v>
      </c>
      <c r="M43" s="25">
        <v>238</v>
      </c>
      <c r="N43" s="25">
        <v>412</v>
      </c>
      <c r="O43" s="25">
        <v>411</v>
      </c>
      <c r="P43" s="25">
        <v>410</v>
      </c>
      <c r="Q43" s="26" t="str">
        <v>120 mm²</v>
      </c>
      <c r="R43" s="27">
        <v>145</v>
      </c>
      <c r="S43" s="27">
        <v>120</v>
      </c>
      <c r="T43" s="27">
        <v>112</v>
      </c>
      <c r="U43" s="28">
        <v>29</v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Wadi Alain</v>
      </c>
      <c r="B44" s="25" t="str">
        <v>AMLAH</v>
      </c>
      <c r="C44" s="25" t="str">
        <v>K_LN4</v>
      </c>
      <c r="D44" s="25" t="str">
        <v>23.132371, 56.881862</v>
      </c>
      <c r="E44" s="25" t="str">
        <v>820</v>
      </c>
      <c r="F44" s="25" t="str">
        <v>Pole (PMT)</v>
      </c>
      <c r="G44" s="25" t="str">
        <v>3</v>
      </c>
      <c r="H44" s="25">
        <v>315</v>
      </c>
      <c r="I44" s="25" t="str">
        <v>04/06/2026, 15:34</v>
      </c>
      <c r="J44" s="25">
        <v>1</v>
      </c>
      <c r="K44" s="25">
        <v>240</v>
      </c>
      <c r="L44" s="25">
        <v>243</v>
      </c>
      <c r="M44" s="25">
        <v>242</v>
      </c>
      <c r="N44" s="25">
        <v>420</v>
      </c>
      <c r="O44" s="25">
        <v>421</v>
      </c>
      <c r="P44" s="25">
        <v>419</v>
      </c>
      <c r="Q44" s="26" t="str">
        <v>120 mm²</v>
      </c>
      <c r="R44" s="27">
        <v>153</v>
      </c>
      <c r="S44" s="27">
        <v>74</v>
      </c>
      <c r="T44" s="27">
        <v>43</v>
      </c>
      <c r="U44" s="28">
        <v>112</v>
      </c>
      <c r="V44" s="29" t="str">
        <v>120 mm²</v>
      </c>
      <c r="W44" s="30">
        <v>73</v>
      </c>
      <c r="X44" s="30">
        <v>30</v>
      </c>
      <c r="Y44" s="30">
        <v>70</v>
      </c>
      <c r="Z44" s="31">
        <v>36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Wadi Alain</v>
      </c>
      <c r="B45" s="25" t="str">
        <v>AMLAH</v>
      </c>
      <c r="C45" s="25" t="str">
        <v>K_LN4</v>
      </c>
      <c r="D45" s="25" t="str">
        <v>23.131071, 56.88013</v>
      </c>
      <c r="E45" s="25" t="str">
        <v>1845</v>
      </c>
      <c r="F45" s="25" t="str">
        <v>Pole (PMT)</v>
      </c>
      <c r="G45" s="25" t="str">
        <v>3</v>
      </c>
      <c r="H45" s="25">
        <v>315</v>
      </c>
      <c r="I45" s="25" t="str">
        <v>04/06/2026, 15:30</v>
      </c>
      <c r="J45" s="25">
        <v>1</v>
      </c>
      <c r="K45" s="25">
        <v>244</v>
      </c>
      <c r="L45" s="25">
        <v>246</v>
      </c>
      <c r="M45" s="25">
        <v>244</v>
      </c>
      <c r="N45" s="25">
        <v>426</v>
      </c>
      <c r="O45" s="25">
        <v>424</v>
      </c>
      <c r="P45" s="25">
        <v>423</v>
      </c>
      <c r="Q45" s="26" t="str">
        <v>185 mm²</v>
      </c>
      <c r="R45" s="27">
        <v>14</v>
      </c>
      <c r="S45" s="27">
        <v>13</v>
      </c>
      <c r="T45" s="27">
        <v>14</v>
      </c>
      <c r="U45" s="28">
        <v>8</v>
      </c>
      <c r="V45" s="29" t="str">
        <v>185 mm²</v>
      </c>
      <c r="W45" s="30">
        <v>9</v>
      </c>
      <c r="X45" s="30">
        <v>7</v>
      </c>
      <c r="Y45" s="30">
        <v>9</v>
      </c>
      <c r="Z45" s="31">
        <v>9</v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Wadi Alain</v>
      </c>
      <c r="B46" s="25" t="str">
        <v>AMLAH</v>
      </c>
      <c r="C46" s="25" t="str">
        <v>K_LN4</v>
      </c>
      <c r="D46" s="25" t="str">
        <v>23.129754, 56.875266</v>
      </c>
      <c r="E46" s="25" t="str">
        <v>819</v>
      </c>
      <c r="F46" s="25" t="str">
        <v>Ground (GMT)</v>
      </c>
      <c r="G46" s="25" t="str">
        <v>3</v>
      </c>
      <c r="H46" s="25">
        <v>1000</v>
      </c>
      <c r="I46" s="25" t="str">
        <v>04/06/2026, 15:26</v>
      </c>
      <c r="J46" s="25">
        <v>1</v>
      </c>
      <c r="K46" s="25">
        <v>243</v>
      </c>
      <c r="L46" s="25">
        <v>244</v>
      </c>
      <c r="M46" s="25">
        <v>243</v>
      </c>
      <c r="N46" s="25">
        <v>423</v>
      </c>
      <c r="O46" s="25">
        <v>420</v>
      </c>
      <c r="P46" s="25">
        <v>421</v>
      </c>
      <c r="Q46" s="26" t="str">
        <v/>
      </c>
      <c r="R46" s="27" t="str">
        <v/>
      </c>
      <c r="S46" s="27" t="str">
        <v/>
      </c>
      <c r="T46" s="27" t="str">
        <v/>
      </c>
      <c r="U46" s="28" t="str">
        <v/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>185 mm²</v>
      </c>
      <c r="AQ46" s="30">
        <v>106</v>
      </c>
      <c r="AR46" s="30">
        <v>105</v>
      </c>
      <c r="AS46" s="30">
        <v>84</v>
      </c>
      <c r="AT46" s="31">
        <v>29</v>
      </c>
      <c r="AU46" s="26" t="str">
        <v>185 mm²</v>
      </c>
      <c r="AV46" s="27">
        <v>49</v>
      </c>
      <c r="AW46" s="27">
        <v>30</v>
      </c>
      <c r="AX46" s="27">
        <v>60</v>
      </c>
      <c r="AY46" s="28">
        <v>28</v>
      </c>
      <c r="AZ46" s="29" t="str">
        <v>185 mm²</v>
      </c>
      <c r="BA46" s="30">
        <v>58</v>
      </c>
      <c r="BB46" s="30">
        <v>66</v>
      </c>
      <c r="BC46" s="30">
        <v>93</v>
      </c>
      <c r="BD46" s="31">
        <v>28</v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Wadi Alain</v>
      </c>
      <c r="B47" s="25" t="str">
        <v>AMLAH</v>
      </c>
      <c r="C47" s="25" t="str">
        <v>K_LN4</v>
      </c>
      <c r="D47" s="25" t="str">
        <v>23.132643, 56.890684</v>
      </c>
      <c r="E47" s="25" t="str">
        <v>2187</v>
      </c>
      <c r="F47" s="25" t="str">
        <v>Pole (PMT)</v>
      </c>
      <c r="G47" s="25" t="str">
        <v>2</v>
      </c>
      <c r="H47" s="25">
        <v>100</v>
      </c>
      <c r="I47" s="25" t="str">
        <v>04/06/2026, 15:20</v>
      </c>
      <c r="J47" s="25">
        <v>1</v>
      </c>
      <c r="K47" s="25">
        <v>232</v>
      </c>
      <c r="L47" s="25">
        <v>233</v>
      </c>
      <c r="M47" s="25">
        <v>232</v>
      </c>
      <c r="N47" s="25">
        <v>406</v>
      </c>
      <c r="O47" s="25">
        <v>404</v>
      </c>
      <c r="P47" s="25">
        <v>403</v>
      </c>
      <c r="Q47" s="26" t="str">
        <v>185 mm²</v>
      </c>
      <c r="R47" s="27">
        <v>5</v>
      </c>
      <c r="S47" s="27">
        <v>2</v>
      </c>
      <c r="T47" s="27">
        <v>4</v>
      </c>
      <c r="U47" s="28">
        <v>4</v>
      </c>
      <c r="V47" s="29" t="str">
        <v>185 mm²</v>
      </c>
      <c r="W47" s="30">
        <v>0</v>
      </c>
      <c r="X47" s="30">
        <v>0</v>
      </c>
      <c r="Y47" s="30">
        <v>0</v>
      </c>
      <c r="Z47" s="31">
        <v>0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Wadi Alain</v>
      </c>
      <c r="B48" s="25" t="str">
        <v>AMLAH</v>
      </c>
      <c r="C48" s="25" t="str">
        <v>K_LN4</v>
      </c>
      <c r="D48" s="25" t="str">
        <v>23.121858, 56.914494</v>
      </c>
      <c r="E48" s="25" t="str">
        <v>816</v>
      </c>
      <c r="F48" s="25" t="str">
        <v>Pole (PMT)</v>
      </c>
      <c r="G48" s="25" t="str">
        <v>3</v>
      </c>
      <c r="H48" s="25">
        <v>315</v>
      </c>
      <c r="I48" s="25" t="str">
        <v>04/06/2026, 15:13</v>
      </c>
      <c r="J48" s="25">
        <v>1</v>
      </c>
      <c r="K48" s="25">
        <v>242</v>
      </c>
      <c r="L48" s="25">
        <v>244</v>
      </c>
      <c r="M48" s="25">
        <v>241</v>
      </c>
      <c r="N48" s="25">
        <v>422</v>
      </c>
      <c r="O48" s="25">
        <v>421</v>
      </c>
      <c r="P48" s="25">
        <v>417</v>
      </c>
      <c r="Q48" s="26" t="str">
        <v>120 mm²</v>
      </c>
      <c r="R48" s="27">
        <v>64</v>
      </c>
      <c r="S48" s="27">
        <v>35</v>
      </c>
      <c r="T48" s="27">
        <v>87</v>
      </c>
      <c r="U48" s="28">
        <v>24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Wadi Alain</v>
      </c>
      <c r="B49" s="25" t="str">
        <v>AMLAH</v>
      </c>
      <c r="C49" s="25" t="str">
        <v>K_LN4</v>
      </c>
      <c r="D49" s="25" t="str">
        <v>23.123088, 56.918728</v>
      </c>
      <c r="E49" s="25" t="str">
        <v>815</v>
      </c>
      <c r="F49" s="25" t="str">
        <v>Pole (PMT)</v>
      </c>
      <c r="G49" s="25" t="str">
        <v>3</v>
      </c>
      <c r="H49" s="25">
        <v>315</v>
      </c>
      <c r="I49" s="25" t="str">
        <v>04/06/2026, 15:09</v>
      </c>
      <c r="J49" s="25">
        <v>1</v>
      </c>
      <c r="K49" s="25">
        <v>241</v>
      </c>
      <c r="L49" s="25">
        <v>242</v>
      </c>
      <c r="M49" s="25">
        <v>239</v>
      </c>
      <c r="N49" s="25">
        <v>415</v>
      </c>
      <c r="O49" s="25">
        <v>420</v>
      </c>
      <c r="P49" s="25">
        <v>417</v>
      </c>
      <c r="Q49" s="26" t="str">
        <v>120 mm²</v>
      </c>
      <c r="R49" s="27">
        <v>92</v>
      </c>
      <c r="S49" s="27">
        <v>118</v>
      </c>
      <c r="T49" s="27">
        <v>150</v>
      </c>
      <c r="U49" s="28">
        <v>33</v>
      </c>
      <c r="V49" s="29" t="str">
        <v>120 mm²</v>
      </c>
      <c r="W49" s="30">
        <v>18</v>
      </c>
      <c r="X49" s="30">
        <v>14</v>
      </c>
      <c r="Y49" s="30">
        <v>24</v>
      </c>
      <c r="Z49" s="31">
        <v>8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Wadi Alain</v>
      </c>
      <c r="B50" s="25" t="str">
        <v>AMLAH</v>
      </c>
      <c r="C50" s="25" t="str">
        <v>K_LN4</v>
      </c>
      <c r="D50" s="25" t="str">
        <v>23.128975, 56.915604</v>
      </c>
      <c r="E50" s="25" t="str">
        <v>1747</v>
      </c>
      <c r="F50" s="25" t="str">
        <v>Pole (PMT)</v>
      </c>
      <c r="G50" s="25" t="str">
        <v>5</v>
      </c>
      <c r="H50" s="25">
        <v>200</v>
      </c>
      <c r="I50" s="25" t="str">
        <v>04/06/2026, 15:00</v>
      </c>
      <c r="J50" s="25">
        <v>1</v>
      </c>
      <c r="K50" s="25">
        <v>249</v>
      </c>
      <c r="L50" s="25">
        <v>251</v>
      </c>
      <c r="M50" s="25">
        <v>250</v>
      </c>
      <c r="N50" s="25">
        <v>434</v>
      </c>
      <c r="O50" s="25">
        <v>432</v>
      </c>
      <c r="P50" s="25">
        <v>434</v>
      </c>
      <c r="Q50" s="26" t="str">
        <v>185 mm²</v>
      </c>
      <c r="R50" s="27">
        <v>248</v>
      </c>
      <c r="S50" s="27">
        <v>214</v>
      </c>
      <c r="T50" s="27">
        <v>167</v>
      </c>
      <c r="U50" s="28">
        <v>42</v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Wadi Alain</v>
      </c>
      <c r="B51" s="25" t="str">
        <v>AMLAH</v>
      </c>
      <c r="C51" s="25" t="str">
        <v>K_LN4</v>
      </c>
      <c r="D51" s="25" t="str">
        <v>23.134807, 56.917888</v>
      </c>
      <c r="E51" s="25" t="str">
        <v>1438</v>
      </c>
      <c r="F51" s="25" t="str">
        <v>Pole (PMT)</v>
      </c>
      <c r="G51" s="25" t="str">
        <v>5</v>
      </c>
      <c r="H51" s="25">
        <v>315</v>
      </c>
      <c r="I51" s="25" t="str">
        <v>04/06/2026, 14:55</v>
      </c>
      <c r="J51" s="25">
        <v>1</v>
      </c>
      <c r="K51" s="25">
        <v>252</v>
      </c>
      <c r="L51" s="25">
        <v>254</v>
      </c>
      <c r="M51" s="25">
        <v>252</v>
      </c>
      <c r="N51" s="25">
        <v>440</v>
      </c>
      <c r="O51" s="25">
        <v>439</v>
      </c>
      <c r="P51" s="25">
        <v>436</v>
      </c>
      <c r="Q51" s="26" t="str">
        <v>185 mm²</v>
      </c>
      <c r="R51" s="27">
        <v>66</v>
      </c>
      <c r="S51" s="27">
        <v>62</v>
      </c>
      <c r="T51" s="27">
        <v>68</v>
      </c>
      <c r="U51" s="28">
        <v>12</v>
      </c>
      <c r="V51" s="29" t="str">
        <v>185 mm²</v>
      </c>
      <c r="W51" s="30">
        <v>131</v>
      </c>
      <c r="X51" s="30">
        <v>125</v>
      </c>
      <c r="Y51" s="30">
        <v>126</v>
      </c>
      <c r="Z51" s="31">
        <v>18</v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Wadi Alain</v>
      </c>
      <c r="B52" s="25" t="str">
        <v>AMLAH</v>
      </c>
      <c r="C52" s="25" t="str">
        <v>K_LN4</v>
      </c>
      <c r="D52" s="25" t="str">
        <v>23.137999, 56.925044</v>
      </c>
      <c r="E52" s="25" t="str">
        <v>814</v>
      </c>
      <c r="F52" s="25" t="str">
        <v>Pole (PMT)</v>
      </c>
      <c r="G52" s="25" t="str">
        <v>3</v>
      </c>
      <c r="H52" s="25">
        <v>100</v>
      </c>
      <c r="I52" s="25" t="str">
        <v>04/06/2026, 14:51</v>
      </c>
      <c r="J52" s="25">
        <v>1</v>
      </c>
      <c r="K52" s="25">
        <v>243</v>
      </c>
      <c r="L52" s="25">
        <v>245</v>
      </c>
      <c r="M52" s="25">
        <v>243</v>
      </c>
      <c r="N52" s="25">
        <v>425</v>
      </c>
      <c r="O52" s="25">
        <v>423</v>
      </c>
      <c r="P52" s="25">
        <v>421</v>
      </c>
      <c r="Q52" s="26" t="str">
        <v>120 mm²</v>
      </c>
      <c r="R52" s="27">
        <v>10</v>
      </c>
      <c r="S52" s="27">
        <v>17</v>
      </c>
      <c r="T52" s="27">
        <v>5</v>
      </c>
      <c r="U52" s="28">
        <v>16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Wadi Alain</v>
      </c>
      <c r="B53" s="25" t="str">
        <v>AMLAH</v>
      </c>
      <c r="C53" s="25" t="str">
        <v>K_LN4</v>
      </c>
      <c r="D53" s="25" t="str">
        <v>23.137199, 56.920016</v>
      </c>
      <c r="E53" s="25" t="str">
        <v>2102</v>
      </c>
      <c r="F53" s="25" t="str">
        <v>Pole (PMT)</v>
      </c>
      <c r="G53" s="25" t="str">
        <v>3</v>
      </c>
      <c r="H53" s="25">
        <v>100</v>
      </c>
      <c r="I53" s="25" t="str">
        <v>04/06/2026, 14:47</v>
      </c>
      <c r="J53" s="25">
        <v>1</v>
      </c>
      <c r="K53" s="25">
        <v>241</v>
      </c>
      <c r="L53" s="25">
        <v>244</v>
      </c>
      <c r="M53" s="25">
        <v>243</v>
      </c>
      <c r="N53" s="25">
        <v>422</v>
      </c>
      <c r="O53" s="25">
        <v>423</v>
      </c>
      <c r="P53" s="25">
        <v>419</v>
      </c>
      <c r="Q53" s="26" t="str">
        <v>185 mm²</v>
      </c>
      <c r="R53" s="27">
        <v>36</v>
      </c>
      <c r="S53" s="27">
        <v>8</v>
      </c>
      <c r="T53" s="27">
        <v>5</v>
      </c>
      <c r="U53" s="28">
        <v>28</v>
      </c>
      <c r="V53" s="29" t="str">
        <v/>
      </c>
      <c r="W53" s="30" t="str">
        <v/>
      </c>
      <c r="X53" s="30" t="str">
        <v/>
      </c>
      <c r="Y53" s="30" t="str">
        <v/>
      </c>
      <c r="Z53" s="31" t="str">
        <v/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Wadi Alain</v>
      </c>
      <c r="B54" s="25" t="str">
        <v>AMLAH</v>
      </c>
      <c r="C54" s="25" t="str">
        <v>K_LN4</v>
      </c>
      <c r="D54" s="25" t="str">
        <v>23.138582, 56.917733</v>
      </c>
      <c r="E54" s="25" t="str">
        <v>2040</v>
      </c>
      <c r="F54" s="25" t="str">
        <v>Pole (PMT)</v>
      </c>
      <c r="G54" s="25" t="str">
        <v>3</v>
      </c>
      <c r="H54" s="25">
        <v>315</v>
      </c>
      <c r="I54" s="25" t="str">
        <v>04/06/2026, 14:44</v>
      </c>
      <c r="J54" s="25">
        <v>1</v>
      </c>
      <c r="K54" s="25">
        <v>241</v>
      </c>
      <c r="L54" s="25">
        <v>243</v>
      </c>
      <c r="M54" s="25">
        <v>240</v>
      </c>
      <c r="N54" s="25">
        <v>419</v>
      </c>
      <c r="O54" s="25">
        <v>420</v>
      </c>
      <c r="P54" s="25">
        <v>417</v>
      </c>
      <c r="Q54" s="26" t="str">
        <v>185 mm²</v>
      </c>
      <c r="R54" s="27">
        <v>160</v>
      </c>
      <c r="S54" s="27">
        <v>82</v>
      </c>
      <c r="T54" s="27">
        <v>143</v>
      </c>
      <c r="U54" s="28">
        <v>96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Wadi Alain</v>
      </c>
      <c r="B55" s="25" t="str">
        <v>AMLAH</v>
      </c>
      <c r="C55" s="25" t="str">
        <v>K_LN4</v>
      </c>
      <c r="D55" s="25" t="str">
        <v>23.135943, 56.915532</v>
      </c>
      <c r="E55" s="25" t="str">
        <v>813</v>
      </c>
      <c r="F55" s="25" t="str">
        <v>Pole (PMT)</v>
      </c>
      <c r="G55" s="25" t="str">
        <v>3</v>
      </c>
      <c r="H55" s="25">
        <v>200</v>
      </c>
      <c r="I55" s="25" t="str">
        <v>04/06/2026, 14:40</v>
      </c>
      <c r="J55" s="25">
        <v>1</v>
      </c>
      <c r="K55" s="25">
        <v>240</v>
      </c>
      <c r="L55" s="25">
        <v>240</v>
      </c>
      <c r="M55" s="25">
        <v>239</v>
      </c>
      <c r="N55" s="25">
        <v>416</v>
      </c>
      <c r="O55" s="25">
        <v>414</v>
      </c>
      <c r="P55" s="25">
        <v>414</v>
      </c>
      <c r="Q55" s="26" t="str">
        <v>120 mm²</v>
      </c>
      <c r="R55" s="27">
        <v>64</v>
      </c>
      <c r="S55" s="27">
        <v>75</v>
      </c>
      <c r="T55" s="27">
        <v>70</v>
      </c>
      <c r="U55" s="28">
        <v>15</v>
      </c>
      <c r="V55" s="29" t="str">
        <v>120 mm²</v>
      </c>
      <c r="W55" s="30">
        <v>73</v>
      </c>
      <c r="X55" s="30">
        <v>109</v>
      </c>
      <c r="Y55" s="30">
        <v>77</v>
      </c>
      <c r="Z55" s="31">
        <v>29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Wadi Alain</v>
      </c>
      <c r="B56" s="25" t="str">
        <v>AMLAH</v>
      </c>
      <c r="C56" s="25" t="str">
        <v>K_LN4</v>
      </c>
      <c r="D56" s="25" t="str">
        <v>23.134189, 56.912685</v>
      </c>
      <c r="E56" s="25" t="str">
        <v>4611</v>
      </c>
      <c r="F56" s="25" t="str">
        <v>Pole (PMT)</v>
      </c>
      <c r="G56" s="25" t="str">
        <v>3</v>
      </c>
      <c r="H56" s="25">
        <v>100</v>
      </c>
      <c r="I56" s="25" t="str">
        <v>04/06/2026, 14:37</v>
      </c>
      <c r="J56" s="25">
        <v>1</v>
      </c>
      <c r="K56" s="25">
        <v>239</v>
      </c>
      <c r="L56" s="25">
        <v>241</v>
      </c>
      <c r="M56" s="25">
        <v>238</v>
      </c>
      <c r="N56" s="25">
        <v>418</v>
      </c>
      <c r="O56" s="25">
        <v>417</v>
      </c>
      <c r="P56" s="25">
        <v>411</v>
      </c>
      <c r="Q56" s="26" t="str">
        <v>185 mm²</v>
      </c>
      <c r="R56" s="27">
        <v>73</v>
      </c>
      <c r="S56" s="27">
        <v>68</v>
      </c>
      <c r="T56" s="27">
        <v>107</v>
      </c>
      <c r="U56" s="28">
        <v>25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Wadi Alain</v>
      </c>
      <c r="B57" s="25" t="str">
        <v>AMLAH</v>
      </c>
      <c r="C57" s="25" t="str">
        <v>K_LN4</v>
      </c>
      <c r="D57" s="25" t="str">
        <v>23.13353, 56.910042</v>
      </c>
      <c r="E57" s="25" t="str">
        <v>1774</v>
      </c>
      <c r="F57" s="25" t="str">
        <v>Pole (PMT)</v>
      </c>
      <c r="G57" s="25" t="str">
        <v>3</v>
      </c>
      <c r="H57" s="25">
        <v>315</v>
      </c>
      <c r="I57" s="25" t="str">
        <v>04/06/2026, 14:33</v>
      </c>
      <c r="J57" s="25">
        <v>1</v>
      </c>
      <c r="K57" s="25">
        <v>243</v>
      </c>
      <c r="L57" s="25">
        <v>245</v>
      </c>
      <c r="M57" s="25">
        <v>244</v>
      </c>
      <c r="N57" s="25">
        <v>425</v>
      </c>
      <c r="O57" s="25">
        <v>424</v>
      </c>
      <c r="P57" s="25">
        <v>422</v>
      </c>
      <c r="Q57" s="26" t="str">
        <v>185 mm²</v>
      </c>
      <c r="R57" s="27">
        <v>13</v>
      </c>
      <c r="S57" s="27">
        <v>44</v>
      </c>
      <c r="T57" s="27">
        <v>10</v>
      </c>
      <c r="U57" s="28">
        <v>33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Wadi Alain</v>
      </c>
      <c r="B58" s="25" t="str">
        <v>AMLAH</v>
      </c>
      <c r="C58" s="25" t="str">
        <v>K_LN4</v>
      </c>
      <c r="D58" s="25" t="str">
        <v>23.131846, 56.903807</v>
      </c>
      <c r="E58" s="25" t="str">
        <v>812</v>
      </c>
      <c r="F58" s="25" t="str">
        <v>Pole (PMT)</v>
      </c>
      <c r="G58" s="25" t="str">
        <v>4</v>
      </c>
      <c r="H58" s="25">
        <v>100</v>
      </c>
      <c r="I58" s="25" t="str">
        <v>04/06/2026, 14:29</v>
      </c>
      <c r="J58" s="25">
        <v>1</v>
      </c>
      <c r="K58" s="25">
        <v>249</v>
      </c>
      <c r="L58" s="25">
        <v>251</v>
      </c>
      <c r="M58" s="25">
        <v>255</v>
      </c>
      <c r="N58" s="25">
        <v>431</v>
      </c>
      <c r="O58" s="25">
        <v>439</v>
      </c>
      <c r="P58" s="25">
        <v>441</v>
      </c>
      <c r="Q58" s="26" t="str">
        <v>120 mm²</v>
      </c>
      <c r="R58" s="27">
        <v>51</v>
      </c>
      <c r="S58" s="27">
        <v>24</v>
      </c>
      <c r="T58" s="27">
        <v>10</v>
      </c>
      <c r="U58" s="28">
        <v>33</v>
      </c>
      <c r="V58" s="29" t="str">
        <v>185 mm²</v>
      </c>
      <c r="W58" s="30">
        <v>26</v>
      </c>
      <c r="X58" s="30">
        <v>29</v>
      </c>
      <c r="Y58" s="30">
        <v>10</v>
      </c>
      <c r="Z58" s="31">
        <v>37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Wadi Alain</v>
      </c>
      <c r="B59" s="25" t="str">
        <v>AMLAH</v>
      </c>
      <c r="C59" s="25" t="str">
        <v>K_LN4</v>
      </c>
      <c r="D59" s="25" t="str">
        <v>23.132593, 56.900242</v>
      </c>
      <c r="E59" s="25" t="str">
        <v>1958</v>
      </c>
      <c r="F59" s="25" t="str">
        <v>Pole (PMT)</v>
      </c>
      <c r="G59" s="25" t="str">
        <v>3</v>
      </c>
      <c r="H59" s="25">
        <v>100</v>
      </c>
      <c r="I59" s="25" t="str">
        <v>04/06/2026, 14:26</v>
      </c>
      <c r="J59" s="25">
        <v>1</v>
      </c>
      <c r="K59" s="25">
        <v>242</v>
      </c>
      <c r="L59" s="25">
        <v>242</v>
      </c>
      <c r="M59" s="25">
        <v>242</v>
      </c>
      <c r="N59" s="25">
        <v>419</v>
      </c>
      <c r="O59" s="25">
        <v>421</v>
      </c>
      <c r="P59" s="25">
        <v>421</v>
      </c>
      <c r="Q59" s="26" t="str">
        <v>120 mm²</v>
      </c>
      <c r="R59" s="27">
        <v>13</v>
      </c>
      <c r="S59" s="27">
        <v>11</v>
      </c>
      <c r="T59" s="27">
        <v>16</v>
      </c>
      <c r="U59" s="28">
        <v>5</v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Wadi Alain</v>
      </c>
      <c r="B60" s="25" t="str">
        <v>AMLAH</v>
      </c>
      <c r="C60" s="25" t="str">
        <v>K_LN4</v>
      </c>
      <c r="D60" s="25" t="str">
        <v>23.133856, 56.898407</v>
      </c>
      <c r="E60" s="25" t="str">
        <v>811</v>
      </c>
      <c r="F60" s="25" t="str">
        <v>Pole (PMT)</v>
      </c>
      <c r="G60" s="25" t="str">
        <v/>
      </c>
      <c r="H60" s="25">
        <v>315</v>
      </c>
      <c r="I60" s="25" t="str">
        <v>04/06/2026, 14:23</v>
      </c>
      <c r="J60" s="25">
        <v>1</v>
      </c>
      <c r="K60" s="25">
        <v>254</v>
      </c>
      <c r="L60" s="25">
        <v>255</v>
      </c>
      <c r="M60" s="25">
        <v>254</v>
      </c>
      <c r="N60" s="25">
        <v>443</v>
      </c>
      <c r="O60" s="25">
        <v>443</v>
      </c>
      <c r="P60" s="25">
        <v>441</v>
      </c>
      <c r="Q60" s="26" t="str">
        <v>120 mm²</v>
      </c>
      <c r="R60" s="27">
        <v>54</v>
      </c>
      <c r="S60" s="27">
        <v>105</v>
      </c>
      <c r="T60" s="27">
        <v>113</v>
      </c>
      <c r="U60" s="28">
        <v>44</v>
      </c>
      <c r="V60" s="29" t="str">
        <v>120 mm²</v>
      </c>
      <c r="W60" s="30">
        <v>33</v>
      </c>
      <c r="X60" s="30">
        <v>10</v>
      </c>
      <c r="Y60" s="30">
        <v>44</v>
      </c>
      <c r="Z60" s="31">
        <v>25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Wadi Alain</v>
      </c>
      <c r="B61" s="25" t="str">
        <v>AMLAH</v>
      </c>
      <c r="C61" s="25" t="str">
        <v>K_LN4</v>
      </c>
      <c r="D61" s="25" t="str">
        <v>23.132037, 56.895632</v>
      </c>
      <c r="E61" s="25" t="str">
        <v>4500</v>
      </c>
      <c r="F61" s="25" t="str">
        <v>Pole (PMT)</v>
      </c>
      <c r="G61" s="25" t="str">
        <v>3</v>
      </c>
      <c r="H61" s="25">
        <v>100</v>
      </c>
      <c r="I61" s="25" t="str">
        <v>04/06/2026, 14:19</v>
      </c>
      <c r="J61" s="25">
        <v>1</v>
      </c>
      <c r="K61" s="25">
        <v>244</v>
      </c>
      <c r="L61" s="25">
        <v>244</v>
      </c>
      <c r="M61" s="25">
        <v>241</v>
      </c>
      <c r="N61" s="25">
        <v>423</v>
      </c>
      <c r="O61" s="25">
        <v>423</v>
      </c>
      <c r="P61" s="25">
        <v>421</v>
      </c>
      <c r="Q61" s="26" t="str">
        <v>120 mm²</v>
      </c>
      <c r="R61" s="27">
        <v>0</v>
      </c>
      <c r="S61" s="27">
        <v>5</v>
      </c>
      <c r="T61" s="27">
        <v>0</v>
      </c>
      <c r="U61" s="28">
        <v>5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Wadi Alain</v>
      </c>
      <c r="B62" s="25" t="str">
        <v>AMLAH</v>
      </c>
      <c r="C62" s="25" t="str">
        <v>K_LN4</v>
      </c>
      <c r="D62" s="25" t="str">
        <v>23.132265, 56.892597</v>
      </c>
      <c r="E62" s="25" t="str">
        <v>810</v>
      </c>
      <c r="F62" s="25" t="str">
        <v>Pole (PMT)</v>
      </c>
      <c r="G62" s="25" t="str">
        <v>5</v>
      </c>
      <c r="H62" s="25">
        <v>315</v>
      </c>
      <c r="I62" s="25" t="str">
        <v>04/06/2026, 14:15</v>
      </c>
      <c r="J62" s="25">
        <v>1</v>
      </c>
      <c r="K62" s="25">
        <v>255</v>
      </c>
      <c r="L62" s="25">
        <v>256</v>
      </c>
      <c r="M62" s="25">
        <v>256</v>
      </c>
      <c r="N62" s="25">
        <v>444</v>
      </c>
      <c r="O62" s="25">
        <v>443</v>
      </c>
      <c r="P62" s="25">
        <v>442</v>
      </c>
      <c r="Q62" s="26" t="str">
        <v>120 mm²</v>
      </c>
      <c r="R62" s="27">
        <v>110</v>
      </c>
      <c r="S62" s="27">
        <v>140</v>
      </c>
      <c r="T62" s="27">
        <v>113</v>
      </c>
      <c r="U62" s="28">
        <v>35</v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Wadi Alain</v>
      </c>
      <c r="B63" s="25" t="str">
        <v>AMLAH</v>
      </c>
      <c r="C63" s="25" t="str">
        <v>K_LN4</v>
      </c>
      <c r="D63" s="25" t="str">
        <v>23.121003, 56.888785</v>
      </c>
      <c r="E63" s="25" t="str">
        <v>806</v>
      </c>
      <c r="F63" s="25" t="str">
        <v>Ground (GMT)</v>
      </c>
      <c r="G63" s="25" t="str">
        <v>3</v>
      </c>
      <c r="H63" s="25">
        <v>1000</v>
      </c>
      <c r="I63" s="25" t="str">
        <v>04/06/2026, 14:09</v>
      </c>
      <c r="J63" s="25">
        <v>1</v>
      </c>
      <c r="K63" s="25">
        <v>245</v>
      </c>
      <c r="L63" s="25">
        <v>246</v>
      </c>
      <c r="M63" s="25">
        <v>246</v>
      </c>
      <c r="N63" s="25">
        <v>425</v>
      </c>
      <c r="O63" s="25">
        <v>428</v>
      </c>
      <c r="P63" s="25">
        <v>428</v>
      </c>
      <c r="Q63" s="26" t="str">
        <v/>
      </c>
      <c r="R63" s="27" t="str">
        <v/>
      </c>
      <c r="S63" s="27" t="str">
        <v/>
      </c>
      <c r="T63" s="27" t="str">
        <v/>
      </c>
      <c r="U63" s="28" t="str">
        <v/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>185 mm²</v>
      </c>
      <c r="AL63" s="27">
        <v>23</v>
      </c>
      <c r="AM63" s="27">
        <v>13</v>
      </c>
      <c r="AN63" s="27">
        <v>49</v>
      </c>
      <c r="AO63" s="28">
        <v>30</v>
      </c>
      <c r="AP63" s="29" t="str">
        <v>185 mm²</v>
      </c>
      <c r="AQ63" s="30">
        <v>69</v>
      </c>
      <c r="AR63" s="30">
        <v>52</v>
      </c>
      <c r="AS63" s="30">
        <v>69</v>
      </c>
      <c r="AT63" s="31">
        <v>13</v>
      </c>
      <c r="AU63" s="26" t="str">
        <v>185 mm²</v>
      </c>
      <c r="AV63" s="27">
        <v>105</v>
      </c>
      <c r="AW63" s="27">
        <v>70</v>
      </c>
      <c r="AX63" s="27">
        <v>77</v>
      </c>
      <c r="AY63" s="28">
        <v>28</v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Wadi Alain</v>
      </c>
      <c r="B64" s="25" t="str">
        <v>AMLAH</v>
      </c>
      <c r="C64" s="25" t="str">
        <v>K_LN4</v>
      </c>
      <c r="D64" s="25" t="str">
        <v>23.117992, 56.894357</v>
      </c>
      <c r="E64" s="25" t="str">
        <v>1804</v>
      </c>
      <c r="F64" s="25" t="str">
        <v>Ground (GMT)</v>
      </c>
      <c r="G64" s="25" t="str">
        <v>3</v>
      </c>
      <c r="H64" s="25">
        <v>500</v>
      </c>
      <c r="I64" s="25" t="str">
        <v>04/06/2026, 14:03</v>
      </c>
      <c r="J64" s="25">
        <v>1</v>
      </c>
      <c r="K64" s="25">
        <v>244</v>
      </c>
      <c r="L64" s="25">
        <v>245</v>
      </c>
      <c r="M64" s="25">
        <v>245</v>
      </c>
      <c r="N64" s="25">
        <v>424</v>
      </c>
      <c r="O64" s="25">
        <v>425</v>
      </c>
      <c r="P64" s="25">
        <v>425</v>
      </c>
      <c r="Q64" s="26" t="str">
        <v/>
      </c>
      <c r="R64" s="27" t="str">
        <v/>
      </c>
      <c r="S64" s="27" t="str">
        <v/>
      </c>
      <c r="T64" s="27" t="str">
        <v/>
      </c>
      <c r="U64" s="28" t="str">
        <v/>
      </c>
      <c r="V64" s="29" t="str">
        <v/>
      </c>
      <c r="W64" s="30" t="str">
        <v/>
      </c>
      <c r="X64" s="30" t="str">
        <v/>
      </c>
      <c r="Y64" s="30" t="str">
        <v/>
      </c>
      <c r="Z64" s="31" t="str">
        <v/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>185 mm²</v>
      </c>
      <c r="AL64" s="27">
        <v>17</v>
      </c>
      <c r="AM64" s="27">
        <v>10</v>
      </c>
      <c r="AN64" s="27">
        <v>9</v>
      </c>
      <c r="AO64" s="28">
        <v>5</v>
      </c>
      <c r="AP64" s="29" t="str">
        <v>185 mm²</v>
      </c>
      <c r="AQ64" s="30">
        <v>4</v>
      </c>
      <c r="AR64" s="30">
        <v>25</v>
      </c>
      <c r="AS64" s="30">
        <v>38</v>
      </c>
      <c r="AT64" s="31">
        <v>24</v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Wadi Alain</v>
      </c>
      <c r="B65" s="25" t="str">
        <v>AMLAH</v>
      </c>
      <c r="C65" s="25" t="str">
        <v>K_LN4</v>
      </c>
      <c r="D65" s="25" t="str">
        <v>23.117097, 56.889115</v>
      </c>
      <c r="E65" s="25" t="str">
        <v>1482</v>
      </c>
      <c r="F65" s="25" t="str">
        <v>Pole (PMT)</v>
      </c>
      <c r="G65" s="25" t="str">
        <v>3</v>
      </c>
      <c r="H65" s="25">
        <v>315</v>
      </c>
      <c r="I65" s="25" t="str">
        <v>04/06/2026, 13:56</v>
      </c>
      <c r="J65" s="25">
        <v>1</v>
      </c>
      <c r="K65" s="25">
        <v>243</v>
      </c>
      <c r="L65" s="25">
        <v>245</v>
      </c>
      <c r="M65" s="25">
        <v>245</v>
      </c>
      <c r="N65" s="25">
        <v>423</v>
      </c>
      <c r="O65" s="25">
        <v>427</v>
      </c>
      <c r="P65" s="25">
        <v>423</v>
      </c>
      <c r="Q65" s="26" t="str">
        <v>120 mm²</v>
      </c>
      <c r="R65" s="27">
        <v>119</v>
      </c>
      <c r="S65" s="27">
        <v>110</v>
      </c>
      <c r="T65" s="27">
        <v>89</v>
      </c>
      <c r="U65" s="28">
        <v>32</v>
      </c>
      <c r="V65" s="29" t="str">
        <v>120 mm²</v>
      </c>
      <c r="W65" s="30">
        <v>5</v>
      </c>
      <c r="X65" s="30">
        <v>13</v>
      </c>
      <c r="Y65" s="30">
        <v>16</v>
      </c>
      <c r="Z65" s="31">
        <v>14</v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Wadi Alain</v>
      </c>
      <c r="B66" s="25" t="str">
        <v>AMLAH</v>
      </c>
      <c r="C66" s="25" t="str">
        <v>K_LN1</v>
      </c>
      <c r="D66" s="25" t="str">
        <v>23.13794, 56.91178</v>
      </c>
      <c r="E66" s="25" t="str">
        <v>4789</v>
      </c>
      <c r="F66" s="25" t="str">
        <v>Pole (PMT)</v>
      </c>
      <c r="G66" s="25" t="str">
        <v/>
      </c>
      <c r="H66" s="25">
        <v>100</v>
      </c>
      <c r="I66" s="25" t="str">
        <v>30/05/2026, 15:55</v>
      </c>
      <c r="J66" s="25">
        <v>1</v>
      </c>
      <c r="K66" s="25">
        <v>246</v>
      </c>
      <c r="L66" s="25">
        <v>245</v>
      </c>
      <c r="M66" s="25">
        <v>245</v>
      </c>
      <c r="N66" s="25">
        <v>426</v>
      </c>
      <c r="O66" s="25">
        <v>428</v>
      </c>
      <c r="P66" s="25">
        <v>423</v>
      </c>
      <c r="Q66" s="26" t="str">
        <v>185 mm²</v>
      </c>
      <c r="R66" s="27">
        <v>0</v>
      </c>
      <c r="S66" s="27">
        <v>0</v>
      </c>
      <c r="T66" s="27">
        <v>0</v>
      </c>
      <c r="U66" s="28">
        <v>0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Wadi Alain</v>
      </c>
      <c r="B67" s="25" t="str">
        <v>AMLAH</v>
      </c>
      <c r="C67" s="25" t="str">
        <v>K_LN1</v>
      </c>
      <c r="D67" s="25" t="str">
        <v>23.167275, 56.916032</v>
      </c>
      <c r="E67" s="25" t="str">
        <v>624</v>
      </c>
      <c r="F67" s="25" t="str">
        <v>Pole (PMT)</v>
      </c>
      <c r="G67" s="25" t="str">
        <v/>
      </c>
      <c r="H67" s="25">
        <v>315</v>
      </c>
      <c r="I67" s="25" t="str">
        <v>30/05/2026, 15:50</v>
      </c>
      <c r="J67" s="25">
        <v>1</v>
      </c>
      <c r="K67" s="25">
        <v>244</v>
      </c>
      <c r="L67" s="25">
        <v>243</v>
      </c>
      <c r="M67" s="25">
        <v>244</v>
      </c>
      <c r="N67" s="25">
        <v>422</v>
      </c>
      <c r="O67" s="25">
        <v>423</v>
      </c>
      <c r="P67" s="25">
        <v>420</v>
      </c>
      <c r="Q67" s="26" t="str">
        <v>120 mm²</v>
      </c>
      <c r="R67" s="27">
        <v>80</v>
      </c>
      <c r="S67" s="27">
        <v>92</v>
      </c>
      <c r="T67" s="27">
        <v>73</v>
      </c>
      <c r="U67" s="28">
        <v>28</v>
      </c>
      <c r="V67" s="29" t="str">
        <v>120 mm²</v>
      </c>
      <c r="W67" s="30">
        <v>47</v>
      </c>
      <c r="X67" s="30">
        <v>36</v>
      </c>
      <c r="Y67" s="30">
        <v>41</v>
      </c>
      <c r="Z67" s="31">
        <v>14</v>
      </c>
      <c r="AA67" s="26" t="str">
        <v/>
      </c>
      <c r="AB67" s="27" t="str">
        <v/>
      </c>
      <c r="AC67" s="27" t="str">
        <v/>
      </c>
      <c r="AD67" s="27" t="str">
        <v/>
      </c>
      <c r="AE67" s="28" t="str">
        <v/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Wadi Alain</v>
      </c>
      <c r="B68" s="25" t="str">
        <v>AMLAH</v>
      </c>
      <c r="C68" s="25" t="str">
        <v>K_LN1</v>
      </c>
      <c r="D68" s="25" t="str">
        <v>23.176784, 56.916351</v>
      </c>
      <c r="E68" s="25" t="str">
        <v>623</v>
      </c>
      <c r="F68" s="25" t="str">
        <v>Pole (PMT)</v>
      </c>
      <c r="G68" s="25" t="str">
        <v/>
      </c>
      <c r="H68" s="25">
        <v>315</v>
      </c>
      <c r="I68" s="25" t="str">
        <v>30/05/2026, 15:46</v>
      </c>
      <c r="J68" s="25">
        <v>1</v>
      </c>
      <c r="K68" s="25">
        <v>247</v>
      </c>
      <c r="L68" s="25">
        <v>245</v>
      </c>
      <c r="M68" s="25">
        <v>246</v>
      </c>
      <c r="N68" s="25">
        <v>426</v>
      </c>
      <c r="O68" s="25">
        <v>427</v>
      </c>
      <c r="P68" s="25">
        <v>424</v>
      </c>
      <c r="Q68" s="26" t="str">
        <v>185 mm²</v>
      </c>
      <c r="R68" s="27">
        <v>20</v>
      </c>
      <c r="S68" s="27">
        <v>17</v>
      </c>
      <c r="T68" s="27">
        <v>16</v>
      </c>
      <c r="U68" s="28">
        <v>5</v>
      </c>
      <c r="V68" s="29" t="str">
        <v>185 mm²</v>
      </c>
      <c r="W68" s="30">
        <v>4</v>
      </c>
      <c r="X68" s="30">
        <v>5</v>
      </c>
      <c r="Y68" s="30">
        <v>6</v>
      </c>
      <c r="Z68" s="31">
        <v>5</v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Wadi Alain</v>
      </c>
      <c r="B69" s="25" t="str">
        <v>AMLAH</v>
      </c>
      <c r="C69" s="25" t="str">
        <v>K_LN1</v>
      </c>
      <c r="D69" s="25" t="str">
        <v>23.186288, 56.894756</v>
      </c>
      <c r="E69" s="25" t="str">
        <v>2311</v>
      </c>
      <c r="F69" s="25" t="str">
        <v>Pole (PMT)</v>
      </c>
      <c r="G69" s="25" t="str">
        <v/>
      </c>
      <c r="H69" s="25">
        <v>315</v>
      </c>
      <c r="I69" s="25" t="str">
        <v>30/05/2026, 15:36</v>
      </c>
      <c r="J69" s="25">
        <v>1</v>
      </c>
      <c r="K69" s="25">
        <v>248</v>
      </c>
      <c r="L69" s="25">
        <v>247</v>
      </c>
      <c r="M69" s="25">
        <v>247</v>
      </c>
      <c r="N69" s="25">
        <v>428</v>
      </c>
      <c r="O69" s="25">
        <v>429</v>
      </c>
      <c r="P69" s="25">
        <v>426</v>
      </c>
      <c r="Q69" s="26" t="str">
        <v>185 mm²</v>
      </c>
      <c r="R69" s="27">
        <v>0</v>
      </c>
      <c r="S69" s="27">
        <v>0</v>
      </c>
      <c r="T69" s="27">
        <v>0</v>
      </c>
      <c r="U69" s="28">
        <v>0</v>
      </c>
      <c r="V69" s="29" t="str">
        <v/>
      </c>
      <c r="W69" s="30" t="str">
        <v/>
      </c>
      <c r="X69" s="30" t="str">
        <v/>
      </c>
      <c r="Y69" s="30" t="str">
        <v/>
      </c>
      <c r="Z69" s="31" t="str">
        <v/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Wadi Alain</v>
      </c>
      <c r="B70" s="25" t="str">
        <v>AMLAH</v>
      </c>
      <c r="C70" s="25" t="str">
        <v>K_LN1</v>
      </c>
      <c r="D70" s="25" t="str">
        <v>23.1723, 56.904623</v>
      </c>
      <c r="E70" s="25" t="str">
        <v>620</v>
      </c>
      <c r="F70" s="25" t="str">
        <v>Pole (PMT)</v>
      </c>
      <c r="G70" s="25" t="str">
        <v/>
      </c>
      <c r="H70" s="25">
        <v>315</v>
      </c>
      <c r="I70" s="25" t="str">
        <v>30/05/2026, 15:28</v>
      </c>
      <c r="J70" s="25">
        <v>1</v>
      </c>
      <c r="K70" s="25">
        <v>243</v>
      </c>
      <c r="L70" s="25">
        <v>243</v>
      </c>
      <c r="M70" s="25">
        <v>243</v>
      </c>
      <c r="N70" s="25">
        <v>421</v>
      </c>
      <c r="O70" s="25">
        <v>422</v>
      </c>
      <c r="P70" s="25">
        <v>421</v>
      </c>
      <c r="Q70" s="26" t="str">
        <v/>
      </c>
      <c r="R70" s="27">
        <v>135</v>
      </c>
      <c r="S70" s="27">
        <v>105</v>
      </c>
      <c r="T70" s="27">
        <v>161</v>
      </c>
      <c r="U70" s="28">
        <v>37</v>
      </c>
      <c r="V70" s="29" t="str">
        <v>185 mm²</v>
      </c>
      <c r="W70" s="30">
        <v>129</v>
      </c>
      <c r="X70" s="30">
        <v>79</v>
      </c>
      <c r="Y70" s="30">
        <v>78</v>
      </c>
      <c r="Z70" s="31">
        <v>48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Wadi Alain</v>
      </c>
      <c r="B71" s="25" t="str">
        <v>AMLAH</v>
      </c>
      <c r="C71" s="25" t="str">
        <v>K_LN1</v>
      </c>
      <c r="D71" s="25" t="str">
        <v>23.17081, 56.90859</v>
      </c>
      <c r="E71" s="25" t="str">
        <v>621</v>
      </c>
      <c r="F71" s="25" t="str">
        <v>Pole (PMT)</v>
      </c>
      <c r="G71" s="25" t="str">
        <v/>
      </c>
      <c r="H71" s="25">
        <v>315</v>
      </c>
      <c r="I71" s="25" t="str">
        <v>30/05/2026, 15:23</v>
      </c>
      <c r="J71" s="25">
        <v>1</v>
      </c>
      <c r="K71" s="25">
        <v>245</v>
      </c>
      <c r="L71" s="25">
        <v>245</v>
      </c>
      <c r="M71" s="25">
        <v>243</v>
      </c>
      <c r="N71" s="25">
        <v>425</v>
      </c>
      <c r="O71" s="25">
        <v>423</v>
      </c>
      <c r="P71" s="25">
        <v>423</v>
      </c>
      <c r="Q71" s="26" t="str">
        <v>120 mm²</v>
      </c>
      <c r="R71" s="27">
        <v>125</v>
      </c>
      <c r="S71" s="27">
        <v>76</v>
      </c>
      <c r="T71" s="27">
        <v>157</v>
      </c>
      <c r="U71" s="28">
        <v>60</v>
      </c>
      <c r="V71" s="29" t="str">
        <v>120 mm²</v>
      </c>
      <c r="W71" s="30">
        <v>38</v>
      </c>
      <c r="X71" s="30">
        <v>25</v>
      </c>
      <c r="Y71" s="30">
        <v>76</v>
      </c>
      <c r="Z71" s="31">
        <v>50</v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Wadi Alain</v>
      </c>
      <c r="B72" s="25" t="str">
        <v>AMLAH</v>
      </c>
      <c r="C72" s="25" t="str">
        <v>K_LN1</v>
      </c>
      <c r="D72" s="25" t="str">
        <v>23.174089, 56.907603</v>
      </c>
      <c r="E72" s="25" t="str">
        <v>619</v>
      </c>
      <c r="F72" s="25" t="str">
        <v>Pole (PMT)</v>
      </c>
      <c r="G72" s="25" t="str">
        <v/>
      </c>
      <c r="H72" s="25">
        <v>315</v>
      </c>
      <c r="I72" s="25" t="str">
        <v>30/05/2026, 15:17</v>
      </c>
      <c r="J72" s="25">
        <v>1</v>
      </c>
      <c r="K72" s="25">
        <v>243</v>
      </c>
      <c r="L72" s="25">
        <v>240</v>
      </c>
      <c r="M72" s="25">
        <v>242</v>
      </c>
      <c r="N72" s="25">
        <v>420</v>
      </c>
      <c r="O72" s="25">
        <v>420</v>
      </c>
      <c r="P72" s="25">
        <v>419</v>
      </c>
      <c r="Q72" s="26" t="str">
        <v>120 mm²</v>
      </c>
      <c r="R72" s="27">
        <v>142</v>
      </c>
      <c r="S72" s="27">
        <v>132</v>
      </c>
      <c r="T72" s="27">
        <v>133</v>
      </c>
      <c r="U72" s="28">
        <v>18</v>
      </c>
      <c r="V72" s="29" t="str">
        <v>120 mm²</v>
      </c>
      <c r="W72" s="30">
        <v>76</v>
      </c>
      <c r="X72" s="30">
        <v>109</v>
      </c>
      <c r="Y72" s="30">
        <v>85</v>
      </c>
      <c r="Z72" s="31">
        <v>29</v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Wadi Alain</v>
      </c>
      <c r="B73" s="25" t="str">
        <v>AMLAH</v>
      </c>
      <c r="C73" s="25" t="str">
        <v>K_LN1</v>
      </c>
      <c r="D73" s="25" t="str">
        <v>23.164933, 56.905243</v>
      </c>
      <c r="E73" s="25" t="str">
        <v>622</v>
      </c>
      <c r="F73" s="25" t="str">
        <v>Pole (PMT)</v>
      </c>
      <c r="G73" s="25" t="str">
        <v/>
      </c>
      <c r="H73" s="25">
        <v>315</v>
      </c>
      <c r="I73" s="25" t="str">
        <v>24/05/2026, 15:23</v>
      </c>
      <c r="J73" s="25">
        <v>1</v>
      </c>
      <c r="K73" s="25">
        <v>247</v>
      </c>
      <c r="L73" s="25">
        <v>248</v>
      </c>
      <c r="M73" s="25">
        <v>245</v>
      </c>
      <c r="N73" s="25">
        <v>429</v>
      </c>
      <c r="O73" s="25">
        <v>429</v>
      </c>
      <c r="P73" s="25">
        <v>428</v>
      </c>
      <c r="Q73" s="26" t="str">
        <v>120 mm²</v>
      </c>
      <c r="R73" s="27">
        <v>186</v>
      </c>
      <c r="S73" s="27">
        <v>66</v>
      </c>
      <c r="T73" s="27">
        <v>104</v>
      </c>
      <c r="U73" s="28">
        <v>104</v>
      </c>
      <c r="V73" s="29" t="str">
        <v>120 mm²</v>
      </c>
      <c r="W73" s="30">
        <v>15</v>
      </c>
      <c r="X73" s="30">
        <v>8</v>
      </c>
      <c r="Y73" s="30">
        <v>22</v>
      </c>
      <c r="Z73" s="31">
        <v>11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Wadi Alain</v>
      </c>
      <c r="B74" s="25" t="str">
        <v>AMLAH</v>
      </c>
      <c r="C74" s="25" t="str">
        <v>K_LN1</v>
      </c>
      <c r="D74" s="25" t="str">
        <v>23.161258, 56.912533</v>
      </c>
      <c r="E74" s="25" t="str">
        <v>1641</v>
      </c>
      <c r="F74" s="25" t="str">
        <v>Pole (PMT)</v>
      </c>
      <c r="G74" s="25" t="str">
        <v/>
      </c>
      <c r="H74" s="25">
        <v>100</v>
      </c>
      <c r="I74" s="25" t="str">
        <v>24/05/2026, 15:17</v>
      </c>
      <c r="J74" s="25">
        <v>1</v>
      </c>
      <c r="K74" s="25">
        <v>246</v>
      </c>
      <c r="L74" s="25">
        <v>241</v>
      </c>
      <c r="M74" s="25">
        <v>245</v>
      </c>
      <c r="N74" s="25">
        <v>423</v>
      </c>
      <c r="O74" s="25">
        <v>426</v>
      </c>
      <c r="P74" s="25">
        <v>419</v>
      </c>
      <c r="Q74" s="26" t="str">
        <v>120 mm²</v>
      </c>
      <c r="R74" s="27">
        <v>18</v>
      </c>
      <c r="S74" s="27">
        <v>47</v>
      </c>
      <c r="T74" s="27">
        <v>26</v>
      </c>
      <c r="U74" s="28">
        <v>28</v>
      </c>
      <c r="V74" s="29" t="str">
        <v>185 mm²</v>
      </c>
      <c r="W74" s="30">
        <v>10</v>
      </c>
      <c r="X74" s="30">
        <v>7</v>
      </c>
      <c r="Y74" s="30">
        <v>9</v>
      </c>
      <c r="Z74" s="31">
        <v>12</v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Wadi Alain</v>
      </c>
      <c r="B75" s="25" t="str">
        <v>AMLAH</v>
      </c>
      <c r="C75" s="25" t="str">
        <v>K_LN1</v>
      </c>
      <c r="D75" s="25" t="str">
        <v>23.161258, 56.912533</v>
      </c>
      <c r="E75" s="25" t="str">
        <v>625</v>
      </c>
      <c r="F75" s="25" t="str">
        <v>Pole (PMT)</v>
      </c>
      <c r="G75" s="25" t="str">
        <v/>
      </c>
      <c r="H75" s="25">
        <v>200</v>
      </c>
      <c r="I75" s="25" t="str">
        <v>24/05/2026, 15:11</v>
      </c>
      <c r="J75" s="25">
        <v>1</v>
      </c>
      <c r="K75" s="25">
        <v>248</v>
      </c>
      <c r="L75" s="25">
        <v>249</v>
      </c>
      <c r="M75" s="25">
        <v>250</v>
      </c>
      <c r="N75" s="25">
        <v>430</v>
      </c>
      <c r="O75" s="25">
        <v>436</v>
      </c>
      <c r="P75" s="25">
        <v>428</v>
      </c>
      <c r="Q75" s="26" t="str">
        <v>120 mm²</v>
      </c>
      <c r="R75" s="27">
        <v>182</v>
      </c>
      <c r="S75" s="27">
        <v>144</v>
      </c>
      <c r="T75" s="27">
        <v>134</v>
      </c>
      <c r="U75" s="28">
        <v>46</v>
      </c>
      <c r="V75" s="29" t="str">
        <v/>
      </c>
      <c r="W75" s="30">
        <v>190</v>
      </c>
      <c r="X75" s="30">
        <v>172</v>
      </c>
      <c r="Y75" s="30">
        <v>145</v>
      </c>
      <c r="Z75" s="31">
        <v>27</v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Wadi Alain</v>
      </c>
      <c r="B76" s="25" t="str">
        <v>AMLAH</v>
      </c>
      <c r="C76" s="25" t="str">
        <v>K_LN1</v>
      </c>
      <c r="D76" s="25" t="str">
        <v>23.157836, 56.911507</v>
      </c>
      <c r="E76" s="25" t="str">
        <v>2078</v>
      </c>
      <c r="F76" s="25" t="str">
        <v>Pole (PMT)</v>
      </c>
      <c r="G76" s="25" t="str">
        <v/>
      </c>
      <c r="H76" s="25">
        <v>100</v>
      </c>
      <c r="I76" s="25" t="str">
        <v>24/05/2026, 15:08</v>
      </c>
      <c r="J76" s="25">
        <v>1</v>
      </c>
      <c r="K76" s="25">
        <v>246</v>
      </c>
      <c r="L76" s="25">
        <v>246</v>
      </c>
      <c r="M76" s="25">
        <v>247</v>
      </c>
      <c r="N76" s="25">
        <v>426</v>
      </c>
      <c r="O76" s="25">
        <v>427</v>
      </c>
      <c r="P76" s="25">
        <v>426</v>
      </c>
      <c r="Q76" s="26" t="str">
        <v>70 mm²</v>
      </c>
      <c r="R76" s="27">
        <v>14</v>
      </c>
      <c r="S76" s="27">
        <v>5</v>
      </c>
      <c r="T76" s="27">
        <v>5</v>
      </c>
      <c r="U76" s="28">
        <v>12</v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  <row r="77" ht="15.75" customHeight="1">
      <c r="A77" s="25" t="str">
        <v>Wadi Alain</v>
      </c>
      <c r="B77" s="25" t="str">
        <v>AMLAH</v>
      </c>
      <c r="C77" s="25" t="str">
        <v>K_LN1</v>
      </c>
      <c r="D77" s="25" t="str">
        <v>23.155808, 56.913509</v>
      </c>
      <c r="E77" s="25" t="str">
        <v>2039</v>
      </c>
      <c r="F77" s="25" t="str">
        <v>Ground (GMT)</v>
      </c>
      <c r="G77" s="25" t="str">
        <v/>
      </c>
      <c r="H77" s="25">
        <v>1000</v>
      </c>
      <c r="I77" s="25" t="str">
        <v>24/05/2026, 15:04</v>
      </c>
      <c r="J77" s="25">
        <v>1</v>
      </c>
      <c r="K77" s="25">
        <v>246</v>
      </c>
      <c r="L77" s="25">
        <v>245</v>
      </c>
      <c r="M77" s="25">
        <v>246</v>
      </c>
      <c r="N77" s="25">
        <v>425</v>
      </c>
      <c r="O77" s="25">
        <v>426</v>
      </c>
      <c r="P77" s="25">
        <v>422</v>
      </c>
      <c r="Q77" s="26" t="str">
        <v/>
      </c>
      <c r="R77" s="27" t="str">
        <v/>
      </c>
      <c r="S77" s="27" t="str">
        <v/>
      </c>
      <c r="T77" s="27" t="str">
        <v/>
      </c>
      <c r="U77" s="28" t="str">
        <v/>
      </c>
      <c r="V77" s="29" t="str">
        <v/>
      </c>
      <c r="W77" s="30" t="str">
        <v/>
      </c>
      <c r="X77" s="30" t="str">
        <v/>
      </c>
      <c r="Y77" s="30" t="str">
        <v/>
      </c>
      <c r="Z77" s="31" t="str">
        <v/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>185 mm²</v>
      </c>
      <c r="AL77" s="27">
        <v>107</v>
      </c>
      <c r="AM77" s="27">
        <v>85</v>
      </c>
      <c r="AN77" s="27">
        <v>41</v>
      </c>
      <c r="AO77" s="28">
        <v>51</v>
      </c>
      <c r="AP77" s="29" t="str">
        <v>185 mm²</v>
      </c>
      <c r="AQ77" s="30">
        <v>205</v>
      </c>
      <c r="AR77" s="30">
        <v>297</v>
      </c>
      <c r="AS77" s="30">
        <v>212</v>
      </c>
      <c r="AT77" s="31">
        <v>52</v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5">
        <f>SUM(R77,W77,AB77,AG77,AL77,AQ77,AV77,BA77)</f>
      </c>
      <c r="BF77" s="25">
        <f>SUM(S77,X77,AC77,AH77,AM77,AR77,AW77,BB77)</f>
      </c>
      <c r="BG77" s="25">
        <f>SUM(T77,Y77,AD77,AI77,AN77,AS77,AX77,BC77)</f>
      </c>
      <c r="BH77" s="25">
        <f>SUM(U77,Z77,AE77,AJ77,AO77,AT77,AY77,BD77)</f>
      </c>
      <c r="BI77" s="25">
        <f>MAX(BE77:BG77)</f>
      </c>
      <c r="BJ77" s="25">
        <f>MIN(BE77:BG77)</f>
      </c>
      <c r="BK77" s="32">
        <f>IF(H77&gt;0,(BI77*SQRT(3)*IF(N77&gt;0,N77,IF(O77&gt;0,O77,IF(P77&gt;0,P77,415)))/(H77*1000))*100,0)</f>
      </c>
      <c r="BL77" s="32">
        <f>IF(BK77&gt;70,"Upgrade","OK - No Upgrade")</f>
      </c>
      <c r="BM77" s="32">
        <f>IF(IF(AVERAGE(BE77:BG77)&gt;0,((BI77-AVERAGE(BE77:BG77))/AVERAGE(BE77:BG77))*100,0)&gt;10,"Need to Balance","OK - Balanced")</f>
      </c>
    </row>
    <row r="78" ht="15.75" customHeight="1">
      <c r="A78" s="25" t="str">
        <v>Wadi Alain</v>
      </c>
      <c r="B78" s="25" t="str">
        <v>AMLAH</v>
      </c>
      <c r="C78" s="25" t="str">
        <v>K_LN1</v>
      </c>
      <c r="D78" s="25" t="str">
        <v>23.155344, 56.910266</v>
      </c>
      <c r="E78" s="25" t="str">
        <v>2009</v>
      </c>
      <c r="F78" s="25" t="str">
        <v>Pole (PMT)</v>
      </c>
      <c r="G78" s="25" t="str">
        <v/>
      </c>
      <c r="H78" s="25">
        <v>315</v>
      </c>
      <c r="I78" s="25" t="str">
        <v>24/05/2026, 15:00</v>
      </c>
      <c r="J78" s="25">
        <v>1</v>
      </c>
      <c r="K78" s="25">
        <v>247</v>
      </c>
      <c r="L78" s="25">
        <v>246</v>
      </c>
      <c r="M78" s="25">
        <v>247</v>
      </c>
      <c r="N78" s="25">
        <v>427</v>
      </c>
      <c r="O78" s="25">
        <v>428</v>
      </c>
      <c r="P78" s="25">
        <v>426</v>
      </c>
      <c r="Q78" s="26" t="str">
        <v>185 mm²</v>
      </c>
      <c r="R78" s="27">
        <v>33</v>
      </c>
      <c r="S78" s="27">
        <v>20</v>
      </c>
      <c r="T78" s="27">
        <v>15</v>
      </c>
      <c r="U78" s="28">
        <v>19</v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5">
        <f>SUM(R78,W78,AB78,AG78,AL78,AQ78,AV78,BA78)</f>
      </c>
      <c r="BF78" s="25">
        <f>SUM(S78,X78,AC78,AH78,AM78,AR78,AW78,BB78)</f>
      </c>
      <c r="BG78" s="25">
        <f>SUM(T78,Y78,AD78,AI78,AN78,AS78,AX78,BC78)</f>
      </c>
      <c r="BH78" s="25">
        <f>SUM(U78,Z78,AE78,AJ78,AO78,AT78,AY78,BD78)</f>
      </c>
      <c r="BI78" s="25">
        <f>MAX(BE78:BG78)</f>
      </c>
      <c r="BJ78" s="25">
        <f>MIN(BE78:BG78)</f>
      </c>
      <c r="BK78" s="32">
        <f>IF(H78&gt;0,(BI78*SQRT(3)*IF(N78&gt;0,N78,IF(O78&gt;0,O78,IF(P78&gt;0,P78,415)))/(H78*1000))*100,0)</f>
      </c>
      <c r="BL78" s="32">
        <f>IF(BK78&gt;70,"Upgrade","OK - No Upgrade")</f>
      </c>
      <c r="BM78" s="32">
        <f>IF(IF(AVERAGE(BE78:BG78)&gt;0,((BI78-AVERAGE(BE78:BG78))/AVERAGE(BE78:BG78))*100,0)&gt;10,"Need to Balance","OK - Balanced")</f>
      </c>
    </row>
    <row r="79" ht="15.75" customHeight="1">
      <c r="A79" s="25" t="str">
        <v>Wadi Alain</v>
      </c>
      <c r="B79" s="25" t="str">
        <v>AMLAH</v>
      </c>
      <c r="C79" s="25" t="str">
        <v>K_LN1</v>
      </c>
      <c r="D79" s="25" t="str">
        <v>23.150354, 56.908828</v>
      </c>
      <c r="E79" s="25" t="str">
        <v>4566</v>
      </c>
      <c r="F79" s="25" t="str">
        <v>Pole (PMT)</v>
      </c>
      <c r="G79" s="25" t="str">
        <v/>
      </c>
      <c r="H79" s="25">
        <v>100</v>
      </c>
      <c r="I79" s="25" t="str">
        <v>24/05/2026, 14:56</v>
      </c>
      <c r="J79" s="25">
        <v>1</v>
      </c>
      <c r="K79" s="25">
        <v>246</v>
      </c>
      <c r="L79" s="25">
        <v>247</v>
      </c>
      <c r="M79" s="25">
        <v>246</v>
      </c>
      <c r="N79" s="25">
        <v>427</v>
      </c>
      <c r="O79" s="25">
        <v>426</v>
      </c>
      <c r="P79" s="25">
        <v>428</v>
      </c>
      <c r="Q79" s="26" t="str">
        <v>185 mm²</v>
      </c>
      <c r="R79" s="27">
        <v>0</v>
      </c>
      <c r="S79" s="27">
        <v>0</v>
      </c>
      <c r="T79" s="27">
        <v>18</v>
      </c>
      <c r="U79" s="28">
        <v>17</v>
      </c>
      <c r="V79" s="29" t="str">
        <v/>
      </c>
      <c r="W79" s="30" t="str">
        <v/>
      </c>
      <c r="X79" s="30" t="str">
        <v/>
      </c>
      <c r="Y79" s="30" t="str">
        <v/>
      </c>
      <c r="Z79" s="31" t="str">
        <v/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5">
        <f>SUM(R79,W79,AB79,AG79,AL79,AQ79,AV79,BA79)</f>
      </c>
      <c r="BF79" s="25">
        <f>SUM(S79,X79,AC79,AH79,AM79,AR79,AW79,BB79)</f>
      </c>
      <c r="BG79" s="25">
        <f>SUM(T79,Y79,AD79,AI79,AN79,AS79,AX79,BC79)</f>
      </c>
      <c r="BH79" s="25">
        <f>SUM(U79,Z79,AE79,AJ79,AO79,AT79,AY79,BD79)</f>
      </c>
      <c r="BI79" s="25">
        <f>MAX(BE79:BG79)</f>
      </c>
      <c r="BJ79" s="25">
        <f>MIN(BE79:BG79)</f>
      </c>
      <c r="BK79" s="32">
        <f>IF(H79&gt;0,(BI79*SQRT(3)*IF(N79&gt;0,N79,IF(O79&gt;0,O79,IF(P79&gt;0,P79,415)))/(H79*1000))*100,0)</f>
      </c>
      <c r="BL79" s="32">
        <f>IF(BK79&gt;70,"Upgrade","OK - No Upgrade")</f>
      </c>
      <c r="BM79" s="32">
        <f>IF(IF(AVERAGE(BE79:BG79)&gt;0,((BI79-AVERAGE(BE79:BG79))/AVERAGE(BE79:BG79))*100,0)&gt;10,"Need to Balance","OK - Balanced")</f>
      </c>
    </row>
    <row r="80" ht="15.75" customHeight="1">
      <c r="A80" s="25" t="str">
        <v>Wadi Alain</v>
      </c>
      <c r="B80" s="25" t="str">
        <v>AMLAH</v>
      </c>
      <c r="C80" s="25" t="str">
        <v>K_LN1</v>
      </c>
      <c r="D80" s="25" t="str">
        <v>23.150354, 56.908828</v>
      </c>
      <c r="E80" s="25" t="str">
        <v>1760</v>
      </c>
      <c r="F80" s="25" t="str">
        <v>Pole (PMT)</v>
      </c>
      <c r="G80" s="25" t="str">
        <v/>
      </c>
      <c r="H80" s="25">
        <v>100</v>
      </c>
      <c r="I80" s="25" t="str">
        <v>24/05/2026, 14:52</v>
      </c>
      <c r="J80" s="25">
        <v>1</v>
      </c>
      <c r="K80" s="25">
        <v>242</v>
      </c>
      <c r="L80" s="25">
        <v>244</v>
      </c>
      <c r="M80" s="25">
        <v>244</v>
      </c>
      <c r="N80" s="25">
        <v>420</v>
      </c>
      <c r="O80" s="25">
        <v>422</v>
      </c>
      <c r="P80" s="25">
        <v>422</v>
      </c>
      <c r="Q80" s="26" t="str">
        <v>120 mm²</v>
      </c>
      <c r="R80" s="27">
        <v>9</v>
      </c>
      <c r="S80" s="27">
        <v>1</v>
      </c>
      <c r="T80" s="27">
        <v>1</v>
      </c>
      <c r="U80" s="28">
        <v>10</v>
      </c>
      <c r="V80" s="29" t="str">
        <v>185 mm²</v>
      </c>
      <c r="W80" s="30">
        <v>42</v>
      </c>
      <c r="X80" s="30">
        <v>63</v>
      </c>
      <c r="Y80" s="30">
        <v>74</v>
      </c>
      <c r="Z80" s="31">
        <v>27</v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5">
        <f>SUM(R80,W80,AB80,AG80,AL80,AQ80,AV80,BA80)</f>
      </c>
      <c r="BF80" s="25">
        <f>SUM(S80,X80,AC80,AH80,AM80,AR80,AW80,BB80)</f>
      </c>
      <c r="BG80" s="25">
        <f>SUM(T80,Y80,AD80,AI80,AN80,AS80,AX80,BC80)</f>
      </c>
      <c r="BH80" s="25">
        <f>SUM(U80,Z80,AE80,AJ80,AO80,AT80,AY80,BD80)</f>
      </c>
      <c r="BI80" s="25">
        <f>MAX(BE80:BG80)</f>
      </c>
      <c r="BJ80" s="25">
        <f>MIN(BE80:BG80)</f>
      </c>
      <c r="BK80" s="32">
        <f>IF(H80&gt;0,(BI80*SQRT(3)*IF(N80&gt;0,N80,IF(O80&gt;0,O80,IF(P80&gt;0,P80,415)))/(H80*1000))*100,0)</f>
      </c>
      <c r="BL80" s="32">
        <f>IF(BK80&gt;70,"Upgrade","OK - No Upgrade")</f>
      </c>
      <c r="BM80" s="32">
        <f>IF(IF(AVERAGE(BE80:BG80)&gt;0,((BI80-AVERAGE(BE80:BG80))/AVERAGE(BE80:BG80))*100,0)&gt;10,"Need to Balance","OK - Balanced")</f>
      </c>
    </row>
    <row r="81" ht="15.75" customHeight="1">
      <c r="A81" s="25" t="str">
        <v>Wadi Alain</v>
      </c>
      <c r="B81" s="25" t="str">
        <v>AMLAH</v>
      </c>
      <c r="C81" s="25" t="str">
        <v>K_LN1</v>
      </c>
      <c r="D81" s="25" t="str">
        <v>23.145257, 56.897194</v>
      </c>
      <c r="E81" s="25" t="str">
        <v>629</v>
      </c>
      <c r="F81" s="25" t="str">
        <v>Pole (PMT)</v>
      </c>
      <c r="G81" s="25" t="str">
        <v/>
      </c>
      <c r="H81" s="25">
        <v>200</v>
      </c>
      <c r="I81" s="25" t="str">
        <v>24/05/2026, 14:45</v>
      </c>
      <c r="J81" s="25">
        <v>1</v>
      </c>
      <c r="K81" s="25">
        <v>243</v>
      </c>
      <c r="L81" s="25">
        <v>243</v>
      </c>
      <c r="M81" s="25">
        <v>242</v>
      </c>
      <c r="N81" s="25">
        <v>421</v>
      </c>
      <c r="O81" s="25">
        <v>419</v>
      </c>
      <c r="P81" s="25">
        <v>420</v>
      </c>
      <c r="Q81" s="26" t="str">
        <v>120 mm²</v>
      </c>
      <c r="R81" s="27">
        <v>175</v>
      </c>
      <c r="S81" s="27">
        <v>159</v>
      </c>
      <c r="T81" s="27">
        <v>163</v>
      </c>
      <c r="U81" s="28">
        <v>58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5">
        <f>SUM(R81,W81,AB81,AG81,AL81,AQ81,AV81,BA81)</f>
      </c>
      <c r="BF81" s="25">
        <f>SUM(S81,X81,AC81,AH81,AM81,AR81,AW81,BB81)</f>
      </c>
      <c r="BG81" s="25">
        <f>SUM(T81,Y81,AD81,AI81,AN81,AS81,AX81,BC81)</f>
      </c>
      <c r="BH81" s="25">
        <f>SUM(U81,Z81,AE81,AJ81,AO81,AT81,AY81,BD81)</f>
      </c>
      <c r="BI81" s="25">
        <f>MAX(BE81:BG81)</f>
      </c>
      <c r="BJ81" s="25">
        <f>MIN(BE81:BG81)</f>
      </c>
      <c r="BK81" s="32">
        <f>IF(H81&gt;0,(BI81*SQRT(3)*IF(N81&gt;0,N81,IF(O81&gt;0,O81,IF(P81&gt;0,P81,415)))/(H81*1000))*100,0)</f>
      </c>
      <c r="BL81" s="32">
        <f>IF(BK81&gt;70,"Upgrade","OK - No Upgrade")</f>
      </c>
      <c r="BM81" s="32">
        <f>IF(IF(AVERAGE(BE81:BG81)&gt;0,((BI81-AVERAGE(BE81:BG81))/AVERAGE(BE81:BG81))*100,0)&gt;10,"Need to Balance","OK - Balanced")</f>
      </c>
    </row>
    <row r="82" ht="15.75" customHeight="1">
      <c r="A82" s="25" t="str">
        <v>Wadi Alain</v>
      </c>
      <c r="B82" s="25" t="str">
        <v>AMLAH</v>
      </c>
      <c r="C82" s="25" t="str">
        <v>K_LN1</v>
      </c>
      <c r="D82" s="25" t="str">
        <v>23.145257, 56.897194</v>
      </c>
      <c r="E82" s="25" t="str">
        <v>628</v>
      </c>
      <c r="F82" s="25" t="str">
        <v>Pole (PMT)</v>
      </c>
      <c r="G82" s="25" t="str">
        <v/>
      </c>
      <c r="H82" s="25">
        <v>200</v>
      </c>
      <c r="I82" s="25" t="str">
        <v>24/05/2026, 14:40</v>
      </c>
      <c r="J82" s="25">
        <v>1</v>
      </c>
      <c r="K82" s="25">
        <v>242</v>
      </c>
      <c r="L82" s="25">
        <v>245</v>
      </c>
      <c r="M82" s="25">
        <v>245</v>
      </c>
      <c r="N82" s="25">
        <v>420</v>
      </c>
      <c r="O82" s="25">
        <v>422</v>
      </c>
      <c r="P82" s="25">
        <v>424</v>
      </c>
      <c r="Q82" s="26" t="str">
        <v>120 mm²</v>
      </c>
      <c r="R82" s="27">
        <v>166</v>
      </c>
      <c r="S82" s="27">
        <v>95</v>
      </c>
      <c r="T82" s="27">
        <v>113</v>
      </c>
      <c r="U82" s="28">
        <v>56</v>
      </c>
      <c r="V82" s="29" t="str">
        <v>120 mm²</v>
      </c>
      <c r="W82" s="30">
        <v>36</v>
      </c>
      <c r="X82" s="30">
        <v>30</v>
      </c>
      <c r="Y82" s="30">
        <v>17</v>
      </c>
      <c r="Z82" s="31">
        <v>23</v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5">
        <f>SUM(R82,W82,AB82,AG82,AL82,AQ82,AV82,BA82)</f>
      </c>
      <c r="BF82" s="25">
        <f>SUM(S82,X82,AC82,AH82,AM82,AR82,AW82,BB82)</f>
      </c>
      <c r="BG82" s="25">
        <f>SUM(T82,Y82,AD82,AI82,AN82,AS82,AX82,BC82)</f>
      </c>
      <c r="BH82" s="25">
        <f>SUM(U82,Z82,AE82,AJ82,AO82,AT82,AY82,BD82)</f>
      </c>
      <c r="BI82" s="25">
        <f>MAX(BE82:BG82)</f>
      </c>
      <c r="BJ82" s="25">
        <f>MIN(BE82:BG82)</f>
      </c>
      <c r="BK82" s="32">
        <f>IF(H82&gt;0,(BI82*SQRT(3)*IF(N82&gt;0,N82,IF(O82&gt;0,O82,IF(P82&gt;0,P82,415)))/(H82*1000))*100,0)</f>
      </c>
      <c r="BL82" s="32">
        <f>IF(BK82&gt;70,"Upgrade","OK - No Upgrade")</f>
      </c>
      <c r="BM82" s="32">
        <f>IF(IF(AVERAGE(BE82:BG82)&gt;0,((BI82-AVERAGE(BE82:BG82))/AVERAGE(BE82:BG82))*100,0)&gt;10,"Need to Balance","OK - Balanced")</f>
      </c>
    </row>
    <row r="83" ht="15.75" customHeight="1">
      <c r="A83" s="25" t="str">
        <v>Wadi Alain</v>
      </c>
      <c r="B83" s="25" t="str">
        <v>AMLAH</v>
      </c>
      <c r="C83" s="25" t="str">
        <v>K_LN1</v>
      </c>
      <c r="D83" s="25" t="str">
        <v>23.136573, 56.891915</v>
      </c>
      <c r="E83" s="25" t="str">
        <v>2351</v>
      </c>
      <c r="F83" s="25" t="str">
        <v>Pole (PMT)</v>
      </c>
      <c r="G83" s="25" t="str">
        <v/>
      </c>
      <c r="H83" s="25">
        <v>200</v>
      </c>
      <c r="I83" s="25" t="str">
        <v>24/05/2026, 14:34</v>
      </c>
      <c r="J83" s="25">
        <v>1</v>
      </c>
      <c r="K83" s="25">
        <v>246</v>
      </c>
      <c r="L83" s="25">
        <v>247</v>
      </c>
      <c r="M83" s="25">
        <v>247</v>
      </c>
      <c r="N83" s="25">
        <v>427</v>
      </c>
      <c r="O83" s="25">
        <v>426</v>
      </c>
      <c r="P83" s="25">
        <v>429</v>
      </c>
      <c r="Q83" s="26" t="str">
        <v>185 mm²</v>
      </c>
      <c r="R83" s="27">
        <v>36</v>
      </c>
      <c r="S83" s="27">
        <v>9</v>
      </c>
      <c r="T83" s="27">
        <v>41</v>
      </c>
      <c r="U83" s="28">
        <v>26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5">
        <f>SUM(R83,W83,AB83,AG83,AL83,AQ83,AV83,BA83)</f>
      </c>
      <c r="BF83" s="25">
        <f>SUM(S83,X83,AC83,AH83,AM83,AR83,AW83,BB83)</f>
      </c>
      <c r="BG83" s="25">
        <f>SUM(T83,Y83,AD83,AI83,AN83,AS83,AX83,BC83)</f>
      </c>
      <c r="BH83" s="25">
        <f>SUM(U83,Z83,AE83,AJ83,AO83,AT83,AY83,BD83)</f>
      </c>
      <c r="BI83" s="25">
        <f>MAX(BE83:BG83)</f>
      </c>
      <c r="BJ83" s="25">
        <f>MIN(BE83:BG83)</f>
      </c>
      <c r="BK83" s="32">
        <f>IF(H83&gt;0,(BI83*SQRT(3)*IF(N83&gt;0,N83,IF(O83&gt;0,O83,IF(P83&gt;0,P83,415)))/(H83*1000))*100,0)</f>
      </c>
      <c r="BL83" s="32">
        <f>IF(BK83&gt;70,"Upgrade","OK - No Upgrade")</f>
      </c>
      <c r="BM83" s="32">
        <f>IF(IF(AVERAGE(BE83:BG83)&gt;0,((BI83-AVERAGE(BE83:BG83))/AVERAGE(BE83:BG83))*100,0)&gt;10,"Need to Balance","OK - Balanced")</f>
      </c>
    </row>
    <row r="84" ht="15.75" customHeight="1">
      <c r="A84" s="25" t="str">
        <v>Wadi Alain</v>
      </c>
      <c r="B84" s="25" t="str">
        <v>AMLAH</v>
      </c>
      <c r="C84" s="25" t="str">
        <v>K_LN1</v>
      </c>
      <c r="D84" s="25" t="str">
        <v>23.136573, 56.891915</v>
      </c>
      <c r="E84" s="25" t="str">
        <v>630</v>
      </c>
      <c r="F84" s="25" t="str">
        <v>Pole (PMT)</v>
      </c>
      <c r="G84" s="25" t="str">
        <v/>
      </c>
      <c r="H84" s="25">
        <v>200</v>
      </c>
      <c r="I84" s="25" t="str">
        <v>24/05/2026, 14:41</v>
      </c>
      <c r="J84" s="25">
        <v>1</v>
      </c>
      <c r="K84" s="25">
        <v>246</v>
      </c>
      <c r="L84" s="25">
        <v>247</v>
      </c>
      <c r="M84" s="25">
        <v>246</v>
      </c>
      <c r="N84" s="25">
        <v>427</v>
      </c>
      <c r="O84" s="25">
        <v>426</v>
      </c>
      <c r="P84" s="25">
        <v>428</v>
      </c>
      <c r="Q84" s="26" t="str">
        <v/>
      </c>
      <c r="R84" s="27">
        <v>6</v>
      </c>
      <c r="S84" s="27">
        <v>15</v>
      </c>
      <c r="T84" s="27">
        <v>41</v>
      </c>
      <c r="U84" s="28">
        <v>22</v>
      </c>
      <c r="V84" s="29" t="str">
        <v>120 mm²</v>
      </c>
      <c r="W84" s="30">
        <v>28</v>
      </c>
      <c r="X84" s="30">
        <v>26</v>
      </c>
      <c r="Y84" s="30">
        <v>9</v>
      </c>
      <c r="Z84" s="31">
        <v>9</v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5">
        <f>SUM(R84,W84,AB84,AG84,AL84,AQ84,AV84,BA84)</f>
      </c>
      <c r="BF84" s="25">
        <f>SUM(S84,X84,AC84,AH84,AM84,AR84,AW84,BB84)</f>
      </c>
      <c r="BG84" s="25">
        <f>SUM(T84,Y84,AD84,AI84,AN84,AS84,AX84,BC84)</f>
      </c>
      <c r="BH84" s="25">
        <f>SUM(U84,Z84,AE84,AJ84,AO84,AT84,AY84,BD84)</f>
      </c>
      <c r="BI84" s="25">
        <f>MAX(BE84:BG84)</f>
      </c>
      <c r="BJ84" s="25">
        <f>MIN(BE84:BG84)</f>
      </c>
      <c r="BK84" s="32">
        <f>IF(H84&gt;0,(BI84*SQRT(3)*IF(N84&gt;0,N84,IF(O84&gt;0,O84,IF(P84&gt;0,P84,415)))/(H84*1000))*100,0)</f>
      </c>
      <c r="BL84" s="32">
        <f>IF(BK84&gt;70,"Upgrade","OK - No Upgrade")</f>
      </c>
      <c r="BM84" s="32">
        <f>IF(IF(AVERAGE(BE84:BG84)&gt;0,((BI84-AVERAGE(BE84:BG84))/AVERAGE(BE84:BG84))*100,0)&gt;10,"Need to Balance","OK - Balanced")</f>
      </c>
    </row>
    <row r="85" ht="15.75" customHeight="1">
      <c r="A85" s="25" t="str">
        <v>Wadi Alain</v>
      </c>
      <c r="B85" s="25" t="str">
        <v>AMLAH</v>
      </c>
      <c r="C85" s="25" t="str">
        <v>K_LN1</v>
      </c>
      <c r="D85" s="25" t="str">
        <v>23.136573, 56.891915</v>
      </c>
      <c r="E85" s="25" t="str">
        <v>1834</v>
      </c>
      <c r="F85" s="25" t="str">
        <v>Pole (PMT)</v>
      </c>
      <c r="G85" s="25" t="str">
        <v/>
      </c>
      <c r="H85" s="25">
        <v>315</v>
      </c>
      <c r="I85" s="25" t="str">
        <v>24/05/2026, 14:25</v>
      </c>
      <c r="J85" s="25">
        <v>1</v>
      </c>
      <c r="K85" s="25">
        <v>247</v>
      </c>
      <c r="L85" s="25">
        <v>247</v>
      </c>
      <c r="M85" s="25">
        <v>247</v>
      </c>
      <c r="N85" s="25">
        <v>428</v>
      </c>
      <c r="O85" s="25">
        <v>428</v>
      </c>
      <c r="P85" s="25">
        <v>429</v>
      </c>
      <c r="Q85" s="26" t="str">
        <v/>
      </c>
      <c r="R85" s="27" t="str">
        <v/>
      </c>
      <c r="S85" s="27" t="str">
        <v/>
      </c>
      <c r="T85" s="27" t="str">
        <v/>
      </c>
      <c r="U85" s="28" t="str">
        <v/>
      </c>
      <c r="V85" s="29" t="str">
        <v>185 mm²</v>
      </c>
      <c r="W85" s="30">
        <v>58</v>
      </c>
      <c r="X85" s="30">
        <v>68</v>
      </c>
      <c r="Y85" s="30">
        <v>62</v>
      </c>
      <c r="Z85" s="31">
        <v>10</v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5">
        <f>SUM(R85,W85,AB85,AG85,AL85,AQ85,AV85,BA85)</f>
      </c>
      <c r="BF85" s="25">
        <f>SUM(S85,X85,AC85,AH85,AM85,AR85,AW85,BB85)</f>
      </c>
      <c r="BG85" s="25">
        <f>SUM(T85,Y85,AD85,AI85,AN85,AS85,AX85,BC85)</f>
      </c>
      <c r="BH85" s="25">
        <f>SUM(U85,Z85,AE85,AJ85,AO85,AT85,AY85,BD85)</f>
      </c>
      <c r="BI85" s="25">
        <f>MAX(BE85:BG85)</f>
      </c>
      <c r="BJ85" s="25">
        <f>MIN(BE85:BG85)</f>
      </c>
      <c r="BK85" s="32">
        <f>IF(H85&gt;0,(BI85*SQRT(3)*IF(N85&gt;0,N85,IF(O85&gt;0,O85,IF(P85&gt;0,P85,415)))/(H85*1000))*100,0)</f>
      </c>
      <c r="BL85" s="32">
        <f>IF(BK85&gt;70,"Upgrade","OK - No Upgrade")</f>
      </c>
      <c r="BM85" s="32">
        <f>IF(IF(AVERAGE(BE85:BG85)&gt;0,((BI85-AVERAGE(BE85:BG85))/AVERAGE(BE85:BG85))*100,0)&gt;10,"Need to Balance","OK - Balanced")</f>
      </c>
    </row>
    <row r="86" ht="15.75" customHeight="1">
      <c r="A86" s="25" t="str">
        <v>Wadi Alain</v>
      </c>
      <c r="B86" s="25" t="str">
        <v>AMLAH</v>
      </c>
      <c r="C86" s="25" t="str">
        <v>K_LN4</v>
      </c>
      <c r="D86" s="25" t="str">
        <v>23.08751, 56.819855</v>
      </c>
      <c r="E86" s="25" t="str">
        <v>1537</v>
      </c>
      <c r="F86" s="25" t="str">
        <v>Ground (GMT)</v>
      </c>
      <c r="G86" s="25" t="str">
        <v/>
      </c>
      <c r="H86" s="25">
        <v>1000</v>
      </c>
      <c r="I86" s="25" t="str">
        <v>24/05/2026, 14:16</v>
      </c>
      <c r="J86" s="25">
        <v>1</v>
      </c>
      <c r="K86" s="25">
        <v>241</v>
      </c>
      <c r="L86" s="25">
        <v>242</v>
      </c>
      <c r="M86" s="25">
        <v>243</v>
      </c>
      <c r="N86" s="25">
        <v>418</v>
      </c>
      <c r="O86" s="25">
        <v>418</v>
      </c>
      <c r="P86" s="25">
        <v>420</v>
      </c>
      <c r="Q86" s="26" t="str">
        <v/>
      </c>
      <c r="R86" s="27" t="str">
        <v/>
      </c>
      <c r="S86" s="27" t="str">
        <v/>
      </c>
      <c r="T86" s="27" t="str">
        <v/>
      </c>
      <c r="U86" s="28" t="str">
        <v/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>185 mm²</v>
      </c>
      <c r="AL86" s="27">
        <v>75</v>
      </c>
      <c r="AM86" s="27">
        <v>50</v>
      </c>
      <c r="AN86" s="27">
        <v>78</v>
      </c>
      <c r="AO86" s="28">
        <v>44</v>
      </c>
      <c r="AP86" s="29" t="str">
        <v/>
      </c>
      <c r="AQ86" s="30">
        <v>0</v>
      </c>
      <c r="AR86" s="30">
        <v>0</v>
      </c>
      <c r="AS86" s="30">
        <v>0</v>
      </c>
      <c r="AT86" s="31">
        <v>0</v>
      </c>
      <c r="AU86" s="26" t="str">
        <v>185 mm²</v>
      </c>
      <c r="AV86" s="27">
        <v>29</v>
      </c>
      <c r="AW86" s="27">
        <v>107</v>
      </c>
      <c r="AX86" s="27">
        <v>15</v>
      </c>
      <c r="AY86" s="28">
        <v>67</v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5">
        <f>SUM(R86,W86,AB86,AG86,AL86,AQ86,AV86,BA86)</f>
      </c>
      <c r="BF86" s="25">
        <f>SUM(S86,X86,AC86,AH86,AM86,AR86,AW86,BB86)</f>
      </c>
      <c r="BG86" s="25">
        <f>SUM(T86,Y86,AD86,AI86,AN86,AS86,AX86,BC86)</f>
      </c>
      <c r="BH86" s="25">
        <f>SUM(U86,Z86,AE86,AJ86,AO86,AT86,AY86,BD86)</f>
      </c>
      <c r="BI86" s="25">
        <f>MAX(BE86:BG86)</f>
      </c>
      <c r="BJ86" s="25">
        <f>MIN(BE86:BG86)</f>
      </c>
      <c r="BK86" s="32">
        <f>IF(H86&gt;0,(BI86*SQRT(3)*IF(N86&gt;0,N86,IF(O86&gt;0,O86,IF(P86&gt;0,P86,415)))/(H86*1000))*100,0)</f>
      </c>
      <c r="BL86" s="32">
        <f>IF(BK86&gt;70,"Upgrade","OK - No Upgrade")</f>
      </c>
      <c r="BM86" s="32">
        <f>IF(IF(AVERAGE(BE86:BG86)&gt;0,((BI86-AVERAGE(BE86:BG86))/AVERAGE(BE86:BG86))*100,0)&gt;10,"Need to Balance","OK - Balanced")</f>
      </c>
    </row>
    <row r="87" ht="15.75" customHeight="1">
      <c r="A87" s="25" t="str">
        <v>Wadi Alain</v>
      </c>
      <c r="B87" s="25" t="str">
        <v>AMLAH</v>
      </c>
      <c r="C87" s="25" t="str">
        <v>K_LN4</v>
      </c>
      <c r="D87" s="25" t="str">
        <v>23.135801, 56.891811</v>
      </c>
      <c r="E87" s="25" t="str">
        <v>817</v>
      </c>
      <c r="F87" s="25" t="str">
        <v>Ground (GMT)</v>
      </c>
      <c r="G87" s="25" t="str">
        <v/>
      </c>
      <c r="H87" s="25">
        <v>1000</v>
      </c>
      <c r="I87" s="25" t="str">
        <v>24/05/2026, 10:57</v>
      </c>
      <c r="J87" s="25">
        <v>1</v>
      </c>
      <c r="K87" s="25">
        <v>242</v>
      </c>
      <c r="L87" s="25">
        <v>242</v>
      </c>
      <c r="M87" s="25">
        <v>245</v>
      </c>
      <c r="N87" s="25">
        <v>420</v>
      </c>
      <c r="O87" s="25">
        <v>422</v>
      </c>
      <c r="P87" s="25">
        <v>425</v>
      </c>
      <c r="Q87" s="26" t="str">
        <v>185 mm²</v>
      </c>
      <c r="R87" s="27">
        <v>15</v>
      </c>
      <c r="S87" s="27">
        <v>18</v>
      </c>
      <c r="T87" s="27">
        <v>15</v>
      </c>
      <c r="U87" s="28">
        <v>16</v>
      </c>
      <c r="V87" s="29" t="str">
        <v>185 mm²</v>
      </c>
      <c r="W87" s="30">
        <v>69</v>
      </c>
      <c r="X87" s="30">
        <v>43</v>
      </c>
      <c r="Y87" s="30">
        <v>64</v>
      </c>
      <c r="Z87" s="31">
        <v>23</v>
      </c>
      <c r="AA87" s="26" t="str">
        <v>185 mm²</v>
      </c>
      <c r="AB87" s="27">
        <v>72</v>
      </c>
      <c r="AC87" s="27">
        <v>100</v>
      </c>
      <c r="AD87" s="27">
        <v>133</v>
      </c>
      <c r="AE87" s="28">
        <v>54</v>
      </c>
      <c r="AF87" s="29" t="str">
        <v>185 mm²</v>
      </c>
      <c r="AG87" s="30">
        <v>85</v>
      </c>
      <c r="AH87" s="30">
        <v>105</v>
      </c>
      <c r="AI87" s="30">
        <v>58</v>
      </c>
      <c r="AJ87" s="31">
        <v>48</v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5">
        <f>SUM(R87,W87,AB87,AG87,AL87,AQ87,AV87,BA87)</f>
      </c>
      <c r="BF87" s="25">
        <f>SUM(S87,X87,AC87,AH87,AM87,AR87,AW87,BB87)</f>
      </c>
      <c r="BG87" s="25">
        <f>SUM(T87,Y87,AD87,AI87,AN87,AS87,AX87,BC87)</f>
      </c>
      <c r="BH87" s="25">
        <f>SUM(U87,Z87,AE87,AJ87,AO87,AT87,AY87,BD87)</f>
      </c>
      <c r="BI87" s="25">
        <f>MAX(BE87:BG87)</f>
      </c>
      <c r="BJ87" s="25">
        <f>MIN(BE87:BG87)</f>
      </c>
      <c r="BK87" s="32">
        <f>IF(H87&gt;0,(BI87*SQRT(3)*IF(N87&gt;0,N87,IF(O87&gt;0,O87,IF(P87&gt;0,P87,415)))/(H87*1000))*100,0)</f>
      </c>
      <c r="BL87" s="32">
        <f>IF(BK87&gt;70,"Upgrade","OK - No Upgrade")</f>
      </c>
      <c r="BM87" s="32">
        <f>IF(IF(AVERAGE(BE87:BG87)&gt;0,((BI87-AVERAGE(BE87:BG87))/AVERAGE(BE87:BG87))*100,0)&gt;10,"Need to Balance","OK - Balanced")</f>
      </c>
    </row>
    <row r="88" ht="15.75" customHeight="1">
      <c r="A88" s="25" t="str">
        <v>Wadi Alain</v>
      </c>
      <c r="B88" s="25" t="str">
        <v>AMLAH</v>
      </c>
      <c r="C88" s="25" t="str">
        <v>K_LN4</v>
      </c>
      <c r="D88" s="25" t="str">
        <v>23.129, 56.889793</v>
      </c>
      <c r="E88" s="25" t="str">
        <v>809</v>
      </c>
      <c r="F88" s="25" t="str">
        <v>Ground (GMT)</v>
      </c>
      <c r="G88" s="25" t="str">
        <v/>
      </c>
      <c r="H88" s="25">
        <v>1000</v>
      </c>
      <c r="I88" s="25" t="str">
        <v>24/05/2026, 10:49</v>
      </c>
      <c r="J88" s="25">
        <v>1</v>
      </c>
      <c r="K88" s="25">
        <v>242</v>
      </c>
      <c r="L88" s="25">
        <v>243</v>
      </c>
      <c r="M88" s="25">
        <v>245</v>
      </c>
      <c r="N88" s="25">
        <v>421</v>
      </c>
      <c r="O88" s="25">
        <v>423</v>
      </c>
      <c r="P88" s="25">
        <v>426</v>
      </c>
      <c r="Q88" s="26" t="str">
        <v/>
      </c>
      <c r="R88" s="27" t="str">
        <v/>
      </c>
      <c r="S88" s="27" t="str">
        <v/>
      </c>
      <c r="T88" s="27" t="str">
        <v/>
      </c>
      <c r="U88" s="28" t="str">
        <v/>
      </c>
      <c r="V88" s="29" t="str">
        <v/>
      </c>
      <c r="W88" s="30" t="str">
        <v/>
      </c>
      <c r="X88" s="30" t="str">
        <v/>
      </c>
      <c r="Y88" s="30" t="str">
        <v/>
      </c>
      <c r="Z88" s="31" t="str">
        <v/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>185 mm²</v>
      </c>
      <c r="AG88" s="30">
        <v>77</v>
      </c>
      <c r="AH88" s="30">
        <v>50</v>
      </c>
      <c r="AI88" s="30">
        <v>44</v>
      </c>
      <c r="AJ88" s="31">
        <v>30</v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>185 mm²</v>
      </c>
      <c r="AQ88" s="30">
        <v>0</v>
      </c>
      <c r="AR88" s="30">
        <v>0</v>
      </c>
      <c r="AS88" s="30">
        <v>0</v>
      </c>
      <c r="AT88" s="31">
        <v>0</v>
      </c>
      <c r="AU88" s="26" t="str">
        <v>185 mm²</v>
      </c>
      <c r="AV88" s="27">
        <v>98</v>
      </c>
      <c r="AW88" s="27">
        <v>40</v>
      </c>
      <c r="AX88" s="27">
        <v>56</v>
      </c>
      <c r="AY88" s="28">
        <v>56</v>
      </c>
      <c r="AZ88" s="29" t="str">
        <v>185 mm²</v>
      </c>
      <c r="BA88" s="30">
        <v>45</v>
      </c>
      <c r="BB88" s="30">
        <v>13</v>
      </c>
      <c r="BC88" s="30">
        <v>9</v>
      </c>
      <c r="BD88" s="31">
        <v>45</v>
      </c>
      <c r="BE88" s="25">
        <f>SUM(R88,W88,AB88,AG88,AL88,AQ88,AV88,BA88)</f>
      </c>
      <c r="BF88" s="25">
        <f>SUM(S88,X88,AC88,AH88,AM88,AR88,AW88,BB88)</f>
      </c>
      <c r="BG88" s="25">
        <f>SUM(T88,Y88,AD88,AI88,AN88,AS88,AX88,BC88)</f>
      </c>
      <c r="BH88" s="25">
        <f>SUM(U88,Z88,AE88,AJ88,AO88,AT88,AY88,BD88)</f>
      </c>
      <c r="BI88" s="25">
        <f>MAX(BE88:BG88)</f>
      </c>
      <c r="BJ88" s="25">
        <f>MIN(BE88:BG88)</f>
      </c>
      <c r="BK88" s="32">
        <f>IF(H88&gt;0,(BI88*SQRT(3)*IF(N88&gt;0,N88,IF(O88&gt;0,O88,IF(P88&gt;0,P88,415)))/(H88*1000))*100,0)</f>
      </c>
      <c r="BL88" s="32">
        <f>IF(BK88&gt;70,"Upgrade","OK - No Upgrade")</f>
      </c>
      <c r="BM88" s="32">
        <f>IF(IF(AVERAGE(BE88:BG88)&gt;0,((BI88-AVERAGE(BE88:BG88))/AVERAGE(BE88:BG88))*100,0)&gt;10,"Need to Balance","OK - Balanced")</f>
      </c>
    </row>
    <row r="89" ht="15.75" customHeight="1">
      <c r="A89" s="25" t="str">
        <v>Wadi Alain</v>
      </c>
      <c r="B89" s="25" t="str">
        <v>AMLAH</v>
      </c>
      <c r="C89" s="25" t="str">
        <v>K_LN4</v>
      </c>
      <c r="D89" s="25" t="str">
        <v>23.128159, 56.889813</v>
      </c>
      <c r="E89" s="25" t="str">
        <v>2038</v>
      </c>
      <c r="F89" s="25" t="str">
        <v>Ground (GMT)</v>
      </c>
      <c r="G89" s="25" t="str">
        <v/>
      </c>
      <c r="H89" s="25">
        <v>1000</v>
      </c>
      <c r="I89" s="25" t="str">
        <v>24/05/2026, 10:42</v>
      </c>
      <c r="J89" s="25">
        <v>1</v>
      </c>
      <c r="K89" s="25">
        <v>248</v>
      </c>
      <c r="L89" s="25">
        <v>251</v>
      </c>
      <c r="M89" s="25">
        <v>250</v>
      </c>
      <c r="N89" s="25">
        <v>430</v>
      </c>
      <c r="O89" s="25">
        <v>433</v>
      </c>
      <c r="P89" s="25">
        <v>437</v>
      </c>
      <c r="Q89" s="26" t="str">
        <v/>
      </c>
      <c r="R89" s="27" t="str">
        <v/>
      </c>
      <c r="S89" s="27" t="str">
        <v/>
      </c>
      <c r="T89" s="27" t="str">
        <v/>
      </c>
      <c r="U89" s="28" t="str">
        <v/>
      </c>
      <c r="V89" s="29" t="str">
        <v/>
      </c>
      <c r="W89" s="30" t="str">
        <v/>
      </c>
      <c r="X89" s="30" t="str">
        <v/>
      </c>
      <c r="Y89" s="30" t="str">
        <v/>
      </c>
      <c r="Z89" s="31" t="str">
        <v/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>185 mm²</v>
      </c>
      <c r="AL89" s="27">
        <v>13</v>
      </c>
      <c r="AM89" s="27">
        <v>8</v>
      </c>
      <c r="AN89" s="27">
        <v>1</v>
      </c>
      <c r="AO89" s="28">
        <v>12</v>
      </c>
      <c r="AP89" s="29" t="str">
        <v>185 mm²</v>
      </c>
      <c r="AQ89" s="30">
        <v>236</v>
      </c>
      <c r="AR89" s="30">
        <v>86</v>
      </c>
      <c r="AS89" s="30">
        <v>149</v>
      </c>
      <c r="AT89" s="31">
        <v>106</v>
      </c>
      <c r="AU89" s="26" t="str">
        <v>185 mm²</v>
      </c>
      <c r="AV89" s="27">
        <v>121</v>
      </c>
      <c r="AW89" s="27">
        <v>125</v>
      </c>
      <c r="AX89" s="27">
        <v>144</v>
      </c>
      <c r="AY89" s="28">
        <v>106</v>
      </c>
      <c r="AZ89" s="29" t="str">
        <v>185 mm²</v>
      </c>
      <c r="BA89" s="30">
        <v>35</v>
      </c>
      <c r="BB89" s="30">
        <v>30</v>
      </c>
      <c r="BC89" s="30">
        <v>29</v>
      </c>
      <c r="BD89" s="31">
        <v>18</v>
      </c>
      <c r="BE89" s="25">
        <f>SUM(R89,W89,AB89,AG89,AL89,AQ89,AV89,BA89)</f>
      </c>
      <c r="BF89" s="25">
        <f>SUM(S89,X89,AC89,AH89,AM89,AR89,AW89,BB89)</f>
      </c>
      <c r="BG89" s="25">
        <f>SUM(T89,Y89,AD89,AI89,AN89,AS89,AX89,BC89)</f>
      </c>
      <c r="BH89" s="25">
        <f>SUM(U89,Z89,AE89,AJ89,AO89,AT89,AY89,BD89)</f>
      </c>
      <c r="BI89" s="25">
        <f>MAX(BE89:BG89)</f>
      </c>
      <c r="BJ89" s="25">
        <f>MIN(BE89:BG89)</f>
      </c>
      <c r="BK89" s="32">
        <f>IF(H89&gt;0,(BI89*SQRT(3)*IF(N89&gt;0,N89,IF(O89&gt;0,O89,IF(P89&gt;0,P89,415)))/(H89*1000))*100,0)</f>
      </c>
      <c r="BL89" s="32">
        <f>IF(BK89&gt;70,"Upgrade","OK - No Upgrade")</f>
      </c>
      <c r="BM89" s="32">
        <f>IF(IF(AVERAGE(BE89:BG89)&gt;0,((BI89-AVERAGE(BE89:BG89))/AVERAGE(BE89:BG89))*100,0)&gt;10,"Need to Balance","OK - Balanced")</f>
      </c>
    </row>
    <row r="90" ht="15.75" customHeight="1">
      <c r="A90" s="25" t="str">
        <v>Wadi Alain</v>
      </c>
      <c r="B90" s="25" t="str">
        <v>AMLAH</v>
      </c>
      <c r="C90" s="25" t="str">
        <v>K_LN4</v>
      </c>
      <c r="D90" s="25" t="str">
        <v>23.126085, 56.889607</v>
      </c>
      <c r="E90" s="25" t="str">
        <v>1712</v>
      </c>
      <c r="F90" s="25" t="str">
        <v>Ground (GMT)</v>
      </c>
      <c r="G90" s="25" t="str">
        <v/>
      </c>
      <c r="H90" s="25">
        <v>1000</v>
      </c>
      <c r="I90" s="25" t="str">
        <v>24/05/2026, 10:23</v>
      </c>
      <c r="J90" s="25">
        <v>1</v>
      </c>
      <c r="K90" s="25">
        <v>242</v>
      </c>
      <c r="L90" s="25">
        <v>244</v>
      </c>
      <c r="M90" s="25">
        <v>242</v>
      </c>
      <c r="N90" s="25">
        <v>424</v>
      </c>
      <c r="O90" s="25">
        <v>421</v>
      </c>
      <c r="P90" s="25">
        <v>423</v>
      </c>
      <c r="Q90" s="26" t="str">
        <v>185 mm²</v>
      </c>
      <c r="R90" s="27">
        <v>95</v>
      </c>
      <c r="S90" s="27">
        <v>112</v>
      </c>
      <c r="T90" s="27">
        <v>34</v>
      </c>
      <c r="U90" s="28">
        <v>82</v>
      </c>
      <c r="V90" s="29" t="str">
        <v>185 mm²</v>
      </c>
      <c r="W90" s="30">
        <v>131</v>
      </c>
      <c r="X90" s="30">
        <v>126</v>
      </c>
      <c r="Y90" s="30">
        <v>97</v>
      </c>
      <c r="Z90" s="31">
        <v>54</v>
      </c>
      <c r="AA90" s="26" t="str">
        <v>185 mm²</v>
      </c>
      <c r="AB90" s="27">
        <v>13</v>
      </c>
      <c r="AC90" s="27">
        <v>24</v>
      </c>
      <c r="AD90" s="27">
        <v>15</v>
      </c>
      <c r="AE90" s="28">
        <v>10</v>
      </c>
      <c r="AF90" s="29" t="str">
        <v>185 mm²</v>
      </c>
      <c r="AG90" s="30">
        <v>11</v>
      </c>
      <c r="AH90" s="30">
        <v>1</v>
      </c>
      <c r="AI90" s="30">
        <v>1</v>
      </c>
      <c r="AJ90" s="31">
        <v>13</v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5">
        <f>SUM(R90,W90,AB90,AG90,AL90,AQ90,AV90,BA90)</f>
      </c>
      <c r="BF90" s="25">
        <f>SUM(S90,X90,AC90,AH90,AM90,AR90,AW90,BB90)</f>
      </c>
      <c r="BG90" s="25">
        <f>SUM(T90,Y90,AD90,AI90,AN90,AS90,AX90,BC90)</f>
      </c>
      <c r="BH90" s="25">
        <f>SUM(U90,Z90,AE90,AJ90,AO90,AT90,AY90,BD90)</f>
      </c>
      <c r="BI90" s="25">
        <f>MAX(BE90:BG90)</f>
      </c>
      <c r="BJ90" s="25">
        <f>MIN(BE90:BG90)</f>
      </c>
      <c r="BK90" s="32">
        <f>IF(H90&gt;0,(BI90*SQRT(3)*IF(N90&gt;0,N90,IF(O90&gt;0,O90,IF(P90&gt;0,P90,415)))/(H90*1000))*100,0)</f>
      </c>
      <c r="BL90" s="32">
        <f>IF(BK90&gt;70,"Upgrade","OK - No Upgrade")</f>
      </c>
      <c r="BM90" s="32">
        <f>IF(IF(AVERAGE(BE90:BG90)&gt;0,((BI90-AVERAGE(BE90:BG90))/AVERAGE(BE90:BG90))*100,0)&gt;10,"Need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9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A61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8.83203125" customWidth="1"/>
    <col min="63" max="63" width="6.83203125" customWidth="1"/>
    <col min="64" max="64" width="6.83203125" customWidth="1"/>
    <col min="65" max="65" width="6.83203125" customWidth="1"/>
    <col min="66" max="66" width="6.83203125" customWidth="1"/>
    <col min="67" max="67" width="8.83203125" customWidth="1"/>
    <col min="68" max="68" width="6.83203125" customWidth="1"/>
    <col min="69" max="69" width="6.83203125" customWidth="1"/>
    <col min="70" max="70" width="6.83203125" customWidth="1"/>
    <col min="71" max="71" width="6.83203125" customWidth="1"/>
    <col min="72" max="72" width="8.83203125" customWidth="1"/>
    <col min="73" max="73" width="6.83203125" customWidth="1"/>
    <col min="74" max="74" width="6.83203125" customWidth="1"/>
    <col min="75" max="75" width="6.83203125" customWidth="1"/>
    <col min="76" max="76" width="6.83203125" customWidth="1"/>
    <col min="77" max="77" width="8.83203125" customWidth="1"/>
    <col min="78" max="78" width="6.83203125" customWidth="1"/>
    <col min="79" max="79" width="6.83203125" customWidth="1"/>
    <col min="80" max="80" width="6.83203125" customWidth="1"/>
    <col min="81" max="81" width="6.83203125" customWidth="1"/>
    <col min="82" max="82" width="8.83203125" customWidth="1"/>
    <col min="83" max="83" width="6.83203125" customWidth="1"/>
    <col min="84" max="84" width="6.83203125" customWidth="1"/>
    <col min="85" max="85" width="6.83203125" customWidth="1"/>
    <col min="86" max="86" width="6.83203125" customWidth="1"/>
    <col min="87" max="87" width="8.83203125" customWidth="1"/>
    <col min="88" max="88" width="6.83203125" customWidth="1"/>
    <col min="89" max="89" width="6.83203125" customWidth="1"/>
    <col min="90" max="90" width="6.83203125" customWidth="1"/>
    <col min="91" max="91" width="6.83203125" customWidth="1"/>
    <col min="92" max="92" width="8.83203125" customWidth="1"/>
    <col min="93" max="93" width="6.83203125" customWidth="1"/>
    <col min="94" max="94" width="6.83203125" customWidth="1"/>
    <col min="95" max="95" width="6.83203125" customWidth="1"/>
    <col min="96" max="96" width="6.83203125" customWidth="1"/>
    <col min="97" max="97" width="6.83203125" customWidth="1"/>
    <col min="98" max="98" width="6.83203125" customWidth="1"/>
    <col min="99" max="99" width="6.83203125" customWidth="1"/>
    <col min="100" max="100" width="6.83203125" customWidth="1"/>
    <col min="101" max="101" width="7.83203125" customWidth="1"/>
    <col min="102" max="102" width="7.83203125" customWidth="1"/>
    <col min="103" max="103" width="9.83203125" customWidth="1"/>
    <col min="104" max="104" width="24.83203125" customWidth="1"/>
    <col min="105" max="10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8" t="str">
        <v>Feeder 10</v>
      </c>
      <c r="BK1" s="9" t="str">
        <v/>
      </c>
      <c r="BL1" s="9" t="str">
        <v/>
      </c>
      <c r="BM1" s="9" t="str">
        <v/>
      </c>
      <c r="BN1" s="10" t="str">
        <v/>
      </c>
      <c r="BO1" s="8" t="str">
        <v>Feeder 11</v>
      </c>
      <c r="BP1" s="9" t="str">
        <v/>
      </c>
      <c r="BQ1" s="9" t="str">
        <v/>
      </c>
      <c r="BR1" s="9" t="str">
        <v/>
      </c>
      <c r="BS1" s="10" t="str">
        <v/>
      </c>
      <c r="BT1" s="8" t="str">
        <v>Feeder 12</v>
      </c>
      <c r="BU1" s="9" t="str">
        <v/>
      </c>
      <c r="BV1" s="9" t="str">
        <v/>
      </c>
      <c r="BW1" s="9" t="str">
        <v/>
      </c>
      <c r="BX1" s="10" t="str">
        <v/>
      </c>
      <c r="BY1" s="8" t="str">
        <v>Feeder 13</v>
      </c>
      <c r="BZ1" s="9" t="str">
        <v/>
      </c>
      <c r="CA1" s="9" t="str">
        <v/>
      </c>
      <c r="CB1" s="9" t="str">
        <v/>
      </c>
      <c r="CC1" s="10" t="str">
        <v/>
      </c>
      <c r="CD1" s="8" t="str">
        <v>Feeder 14</v>
      </c>
      <c r="CE1" s="9" t="str">
        <v/>
      </c>
      <c r="CF1" s="9" t="str">
        <v/>
      </c>
      <c r="CG1" s="9" t="str">
        <v/>
      </c>
      <c r="CH1" s="10" t="str">
        <v/>
      </c>
      <c r="CI1" s="8" t="str">
        <v>Feeder 15</v>
      </c>
      <c r="CJ1" s="9" t="str">
        <v/>
      </c>
      <c r="CK1" s="9" t="str">
        <v/>
      </c>
      <c r="CL1" s="9" t="str">
        <v/>
      </c>
      <c r="CM1" s="10" t="str">
        <v/>
      </c>
      <c r="CN1" s="8" t="str">
        <v>Feeder 16</v>
      </c>
      <c r="CO1" s="9" t="str">
        <v/>
      </c>
      <c r="CP1" s="9" t="str">
        <v/>
      </c>
      <c r="CQ1" s="9" t="str">
        <v/>
      </c>
      <c r="CR1" s="10" t="str">
        <v/>
      </c>
      <c r="CS1" s="11" t="str">
        <v>Total Load</v>
      </c>
      <c r="CT1" s="11" t="str">
        <v/>
      </c>
      <c r="CU1" s="11" t="str">
        <v/>
      </c>
      <c r="CV1" s="11" t="str">
        <v/>
      </c>
      <c r="CW1" s="7" t="str">
        <v>MAX Value</v>
      </c>
      <c r="CX1" s="7" t="str">
        <v>MIN Value</v>
      </c>
      <c r="CY1" s="12" t="str">
        <v>Load %</v>
      </c>
      <c r="CZ1" s="13" t="str">
        <v>Action (Upgrade)</v>
      </c>
      <c r="DA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4" t="str">
        <v>Cable mm²</v>
      </c>
      <c r="BK2" s="15" t="str">
        <v>R</v>
      </c>
      <c r="BL2" s="16" t="str">
        <v>Y</v>
      </c>
      <c r="BM2" s="17" t="str">
        <v>B</v>
      </c>
      <c r="BN2" s="18" t="str">
        <v>N</v>
      </c>
      <c r="BO2" s="14" t="str">
        <v>Cable mm²</v>
      </c>
      <c r="BP2" s="15" t="str">
        <v>R</v>
      </c>
      <c r="BQ2" s="16" t="str">
        <v>Y</v>
      </c>
      <c r="BR2" s="17" t="str">
        <v>B</v>
      </c>
      <c r="BS2" s="18" t="str">
        <v>N</v>
      </c>
      <c r="BT2" s="14" t="str">
        <v>Cable mm²</v>
      </c>
      <c r="BU2" s="15" t="str">
        <v>R</v>
      </c>
      <c r="BV2" s="16" t="str">
        <v>Y</v>
      </c>
      <c r="BW2" s="17" t="str">
        <v>B</v>
      </c>
      <c r="BX2" s="18" t="str">
        <v>N</v>
      </c>
      <c r="BY2" s="14" t="str">
        <v>Cable mm²</v>
      </c>
      <c r="BZ2" s="15" t="str">
        <v>R</v>
      </c>
      <c r="CA2" s="16" t="str">
        <v>Y</v>
      </c>
      <c r="CB2" s="17" t="str">
        <v>B</v>
      </c>
      <c r="CC2" s="18" t="str">
        <v>N</v>
      </c>
      <c r="CD2" s="14" t="str">
        <v>Cable mm²</v>
      </c>
      <c r="CE2" s="15" t="str">
        <v>R</v>
      </c>
      <c r="CF2" s="16" t="str">
        <v>Y</v>
      </c>
      <c r="CG2" s="17" t="str">
        <v>B</v>
      </c>
      <c r="CH2" s="18" t="str">
        <v>N</v>
      </c>
      <c r="CI2" s="14" t="str">
        <v>Cable mm²</v>
      </c>
      <c r="CJ2" s="15" t="str">
        <v>R</v>
      </c>
      <c r="CK2" s="16" t="str">
        <v>Y</v>
      </c>
      <c r="CL2" s="17" t="str">
        <v>B</v>
      </c>
      <c r="CM2" s="18" t="str">
        <v>N</v>
      </c>
      <c r="CN2" s="14" t="str">
        <v>Cable mm²</v>
      </c>
      <c r="CO2" s="15" t="str">
        <v>R</v>
      </c>
      <c r="CP2" s="16" t="str">
        <v>Y</v>
      </c>
      <c r="CQ2" s="17" t="str">
        <v>B</v>
      </c>
      <c r="CR2" s="18" t="str">
        <v>N</v>
      </c>
      <c r="CS2" s="11" t="str">
        <v>R</v>
      </c>
      <c r="CT2" s="11" t="str">
        <v>Y</v>
      </c>
      <c r="CU2" s="11" t="str">
        <v>B</v>
      </c>
      <c r="CV2" s="11" t="str">
        <v>N</v>
      </c>
      <c r="CW2" s="7" t="str">
        <v/>
      </c>
      <c r="CX2" s="7" t="str">
        <v/>
      </c>
      <c r="CY2" s="12" t="str">
        <v/>
      </c>
      <c r="CZ2" s="13" t="str">
        <v/>
      </c>
      <c r="DA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4" t="str">
        <v/>
      </c>
      <c r="BK3" s="15" t="str">
        <v>R</v>
      </c>
      <c r="BL3" s="16" t="str">
        <v>Y</v>
      </c>
      <c r="BM3" s="17" t="str">
        <v>B</v>
      </c>
      <c r="BN3" s="18" t="str">
        <v>N</v>
      </c>
      <c r="BO3" s="14" t="str">
        <v/>
      </c>
      <c r="BP3" s="15" t="str">
        <v>R</v>
      </c>
      <c r="BQ3" s="16" t="str">
        <v>Y</v>
      </c>
      <c r="BR3" s="17" t="str">
        <v>B</v>
      </c>
      <c r="BS3" s="18" t="str">
        <v>N</v>
      </c>
      <c r="BT3" s="14" t="str">
        <v/>
      </c>
      <c r="BU3" s="15" t="str">
        <v>R</v>
      </c>
      <c r="BV3" s="16" t="str">
        <v>Y</v>
      </c>
      <c r="BW3" s="17" t="str">
        <v>B</v>
      </c>
      <c r="BX3" s="18" t="str">
        <v>N</v>
      </c>
      <c r="BY3" s="14" t="str">
        <v/>
      </c>
      <c r="BZ3" s="15" t="str">
        <v>R</v>
      </c>
      <c r="CA3" s="16" t="str">
        <v>Y</v>
      </c>
      <c r="CB3" s="17" t="str">
        <v>B</v>
      </c>
      <c r="CC3" s="18" t="str">
        <v>N</v>
      </c>
      <c r="CD3" s="14" t="str">
        <v/>
      </c>
      <c r="CE3" s="15" t="str">
        <v>R</v>
      </c>
      <c r="CF3" s="16" t="str">
        <v>Y</v>
      </c>
      <c r="CG3" s="17" t="str">
        <v>B</v>
      </c>
      <c r="CH3" s="18" t="str">
        <v>N</v>
      </c>
      <c r="CI3" s="14" t="str">
        <v/>
      </c>
      <c r="CJ3" s="15" t="str">
        <v>R</v>
      </c>
      <c r="CK3" s="16" t="str">
        <v>Y</v>
      </c>
      <c r="CL3" s="17" t="str">
        <v>B</v>
      </c>
      <c r="CM3" s="18" t="str">
        <v>N</v>
      </c>
      <c r="CN3" s="14" t="str">
        <v/>
      </c>
      <c r="CO3" s="15" t="str">
        <v>R</v>
      </c>
      <c r="CP3" s="16" t="str">
        <v>Y</v>
      </c>
      <c r="CQ3" s="17" t="str">
        <v>B</v>
      </c>
      <c r="CR3" s="18" t="str">
        <v>N</v>
      </c>
      <c r="CS3" s="11" t="str">
        <v>R</v>
      </c>
      <c r="CT3" s="11" t="str">
        <v>Y</v>
      </c>
      <c r="CU3" s="11" t="str">
        <v>B</v>
      </c>
      <c r="CV3" s="11" t="str">
        <v>N</v>
      </c>
      <c r="CW3" s="7" t="str">
        <v/>
      </c>
      <c r="CX3" s="7" t="str">
        <v/>
      </c>
      <c r="CY3" s="12" t="str">
        <v/>
      </c>
      <c r="CZ3" s="13" t="str">
        <v/>
      </c>
      <c r="DA3" s="13" t="str">
        <v/>
      </c>
    </row>
    <row r="4" ht="15.75" customHeight="1">
      <c r="A4" s="25" t="str">
        <v>Araqi</v>
      </c>
      <c r="B4" s="25" t="str">
        <v>AL-EYNIN</v>
      </c>
      <c r="C4" s="25" t="str">
        <v>K_LN05</v>
      </c>
      <c r="D4" s="25" t="str">
        <v>23.29693, 56.542573</v>
      </c>
      <c r="E4" s="25" t="str">
        <v>375</v>
      </c>
      <c r="F4" s="25" t="str">
        <v>Pole (PMT)</v>
      </c>
      <c r="G4" s="25" t="str">
        <v>3</v>
      </c>
      <c r="H4" s="25">
        <v>315</v>
      </c>
      <c r="I4" s="25" t="str">
        <v>07/06/2026, 13:33</v>
      </c>
      <c r="J4" s="25">
        <v>1</v>
      </c>
      <c r="K4" s="25">
        <v>240</v>
      </c>
      <c r="L4" s="25">
        <v>238</v>
      </c>
      <c r="M4" s="25">
        <v>238</v>
      </c>
      <c r="N4" s="25">
        <v>417</v>
      </c>
      <c r="O4" s="25">
        <v>413</v>
      </c>
      <c r="P4" s="25">
        <v>410</v>
      </c>
      <c r="Q4" s="26" t="str">
        <v>185 mm²</v>
      </c>
      <c r="R4" s="27">
        <v>50</v>
      </c>
      <c r="S4" s="27">
        <v>140</v>
      </c>
      <c r="T4" s="27">
        <v>20</v>
      </c>
      <c r="U4" s="28">
        <v>88</v>
      </c>
      <c r="V4" s="29" t="str">
        <v>185 mm²</v>
      </c>
      <c r="W4" s="30">
        <v>80</v>
      </c>
      <c r="X4" s="30">
        <v>60</v>
      </c>
      <c r="Y4" s="30">
        <v>65</v>
      </c>
      <c r="Z4" s="31">
        <v>25</v>
      </c>
      <c r="AA4" s="26" t="str">
        <v>120 mm²</v>
      </c>
      <c r="AB4" s="27">
        <v>1</v>
      </c>
      <c r="AC4" s="27">
        <v>20</v>
      </c>
      <c r="AD4" s="27">
        <v>2</v>
      </c>
      <c r="AE4" s="28">
        <v>16</v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9" t="str">
        <v/>
      </c>
      <c r="BK4" s="30" t="str">
        <v/>
      </c>
      <c r="BL4" s="30" t="str">
        <v/>
      </c>
      <c r="BM4" s="30" t="str">
        <v/>
      </c>
      <c r="BN4" s="31" t="str">
        <v/>
      </c>
      <c r="BO4" s="26" t="str">
        <v/>
      </c>
      <c r="BP4" s="27" t="str">
        <v/>
      </c>
      <c r="BQ4" s="27" t="str">
        <v/>
      </c>
      <c r="BR4" s="27" t="str">
        <v/>
      </c>
      <c r="BS4" s="28" t="str">
        <v/>
      </c>
      <c r="BT4" s="29" t="str">
        <v/>
      </c>
      <c r="BU4" s="30" t="str">
        <v/>
      </c>
      <c r="BV4" s="30" t="str">
        <v/>
      </c>
      <c r="BW4" s="30" t="str">
        <v/>
      </c>
      <c r="BX4" s="31" t="str">
        <v/>
      </c>
      <c r="BY4" s="26" t="str">
        <v/>
      </c>
      <c r="BZ4" s="27" t="str">
        <v/>
      </c>
      <c r="CA4" s="27" t="str">
        <v/>
      </c>
      <c r="CB4" s="27" t="str">
        <v/>
      </c>
      <c r="CC4" s="28" t="str">
        <v/>
      </c>
      <c r="CD4" s="29" t="str">
        <v/>
      </c>
      <c r="CE4" s="30" t="str">
        <v/>
      </c>
      <c r="CF4" s="30" t="str">
        <v/>
      </c>
      <c r="CG4" s="30" t="str">
        <v/>
      </c>
      <c r="CH4" s="31" t="str">
        <v/>
      </c>
      <c r="CI4" s="26" t="str">
        <v/>
      </c>
      <c r="CJ4" s="27" t="str">
        <v/>
      </c>
      <c r="CK4" s="27" t="str">
        <v/>
      </c>
      <c r="CL4" s="27" t="str">
        <v/>
      </c>
      <c r="CM4" s="28" t="str">
        <v/>
      </c>
      <c r="CN4" s="29" t="str">
        <v/>
      </c>
      <c r="CO4" s="30" t="str">
        <v/>
      </c>
      <c r="CP4" s="30" t="str">
        <v/>
      </c>
      <c r="CQ4" s="30" t="str">
        <v/>
      </c>
      <c r="CR4" s="31" t="str">
        <v/>
      </c>
      <c r="CS4" s="25">
        <f>SUM(R4,W4,AB4,AG4,AL4,AQ4,AV4,BA4,BF4,BK4,BP4,BU4,BZ4,CE4,CJ4,CO4)</f>
      </c>
      <c r="CT4" s="25">
        <f>SUM(S4,X4,AC4,AH4,AM4,AR4,AW4,BB4,BG4,BL4,BQ4,BV4,CA4,CF4,CK4,CP4)</f>
      </c>
      <c r="CU4" s="25">
        <f>SUM(T4,Y4,AD4,AI4,AN4,AS4,AX4,BC4,BH4,BM4,BR4,BW4,CB4,CG4,CL4,CQ4)</f>
      </c>
      <c r="CV4" s="25">
        <f>SUM(U4,Z4,AE4,AJ4,AO4,AT4,AY4,BD4,BI4,BN4,BS4,BX4,CC4,CH4,CM4,CR4)</f>
      </c>
      <c r="CW4" s="25">
        <f>MAX(CS4:CU4)</f>
      </c>
      <c r="CX4" s="25">
        <f>MIN(CS4:CU4)</f>
      </c>
      <c r="CY4" s="32">
        <f>IF(H4&gt;0,(CW4*SQRT(3)*IF(N4&gt;0,N4,IF(O4&gt;0,O4,IF(P4&gt;0,P4,415)))/(H4*1000))*100,0)</f>
      </c>
      <c r="CZ4" s="32">
        <f>IF(CY4&gt;70,"Upgrade","OK - No Upgrade")</f>
      </c>
      <c r="DA4" s="32">
        <f>IF(IF(AVERAGE(CS4:CU4)&gt;0,((CW4-AVERAGE(CS4:CU4))/AVERAGE(CS4:CU4))*100,0)&gt;10,"Need to Balance","OK - Balanced")</f>
      </c>
    </row>
    <row r="5" ht="15.75" customHeight="1">
      <c r="A5" s="25" t="str">
        <v>Araqi</v>
      </c>
      <c r="B5" s="25" t="str">
        <v>AL-EYNIN</v>
      </c>
      <c r="C5" s="25" t="str">
        <v>K_LN04</v>
      </c>
      <c r="D5" s="25" t="str">
        <v>23.282681, 56.540676</v>
      </c>
      <c r="E5" s="25" t="str">
        <v>386</v>
      </c>
      <c r="F5" s="25" t="str">
        <v>Ground (GMT)</v>
      </c>
      <c r="G5" s="25" t="str">
        <v>3</v>
      </c>
      <c r="H5" s="25">
        <v>1000</v>
      </c>
      <c r="I5" s="25" t="str">
        <v>05/06/2026, 09:05</v>
      </c>
      <c r="J5" s="25">
        <v>1</v>
      </c>
      <c r="K5" s="25">
        <v>237</v>
      </c>
      <c r="L5" s="25">
        <v>279</v>
      </c>
      <c r="M5" s="25">
        <v>240</v>
      </c>
      <c r="N5" s="25">
        <v>411</v>
      </c>
      <c r="O5" s="25">
        <v>416</v>
      </c>
      <c r="P5" s="25">
        <v>413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>185 mm²</v>
      </c>
      <c r="AB5" s="27">
        <v>75</v>
      </c>
      <c r="AC5" s="27">
        <v>59</v>
      </c>
      <c r="AD5" s="27">
        <v>74</v>
      </c>
      <c r="AE5" s="28">
        <v>15</v>
      </c>
      <c r="AF5" s="29" t="str">
        <v>185 mm²</v>
      </c>
      <c r="AG5" s="30">
        <v>126</v>
      </c>
      <c r="AH5" s="30">
        <v>71</v>
      </c>
      <c r="AI5" s="30">
        <v>59</v>
      </c>
      <c r="AJ5" s="31">
        <v>63</v>
      </c>
      <c r="AK5" s="26" t="str">
        <v>185 mm²</v>
      </c>
      <c r="AL5" s="27">
        <v>101</v>
      </c>
      <c r="AM5" s="27">
        <v>107</v>
      </c>
      <c r="AN5" s="27">
        <v>92</v>
      </c>
      <c r="AO5" s="28">
        <v>14</v>
      </c>
      <c r="AP5" s="29" t="str">
        <v>185 mm²</v>
      </c>
      <c r="AQ5" s="30">
        <v>75</v>
      </c>
      <c r="AR5" s="30">
        <v>36</v>
      </c>
      <c r="AS5" s="30">
        <v>5</v>
      </c>
      <c r="AT5" s="31">
        <v>62</v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9" t="str">
        <v/>
      </c>
      <c r="BK5" s="30" t="str">
        <v/>
      </c>
      <c r="BL5" s="30" t="str">
        <v/>
      </c>
      <c r="BM5" s="30" t="str">
        <v/>
      </c>
      <c r="BN5" s="31" t="str">
        <v/>
      </c>
      <c r="BO5" s="26" t="str">
        <v/>
      </c>
      <c r="BP5" s="27" t="str">
        <v/>
      </c>
      <c r="BQ5" s="27" t="str">
        <v/>
      </c>
      <c r="BR5" s="27" t="str">
        <v/>
      </c>
      <c r="BS5" s="28" t="str">
        <v/>
      </c>
      <c r="BT5" s="29" t="str">
        <v/>
      </c>
      <c r="BU5" s="30" t="str">
        <v/>
      </c>
      <c r="BV5" s="30" t="str">
        <v/>
      </c>
      <c r="BW5" s="30" t="str">
        <v/>
      </c>
      <c r="BX5" s="31" t="str">
        <v/>
      </c>
      <c r="BY5" s="26" t="str">
        <v/>
      </c>
      <c r="BZ5" s="27" t="str">
        <v/>
      </c>
      <c r="CA5" s="27" t="str">
        <v/>
      </c>
      <c r="CB5" s="27" t="str">
        <v/>
      </c>
      <c r="CC5" s="28" t="str">
        <v/>
      </c>
      <c r="CD5" s="29" t="str">
        <v/>
      </c>
      <c r="CE5" s="30" t="str">
        <v/>
      </c>
      <c r="CF5" s="30" t="str">
        <v/>
      </c>
      <c r="CG5" s="30" t="str">
        <v/>
      </c>
      <c r="CH5" s="31" t="str">
        <v/>
      </c>
      <c r="CI5" s="26" t="str">
        <v/>
      </c>
      <c r="CJ5" s="27" t="str">
        <v/>
      </c>
      <c r="CK5" s="27" t="str">
        <v/>
      </c>
      <c r="CL5" s="27" t="str">
        <v/>
      </c>
      <c r="CM5" s="28" t="str">
        <v/>
      </c>
      <c r="CN5" s="29" t="str">
        <v/>
      </c>
      <c r="CO5" s="30" t="str">
        <v/>
      </c>
      <c r="CP5" s="30" t="str">
        <v/>
      </c>
      <c r="CQ5" s="30" t="str">
        <v/>
      </c>
      <c r="CR5" s="31" t="str">
        <v/>
      </c>
      <c r="CS5" s="25">
        <f>SUM(R5,W5,AB5,AG5,AL5,AQ5,AV5,BA5,BF5,BK5,BP5,BU5,BZ5,CE5,CJ5,CO5)</f>
      </c>
      <c r="CT5" s="25">
        <f>SUM(S5,X5,AC5,AH5,AM5,AR5,AW5,BB5,BG5,BL5,BQ5,BV5,CA5,CF5,CK5,CP5)</f>
      </c>
      <c r="CU5" s="25">
        <f>SUM(T5,Y5,AD5,AI5,AN5,AS5,AX5,BC5,BH5,BM5,BR5,BW5,CB5,CG5,CL5,CQ5)</f>
      </c>
      <c r="CV5" s="25">
        <f>SUM(U5,Z5,AE5,AJ5,AO5,AT5,AY5,BD5,BI5,BN5,BS5,BX5,CC5,CH5,CM5,CR5)</f>
      </c>
      <c r="CW5" s="25">
        <f>MAX(CS5:CU5)</f>
      </c>
      <c r="CX5" s="25">
        <f>MIN(CS5:CU5)</f>
      </c>
      <c r="CY5" s="32">
        <f>IF(H5&gt;0,(CW5*SQRT(3)*IF(N5&gt;0,N5,IF(O5&gt;0,O5,IF(P5&gt;0,P5,415)))/(H5*1000))*100,0)</f>
      </c>
      <c r="CZ5" s="32">
        <f>IF(CY5&gt;70,"Upgrade","OK - No Upgrade")</f>
      </c>
      <c r="DA5" s="32">
        <f>IF(IF(AVERAGE(CS5:CU5)&gt;0,((CW5-AVERAGE(CS5:CU5))/AVERAGE(CS5:CU5))*100,0)&gt;10,"Need to Balance","OK - Balanced")</f>
      </c>
    </row>
    <row r="6" ht="15.75" customHeight="1">
      <c r="A6" s="25" t="str">
        <v>Araqi</v>
      </c>
      <c r="B6" s="25" t="str">
        <v>AL-EYNIN</v>
      </c>
      <c r="C6" s="25" t="str">
        <v>K_LN04</v>
      </c>
      <c r="D6" s="25" t="str">
        <v>23.281756, 56.539615</v>
      </c>
      <c r="E6" s="25" t="str">
        <v>387</v>
      </c>
      <c r="F6" s="25" t="str">
        <v>Pole (PMT)</v>
      </c>
      <c r="G6" s="25" t="str">
        <v/>
      </c>
      <c r="H6" s="25">
        <v>315</v>
      </c>
      <c r="I6" s="25" t="str">
        <v>04/06/2026, 13:33</v>
      </c>
      <c r="J6" s="25">
        <v>1</v>
      </c>
      <c r="K6" s="25">
        <v>241</v>
      </c>
      <c r="L6" s="25">
        <v>239</v>
      </c>
      <c r="M6" s="25">
        <v>243</v>
      </c>
      <c r="N6" s="25">
        <v>416</v>
      </c>
      <c r="O6" s="25">
        <v>418</v>
      </c>
      <c r="P6" s="25">
        <v>421</v>
      </c>
      <c r="Q6" s="26" t="str">
        <v>185 mm²</v>
      </c>
      <c r="R6" s="27">
        <v>19</v>
      </c>
      <c r="S6" s="27">
        <v>35</v>
      </c>
      <c r="T6" s="27">
        <v>27</v>
      </c>
      <c r="U6" s="28">
        <v>13</v>
      </c>
      <c r="V6" s="29" t="str">
        <v>185 mm²</v>
      </c>
      <c r="W6" s="30">
        <v>29</v>
      </c>
      <c r="X6" s="30">
        <v>65</v>
      </c>
      <c r="Y6" s="30">
        <v>39</v>
      </c>
      <c r="Z6" s="31">
        <v>25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9" t="str">
        <v/>
      </c>
      <c r="BK6" s="30" t="str">
        <v/>
      </c>
      <c r="BL6" s="30" t="str">
        <v/>
      </c>
      <c r="BM6" s="30" t="str">
        <v/>
      </c>
      <c r="BN6" s="31" t="str">
        <v/>
      </c>
      <c r="BO6" s="26" t="str">
        <v/>
      </c>
      <c r="BP6" s="27" t="str">
        <v/>
      </c>
      <c r="BQ6" s="27" t="str">
        <v/>
      </c>
      <c r="BR6" s="27" t="str">
        <v/>
      </c>
      <c r="BS6" s="28" t="str">
        <v/>
      </c>
      <c r="BT6" s="29" t="str">
        <v/>
      </c>
      <c r="BU6" s="30" t="str">
        <v/>
      </c>
      <c r="BV6" s="30" t="str">
        <v/>
      </c>
      <c r="BW6" s="30" t="str">
        <v/>
      </c>
      <c r="BX6" s="31" t="str">
        <v/>
      </c>
      <c r="BY6" s="26" t="str">
        <v/>
      </c>
      <c r="BZ6" s="27" t="str">
        <v/>
      </c>
      <c r="CA6" s="27" t="str">
        <v/>
      </c>
      <c r="CB6" s="27" t="str">
        <v/>
      </c>
      <c r="CC6" s="28" t="str">
        <v/>
      </c>
      <c r="CD6" s="29" t="str">
        <v/>
      </c>
      <c r="CE6" s="30" t="str">
        <v/>
      </c>
      <c r="CF6" s="30" t="str">
        <v/>
      </c>
      <c r="CG6" s="30" t="str">
        <v/>
      </c>
      <c r="CH6" s="31" t="str">
        <v/>
      </c>
      <c r="CI6" s="26" t="str">
        <v/>
      </c>
      <c r="CJ6" s="27" t="str">
        <v/>
      </c>
      <c r="CK6" s="27" t="str">
        <v/>
      </c>
      <c r="CL6" s="27" t="str">
        <v/>
      </c>
      <c r="CM6" s="28" t="str">
        <v/>
      </c>
      <c r="CN6" s="29" t="str">
        <v/>
      </c>
      <c r="CO6" s="30" t="str">
        <v/>
      </c>
      <c r="CP6" s="30" t="str">
        <v/>
      </c>
      <c r="CQ6" s="30" t="str">
        <v/>
      </c>
      <c r="CR6" s="31" t="str">
        <v/>
      </c>
      <c r="CS6" s="25">
        <f>SUM(R6,W6,AB6,AG6,AL6,AQ6,AV6,BA6,BF6,BK6,BP6,BU6,BZ6,CE6,CJ6,CO6)</f>
      </c>
      <c r="CT6" s="25">
        <f>SUM(S6,X6,AC6,AH6,AM6,AR6,AW6,BB6,BG6,BL6,BQ6,BV6,CA6,CF6,CK6,CP6)</f>
      </c>
      <c r="CU6" s="25">
        <f>SUM(T6,Y6,AD6,AI6,AN6,AS6,AX6,BC6,BH6,BM6,BR6,BW6,CB6,CG6,CL6,CQ6)</f>
      </c>
      <c r="CV6" s="25">
        <f>SUM(U6,Z6,AE6,AJ6,AO6,AT6,AY6,BD6,BI6,BN6,BS6,BX6,CC6,CH6,CM6,CR6)</f>
      </c>
      <c r="CW6" s="25">
        <f>MAX(CS6:CU6)</f>
      </c>
      <c r="CX6" s="25">
        <f>MIN(CS6:CU6)</f>
      </c>
      <c r="CY6" s="32">
        <f>IF(H6&gt;0,(CW6*SQRT(3)*IF(N6&gt;0,N6,IF(O6&gt;0,O6,IF(P6&gt;0,P6,415)))/(H6*1000))*100,0)</f>
      </c>
      <c r="CZ6" s="32">
        <f>IF(CY6&gt;70,"Upgrade","OK - No Upgrade")</f>
      </c>
      <c r="DA6" s="32">
        <f>IF(IF(AVERAGE(CS6:CU6)&gt;0,((CW6-AVERAGE(CS6:CU6))/AVERAGE(CS6:CU6))*100,0)&gt;10,"Need to Balance","OK - Balanced")</f>
      </c>
    </row>
    <row r="7" ht="15.75" customHeight="1">
      <c r="A7" s="25" t="str">
        <v>Araqi</v>
      </c>
      <c r="B7" s="25" t="str">
        <v>AL-EYNIN</v>
      </c>
      <c r="C7" s="25" t="str">
        <v>K_LN04</v>
      </c>
      <c r="D7" s="25" t="str">
        <v>23.281186, 56.539537</v>
      </c>
      <c r="E7" s="25" t="str">
        <v>387</v>
      </c>
      <c r="F7" s="25" t="str">
        <v>Pole (PMT)</v>
      </c>
      <c r="G7" s="25" t="str">
        <v/>
      </c>
      <c r="H7" s="25">
        <v>315</v>
      </c>
      <c r="I7" s="25" t="str">
        <v/>
      </c>
      <c r="J7" s="25">
        <v>1</v>
      </c>
      <c r="K7" s="25" t="str">
        <v/>
      </c>
      <c r="L7" s="25" t="str">
        <v/>
      </c>
      <c r="M7" s="25" t="str">
        <v/>
      </c>
      <c r="N7" s="25" t="str">
        <v/>
      </c>
      <c r="O7" s="25" t="str">
        <v/>
      </c>
      <c r="P7" s="25" t="str">
        <v/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9" t="str">
        <v/>
      </c>
      <c r="BK7" s="30" t="str">
        <v/>
      </c>
      <c r="BL7" s="30" t="str">
        <v/>
      </c>
      <c r="BM7" s="30" t="str">
        <v/>
      </c>
      <c r="BN7" s="31" t="str">
        <v/>
      </c>
      <c r="BO7" s="26" t="str">
        <v/>
      </c>
      <c r="BP7" s="27" t="str">
        <v/>
      </c>
      <c r="BQ7" s="27" t="str">
        <v/>
      </c>
      <c r="BR7" s="27" t="str">
        <v/>
      </c>
      <c r="BS7" s="28" t="str">
        <v/>
      </c>
      <c r="BT7" s="29" t="str">
        <v/>
      </c>
      <c r="BU7" s="30" t="str">
        <v/>
      </c>
      <c r="BV7" s="30" t="str">
        <v/>
      </c>
      <c r="BW7" s="30" t="str">
        <v/>
      </c>
      <c r="BX7" s="31" t="str">
        <v/>
      </c>
      <c r="BY7" s="26" t="str">
        <v/>
      </c>
      <c r="BZ7" s="27" t="str">
        <v/>
      </c>
      <c r="CA7" s="27" t="str">
        <v/>
      </c>
      <c r="CB7" s="27" t="str">
        <v/>
      </c>
      <c r="CC7" s="28" t="str">
        <v/>
      </c>
      <c r="CD7" s="29" t="str">
        <v/>
      </c>
      <c r="CE7" s="30" t="str">
        <v/>
      </c>
      <c r="CF7" s="30" t="str">
        <v/>
      </c>
      <c r="CG7" s="30" t="str">
        <v/>
      </c>
      <c r="CH7" s="31" t="str">
        <v/>
      </c>
      <c r="CI7" s="26" t="str">
        <v/>
      </c>
      <c r="CJ7" s="27" t="str">
        <v/>
      </c>
      <c r="CK7" s="27" t="str">
        <v/>
      </c>
      <c r="CL7" s="27" t="str">
        <v/>
      </c>
      <c r="CM7" s="28" t="str">
        <v/>
      </c>
      <c r="CN7" s="29" t="str">
        <v/>
      </c>
      <c r="CO7" s="30" t="str">
        <v/>
      </c>
      <c r="CP7" s="30" t="str">
        <v/>
      </c>
      <c r="CQ7" s="30" t="str">
        <v/>
      </c>
      <c r="CR7" s="31" t="str">
        <v/>
      </c>
      <c r="CS7" s="25">
        <f>SUM(R7,W7,AB7,AG7,AL7,AQ7,AV7,BA7,BF7,BK7,BP7,BU7,BZ7,CE7,CJ7,CO7)</f>
      </c>
      <c r="CT7" s="25">
        <f>SUM(S7,X7,AC7,AH7,AM7,AR7,AW7,BB7,BG7,BL7,BQ7,BV7,CA7,CF7,CK7,CP7)</f>
      </c>
      <c r="CU7" s="25">
        <f>SUM(T7,Y7,AD7,AI7,AN7,AS7,AX7,BC7,BH7,BM7,BR7,BW7,CB7,CG7,CL7,CQ7)</f>
      </c>
      <c r="CV7" s="25">
        <f>SUM(U7,Z7,AE7,AJ7,AO7,AT7,AY7,BD7,BI7,BN7,BS7,BX7,CC7,CH7,CM7,CR7)</f>
      </c>
      <c r="CW7" s="25">
        <f>MAX(CS7:CU7)</f>
      </c>
      <c r="CX7" s="25">
        <f>MIN(CS7:CU7)</f>
      </c>
      <c r="CY7" s="32">
        <f>IF(H7&gt;0,(CW7*SQRT(3)*IF(N7&gt;0,N7,IF(O7&gt;0,O7,IF(P7&gt;0,P7,415)))/(H7*1000))*100,0)</f>
      </c>
      <c r="CZ7" s="32">
        <f>IF(CY7&gt;70,"Upgrade","OK - No Upgrade")</f>
      </c>
      <c r="DA7" s="32">
        <f>IF(IF(AVERAGE(CS7:CU7)&gt;0,((CW7-AVERAGE(CS7:CU7))/AVERAGE(CS7:CU7))*100,0)&gt;10,"Need to Balance","OK - Balanced")</f>
      </c>
    </row>
    <row r="8" ht="15.75" customHeight="1">
      <c r="A8" s="25" t="str">
        <v>Araqi</v>
      </c>
      <c r="B8" s="25" t="str">
        <v>AL-EYNIN</v>
      </c>
      <c r="C8" s="25" t="str">
        <v>K_LN04</v>
      </c>
      <c r="D8" s="25" t="str">
        <v>23.281343, 56.537808</v>
      </c>
      <c r="E8" s="25" t="str">
        <v>388</v>
      </c>
      <c r="F8" s="25" t="str">
        <v>Ground (GMT)</v>
      </c>
      <c r="G8" s="25" t="str">
        <v/>
      </c>
      <c r="H8" s="25">
        <v>1000</v>
      </c>
      <c r="I8" s="25" t="str">
        <v>04/06/2026, 13:26</v>
      </c>
      <c r="J8" s="25">
        <v>1</v>
      </c>
      <c r="K8" s="25">
        <v>240</v>
      </c>
      <c r="L8" s="25">
        <v>242</v>
      </c>
      <c r="M8" s="25">
        <v>242</v>
      </c>
      <c r="N8" s="25">
        <v>418</v>
      </c>
      <c r="O8" s="25">
        <v>419</v>
      </c>
      <c r="P8" s="25">
        <v>420</v>
      </c>
      <c r="Q8" s="26" t="str">
        <v>185 mm²</v>
      </c>
      <c r="R8" s="27">
        <v>61</v>
      </c>
      <c r="S8" s="27">
        <v>41</v>
      </c>
      <c r="T8" s="27">
        <v>77</v>
      </c>
      <c r="U8" s="28">
        <v>35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>185 mm²</v>
      </c>
      <c r="AB8" s="27">
        <v>12</v>
      </c>
      <c r="AC8" s="27">
        <v>6</v>
      </c>
      <c r="AD8" s="27">
        <v>50</v>
      </c>
      <c r="AE8" s="28">
        <v>39</v>
      </c>
      <c r="AF8" s="29" t="str">
        <v>120 mm²</v>
      </c>
      <c r="AG8" s="30">
        <v>62</v>
      </c>
      <c r="AH8" s="30">
        <v>41</v>
      </c>
      <c r="AI8" s="30">
        <v>65</v>
      </c>
      <c r="AJ8" s="31">
        <v>30</v>
      </c>
      <c r="AK8" s="26" t="str">
        <v>120 mm²</v>
      </c>
      <c r="AL8" s="27">
        <v>35</v>
      </c>
      <c r="AM8" s="27">
        <v>3</v>
      </c>
      <c r="AN8" s="27">
        <v>145</v>
      </c>
      <c r="AO8" s="28">
        <v>135</v>
      </c>
      <c r="AP8" s="29" t="str">
        <v>120 mm²</v>
      </c>
      <c r="AQ8" s="30">
        <v>15</v>
      </c>
      <c r="AR8" s="30">
        <v>27</v>
      </c>
      <c r="AS8" s="30">
        <v>63</v>
      </c>
      <c r="AT8" s="31">
        <v>41</v>
      </c>
      <c r="AU8" s="26" t="str">
        <v>120 mm²</v>
      </c>
      <c r="AV8" s="27">
        <v>19</v>
      </c>
      <c r="AW8" s="27">
        <v>85</v>
      </c>
      <c r="AX8" s="27">
        <v>56</v>
      </c>
      <c r="AY8" s="28">
        <v>47</v>
      </c>
      <c r="AZ8" s="29" t="str">
        <v>185 mm²</v>
      </c>
      <c r="BA8" s="30">
        <v>66</v>
      </c>
      <c r="BB8" s="30">
        <v>42</v>
      </c>
      <c r="BC8" s="30">
        <v>45</v>
      </c>
      <c r="BD8" s="31">
        <v>24</v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9" t="str">
        <v/>
      </c>
      <c r="BK8" s="30" t="str">
        <v/>
      </c>
      <c r="BL8" s="30" t="str">
        <v/>
      </c>
      <c r="BM8" s="30" t="str">
        <v/>
      </c>
      <c r="BN8" s="31" t="str">
        <v/>
      </c>
      <c r="BO8" s="26" t="str">
        <v/>
      </c>
      <c r="BP8" s="27" t="str">
        <v/>
      </c>
      <c r="BQ8" s="27" t="str">
        <v/>
      </c>
      <c r="BR8" s="27" t="str">
        <v/>
      </c>
      <c r="BS8" s="28" t="str">
        <v/>
      </c>
      <c r="BT8" s="29" t="str">
        <v/>
      </c>
      <c r="BU8" s="30" t="str">
        <v/>
      </c>
      <c r="BV8" s="30" t="str">
        <v/>
      </c>
      <c r="BW8" s="30" t="str">
        <v/>
      </c>
      <c r="BX8" s="31" t="str">
        <v/>
      </c>
      <c r="BY8" s="26" t="str">
        <v/>
      </c>
      <c r="BZ8" s="27" t="str">
        <v/>
      </c>
      <c r="CA8" s="27" t="str">
        <v/>
      </c>
      <c r="CB8" s="27" t="str">
        <v/>
      </c>
      <c r="CC8" s="28" t="str">
        <v/>
      </c>
      <c r="CD8" s="29" t="str">
        <v/>
      </c>
      <c r="CE8" s="30" t="str">
        <v/>
      </c>
      <c r="CF8" s="30" t="str">
        <v/>
      </c>
      <c r="CG8" s="30" t="str">
        <v/>
      </c>
      <c r="CH8" s="31" t="str">
        <v/>
      </c>
      <c r="CI8" s="26" t="str">
        <v/>
      </c>
      <c r="CJ8" s="27" t="str">
        <v/>
      </c>
      <c r="CK8" s="27" t="str">
        <v/>
      </c>
      <c r="CL8" s="27" t="str">
        <v/>
      </c>
      <c r="CM8" s="28" t="str">
        <v/>
      </c>
      <c r="CN8" s="29" t="str">
        <v/>
      </c>
      <c r="CO8" s="30" t="str">
        <v/>
      </c>
      <c r="CP8" s="30" t="str">
        <v/>
      </c>
      <c r="CQ8" s="30" t="str">
        <v/>
      </c>
      <c r="CR8" s="31" t="str">
        <v/>
      </c>
      <c r="CS8" s="25">
        <f>SUM(R8,W8,AB8,AG8,AL8,AQ8,AV8,BA8,BF8,BK8,BP8,BU8,BZ8,CE8,CJ8,CO8)</f>
      </c>
      <c r="CT8" s="25">
        <f>SUM(S8,X8,AC8,AH8,AM8,AR8,AW8,BB8,BG8,BL8,BQ8,BV8,CA8,CF8,CK8,CP8)</f>
      </c>
      <c r="CU8" s="25">
        <f>SUM(T8,Y8,AD8,AI8,AN8,AS8,AX8,BC8,BH8,BM8,BR8,BW8,CB8,CG8,CL8,CQ8)</f>
      </c>
      <c r="CV8" s="25">
        <f>SUM(U8,Z8,AE8,AJ8,AO8,AT8,AY8,BD8,BI8,BN8,BS8,BX8,CC8,CH8,CM8,CR8)</f>
      </c>
      <c r="CW8" s="25">
        <f>MAX(CS8:CU8)</f>
      </c>
      <c r="CX8" s="25">
        <f>MIN(CS8:CU8)</f>
      </c>
      <c r="CY8" s="32">
        <f>IF(H8&gt;0,(CW8*SQRT(3)*IF(N8&gt;0,N8,IF(O8&gt;0,O8,IF(P8&gt;0,P8,415)))/(H8*1000))*100,0)</f>
      </c>
      <c r="CZ8" s="32">
        <f>IF(CY8&gt;70,"Upgrade","OK - No Upgrade")</f>
      </c>
      <c r="DA8" s="32">
        <f>IF(IF(AVERAGE(CS8:CU8)&gt;0,((CW8-AVERAGE(CS8:CU8))/AVERAGE(CS8:CU8))*100,0)&gt;10,"Need to Balance","OK - Balanced")</f>
      </c>
    </row>
    <row r="9" ht="15.75" customHeight="1">
      <c r="A9" s="25" t="str">
        <v>Araqi</v>
      </c>
      <c r="B9" s="25" t="str">
        <v>AL-EYNIN</v>
      </c>
      <c r="C9" s="25" t="str">
        <v>K_LN04</v>
      </c>
      <c r="D9" s="25" t="str">
        <v>23.283744, 56.538803</v>
      </c>
      <c r="E9" s="25" t="str">
        <v>397</v>
      </c>
      <c r="F9" s="25" t="str">
        <v>Ground (GMT)</v>
      </c>
      <c r="G9" s="25" t="str">
        <v/>
      </c>
      <c r="H9" s="25">
        <v>1000</v>
      </c>
      <c r="I9" s="25" t="str">
        <v>04/06/2026, 13:17</v>
      </c>
      <c r="J9" s="25">
        <v>1</v>
      </c>
      <c r="K9" s="25">
        <v>240</v>
      </c>
      <c r="L9" s="25">
        <v>243</v>
      </c>
      <c r="M9" s="25">
        <v>244</v>
      </c>
      <c r="N9" s="25">
        <v>420</v>
      </c>
      <c r="O9" s="25">
        <v>423</v>
      </c>
      <c r="P9" s="25">
        <v>419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>120 mm²</v>
      </c>
      <c r="AB9" s="27">
        <v>48</v>
      </c>
      <c r="AC9" s="27">
        <v>15</v>
      </c>
      <c r="AD9" s="27">
        <v>11</v>
      </c>
      <c r="AE9" s="28">
        <v>37</v>
      </c>
      <c r="AF9" s="29" t="str">
        <v>185 mm²</v>
      </c>
      <c r="AG9" s="30">
        <v>187</v>
      </c>
      <c r="AH9" s="30">
        <v>77</v>
      </c>
      <c r="AI9" s="30">
        <v>82</v>
      </c>
      <c r="AJ9" s="31">
        <v>93</v>
      </c>
      <c r="AK9" s="26" t="str">
        <v>185 mm²</v>
      </c>
      <c r="AL9" s="27">
        <v>139</v>
      </c>
      <c r="AM9" s="27">
        <v>91</v>
      </c>
      <c r="AN9" s="27">
        <v>126</v>
      </c>
      <c r="AO9" s="28">
        <v>60</v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6" t="str">
        <v/>
      </c>
      <c r="BF9" s="27" t="str">
        <v/>
      </c>
      <c r="BG9" s="27" t="str">
        <v/>
      </c>
      <c r="BH9" s="27" t="str">
        <v/>
      </c>
      <c r="BI9" s="28" t="str">
        <v/>
      </c>
      <c r="BJ9" s="29" t="str">
        <v/>
      </c>
      <c r="BK9" s="30" t="str">
        <v/>
      </c>
      <c r="BL9" s="30" t="str">
        <v/>
      </c>
      <c r="BM9" s="30" t="str">
        <v/>
      </c>
      <c r="BN9" s="31" t="str">
        <v/>
      </c>
      <c r="BO9" s="26" t="str">
        <v/>
      </c>
      <c r="BP9" s="27" t="str">
        <v/>
      </c>
      <c r="BQ9" s="27" t="str">
        <v/>
      </c>
      <c r="BR9" s="27" t="str">
        <v/>
      </c>
      <c r="BS9" s="28" t="str">
        <v/>
      </c>
      <c r="BT9" s="29" t="str">
        <v/>
      </c>
      <c r="BU9" s="30" t="str">
        <v/>
      </c>
      <c r="BV9" s="30" t="str">
        <v/>
      </c>
      <c r="BW9" s="30" t="str">
        <v/>
      </c>
      <c r="BX9" s="31" t="str">
        <v/>
      </c>
      <c r="BY9" s="26" t="str">
        <v/>
      </c>
      <c r="BZ9" s="27" t="str">
        <v/>
      </c>
      <c r="CA9" s="27" t="str">
        <v/>
      </c>
      <c r="CB9" s="27" t="str">
        <v/>
      </c>
      <c r="CC9" s="28" t="str">
        <v/>
      </c>
      <c r="CD9" s="29" t="str">
        <v/>
      </c>
      <c r="CE9" s="30" t="str">
        <v/>
      </c>
      <c r="CF9" s="30" t="str">
        <v/>
      </c>
      <c r="CG9" s="30" t="str">
        <v/>
      </c>
      <c r="CH9" s="31" t="str">
        <v/>
      </c>
      <c r="CI9" s="26" t="str">
        <v/>
      </c>
      <c r="CJ9" s="27" t="str">
        <v/>
      </c>
      <c r="CK9" s="27" t="str">
        <v/>
      </c>
      <c r="CL9" s="27" t="str">
        <v/>
      </c>
      <c r="CM9" s="28" t="str">
        <v/>
      </c>
      <c r="CN9" s="29" t="str">
        <v/>
      </c>
      <c r="CO9" s="30" t="str">
        <v/>
      </c>
      <c r="CP9" s="30" t="str">
        <v/>
      </c>
      <c r="CQ9" s="30" t="str">
        <v/>
      </c>
      <c r="CR9" s="31" t="str">
        <v/>
      </c>
      <c r="CS9" s="25">
        <f>SUM(R9,W9,AB9,AG9,AL9,AQ9,AV9,BA9,BF9,BK9,BP9,BU9,BZ9,CE9,CJ9,CO9)</f>
      </c>
      <c r="CT9" s="25">
        <f>SUM(S9,X9,AC9,AH9,AM9,AR9,AW9,BB9,BG9,BL9,BQ9,BV9,CA9,CF9,CK9,CP9)</f>
      </c>
      <c r="CU9" s="25">
        <f>SUM(T9,Y9,AD9,AI9,AN9,AS9,AX9,BC9,BH9,BM9,BR9,BW9,CB9,CG9,CL9,CQ9)</f>
      </c>
      <c r="CV9" s="25">
        <f>SUM(U9,Z9,AE9,AJ9,AO9,AT9,AY9,BD9,BI9,BN9,BS9,BX9,CC9,CH9,CM9,CR9)</f>
      </c>
      <c r="CW9" s="25">
        <f>MAX(CS9:CU9)</f>
      </c>
      <c r="CX9" s="25">
        <f>MIN(CS9:CU9)</f>
      </c>
      <c r="CY9" s="32">
        <f>IF(H9&gt;0,(CW9*SQRT(3)*IF(N9&gt;0,N9,IF(O9&gt;0,O9,IF(P9&gt;0,P9,415)))/(H9*1000))*100,0)</f>
      </c>
      <c r="CZ9" s="32">
        <f>IF(CY9&gt;70,"Upgrade","OK - No Upgrade")</f>
      </c>
      <c r="DA9" s="32">
        <f>IF(IF(AVERAGE(CS9:CU9)&gt;0,((CW9-AVERAGE(CS9:CU9))/AVERAGE(CS9:CU9))*100,0)&gt;10,"Need to Balance","OK - Balanced")</f>
      </c>
    </row>
    <row r="10" ht="15.75" customHeight="1">
      <c r="A10" s="25" t="str">
        <v>Araqi</v>
      </c>
      <c r="B10" s="25" t="str">
        <v>AL-EYNIN</v>
      </c>
      <c r="C10" s="25" t="str">
        <v>K_LN04</v>
      </c>
      <c r="D10" s="25" t="str">
        <v>23.279186, 56.534055</v>
      </c>
      <c r="E10" s="25" t="str">
        <v>1549</v>
      </c>
      <c r="F10" s="25" t="str">
        <v>Pole (PMT)</v>
      </c>
      <c r="G10" s="25" t="str">
        <v/>
      </c>
      <c r="H10" s="25">
        <v>315</v>
      </c>
      <c r="I10" s="25" t="str">
        <v>04/06/2026, 12:55</v>
      </c>
      <c r="J10" s="25">
        <v>1</v>
      </c>
      <c r="K10" s="25">
        <v>235</v>
      </c>
      <c r="L10" s="25">
        <v>233</v>
      </c>
      <c r="M10" s="25">
        <v>237</v>
      </c>
      <c r="N10" s="25">
        <v>407</v>
      </c>
      <c r="O10" s="25">
        <v>408</v>
      </c>
      <c r="P10" s="25">
        <v>411</v>
      </c>
      <c r="Q10" s="26" t="str">
        <v>185 mm²</v>
      </c>
      <c r="R10" s="27">
        <v>47</v>
      </c>
      <c r="S10" s="27">
        <v>82</v>
      </c>
      <c r="T10" s="27">
        <v>59</v>
      </c>
      <c r="U10" s="28">
        <v>21</v>
      </c>
      <c r="V10" s="29" t="str">
        <v>185 mm²</v>
      </c>
      <c r="W10" s="30">
        <v>64</v>
      </c>
      <c r="X10" s="30">
        <v>63</v>
      </c>
      <c r="Y10" s="30">
        <v>14</v>
      </c>
      <c r="Z10" s="31">
        <v>48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9" t="str">
        <v/>
      </c>
      <c r="BK10" s="30" t="str">
        <v/>
      </c>
      <c r="BL10" s="30" t="str">
        <v/>
      </c>
      <c r="BM10" s="30" t="str">
        <v/>
      </c>
      <c r="BN10" s="31" t="str">
        <v/>
      </c>
      <c r="BO10" s="26" t="str">
        <v/>
      </c>
      <c r="BP10" s="27" t="str">
        <v/>
      </c>
      <c r="BQ10" s="27" t="str">
        <v/>
      </c>
      <c r="BR10" s="27" t="str">
        <v/>
      </c>
      <c r="BS10" s="28" t="str">
        <v/>
      </c>
      <c r="BT10" s="29" t="str">
        <v/>
      </c>
      <c r="BU10" s="30" t="str">
        <v/>
      </c>
      <c r="BV10" s="30" t="str">
        <v/>
      </c>
      <c r="BW10" s="30" t="str">
        <v/>
      </c>
      <c r="BX10" s="31" t="str">
        <v/>
      </c>
      <c r="BY10" s="26" t="str">
        <v/>
      </c>
      <c r="BZ10" s="27" t="str">
        <v/>
      </c>
      <c r="CA10" s="27" t="str">
        <v/>
      </c>
      <c r="CB10" s="27" t="str">
        <v/>
      </c>
      <c r="CC10" s="28" t="str">
        <v/>
      </c>
      <c r="CD10" s="29" t="str">
        <v/>
      </c>
      <c r="CE10" s="30" t="str">
        <v/>
      </c>
      <c r="CF10" s="30" t="str">
        <v/>
      </c>
      <c r="CG10" s="30" t="str">
        <v/>
      </c>
      <c r="CH10" s="31" t="str">
        <v/>
      </c>
      <c r="CI10" s="26" t="str">
        <v/>
      </c>
      <c r="CJ10" s="27" t="str">
        <v/>
      </c>
      <c r="CK10" s="27" t="str">
        <v/>
      </c>
      <c r="CL10" s="27" t="str">
        <v/>
      </c>
      <c r="CM10" s="28" t="str">
        <v/>
      </c>
      <c r="CN10" s="29" t="str">
        <v/>
      </c>
      <c r="CO10" s="30" t="str">
        <v/>
      </c>
      <c r="CP10" s="30" t="str">
        <v/>
      </c>
      <c r="CQ10" s="30" t="str">
        <v/>
      </c>
      <c r="CR10" s="31" t="str">
        <v/>
      </c>
      <c r="CS10" s="25">
        <f>SUM(R10,W10,AB10,AG10,AL10,AQ10,AV10,BA10,BF10,BK10,BP10,BU10,BZ10,CE10,CJ10,CO10)</f>
      </c>
      <c r="CT10" s="25">
        <f>SUM(S10,X10,AC10,AH10,AM10,AR10,AW10,BB10,BG10,BL10,BQ10,BV10,CA10,CF10,CK10,CP10)</f>
      </c>
      <c r="CU10" s="25">
        <f>SUM(T10,Y10,AD10,AI10,AN10,AS10,AX10,BC10,BH10,BM10,BR10,BW10,CB10,CG10,CL10,CQ10)</f>
      </c>
      <c r="CV10" s="25">
        <f>SUM(U10,Z10,AE10,AJ10,AO10,AT10,AY10,BD10,BI10,BN10,BS10,BX10,CC10,CH10,CM10,CR10)</f>
      </c>
      <c r="CW10" s="25">
        <f>MAX(CS10:CU10)</f>
      </c>
      <c r="CX10" s="25">
        <f>MIN(CS10:CU10)</f>
      </c>
      <c r="CY10" s="32">
        <f>IF(H10&gt;0,(CW10*SQRT(3)*IF(N10&gt;0,N10,IF(O10&gt;0,O10,IF(P10&gt;0,P10,415)))/(H10*1000))*100,0)</f>
      </c>
      <c r="CZ10" s="32">
        <f>IF(CY10&gt;70,"Upgrade","OK - No Upgrade")</f>
      </c>
      <c r="DA10" s="32">
        <f>IF(IF(AVERAGE(CS10:CU10)&gt;0,((CW10-AVERAGE(CS10:CU10))/AVERAGE(CS10:CU10))*100,0)&gt;10,"Need to Balance","OK - Balanced")</f>
      </c>
    </row>
    <row r="11" ht="15.75" customHeight="1">
      <c r="A11" s="25" t="str">
        <v>Araqi</v>
      </c>
      <c r="B11" s="25" t="str">
        <v>AL-EYNIN</v>
      </c>
      <c r="C11" s="25" t="str">
        <v>K_LN04</v>
      </c>
      <c r="D11" s="25" t="str">
        <v>23.278927, 56.529442</v>
      </c>
      <c r="E11" s="25" t="str">
        <v>04145</v>
      </c>
      <c r="F11" s="25" t="str">
        <v>Ground (GMT)</v>
      </c>
      <c r="G11" s="25" t="str">
        <v/>
      </c>
      <c r="H11" s="25">
        <v>500</v>
      </c>
      <c r="I11" s="25" t="str">
        <v>04/06/2026, 12:51</v>
      </c>
      <c r="J11" s="25">
        <v>1</v>
      </c>
      <c r="K11" s="25">
        <v>241</v>
      </c>
      <c r="L11" s="25">
        <v>240</v>
      </c>
      <c r="M11" s="25">
        <v>243</v>
      </c>
      <c r="N11" s="25">
        <v>417</v>
      </c>
      <c r="O11" s="25">
        <v>419</v>
      </c>
      <c r="P11" s="25">
        <v>417</v>
      </c>
      <c r="Q11" s="26" t="str">
        <v/>
      </c>
      <c r="R11" s="27" t="str">
        <v/>
      </c>
      <c r="S11" s="27" t="str">
        <v/>
      </c>
      <c r="T11" s="27" t="str">
        <v/>
      </c>
      <c r="U11" s="28" t="str">
        <v/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>185 mm²</v>
      </c>
      <c r="AV11" s="27">
        <v>39</v>
      </c>
      <c r="AW11" s="27">
        <v>46</v>
      </c>
      <c r="AX11" s="27">
        <v>62</v>
      </c>
      <c r="AY11" s="28">
        <v>20</v>
      </c>
      <c r="AZ11" s="29" t="str">
        <v>185 mm²</v>
      </c>
      <c r="BA11" s="30">
        <v>42</v>
      </c>
      <c r="BB11" s="30">
        <v>23</v>
      </c>
      <c r="BC11" s="30">
        <v>12</v>
      </c>
      <c r="BD11" s="31">
        <v>23</v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9" t="str">
        <v/>
      </c>
      <c r="BK11" s="30" t="str">
        <v/>
      </c>
      <c r="BL11" s="30" t="str">
        <v/>
      </c>
      <c r="BM11" s="30" t="str">
        <v/>
      </c>
      <c r="BN11" s="31" t="str">
        <v/>
      </c>
      <c r="BO11" s="26" t="str">
        <v/>
      </c>
      <c r="BP11" s="27" t="str">
        <v/>
      </c>
      <c r="BQ11" s="27" t="str">
        <v/>
      </c>
      <c r="BR11" s="27" t="str">
        <v/>
      </c>
      <c r="BS11" s="28" t="str">
        <v/>
      </c>
      <c r="BT11" s="29" t="str">
        <v/>
      </c>
      <c r="BU11" s="30" t="str">
        <v/>
      </c>
      <c r="BV11" s="30" t="str">
        <v/>
      </c>
      <c r="BW11" s="30" t="str">
        <v/>
      </c>
      <c r="BX11" s="31" t="str">
        <v/>
      </c>
      <c r="BY11" s="26" t="str">
        <v/>
      </c>
      <c r="BZ11" s="27" t="str">
        <v/>
      </c>
      <c r="CA11" s="27" t="str">
        <v/>
      </c>
      <c r="CB11" s="27" t="str">
        <v/>
      </c>
      <c r="CC11" s="28" t="str">
        <v/>
      </c>
      <c r="CD11" s="29" t="str">
        <v/>
      </c>
      <c r="CE11" s="30" t="str">
        <v/>
      </c>
      <c r="CF11" s="30" t="str">
        <v/>
      </c>
      <c r="CG11" s="30" t="str">
        <v/>
      </c>
      <c r="CH11" s="31" t="str">
        <v/>
      </c>
      <c r="CI11" s="26" t="str">
        <v/>
      </c>
      <c r="CJ11" s="27" t="str">
        <v/>
      </c>
      <c r="CK11" s="27" t="str">
        <v/>
      </c>
      <c r="CL11" s="27" t="str">
        <v/>
      </c>
      <c r="CM11" s="28" t="str">
        <v/>
      </c>
      <c r="CN11" s="29" t="str">
        <v/>
      </c>
      <c r="CO11" s="30" t="str">
        <v/>
      </c>
      <c r="CP11" s="30" t="str">
        <v/>
      </c>
      <c r="CQ11" s="30" t="str">
        <v/>
      </c>
      <c r="CR11" s="31" t="str">
        <v/>
      </c>
      <c r="CS11" s="25">
        <f>SUM(R11,W11,AB11,AG11,AL11,AQ11,AV11,BA11,BF11,BK11,BP11,BU11,BZ11,CE11,CJ11,CO11)</f>
      </c>
      <c r="CT11" s="25">
        <f>SUM(S11,X11,AC11,AH11,AM11,AR11,AW11,BB11,BG11,BL11,BQ11,BV11,CA11,CF11,CK11,CP11)</f>
      </c>
      <c r="CU11" s="25">
        <f>SUM(T11,Y11,AD11,AI11,AN11,AS11,AX11,BC11,BH11,BM11,BR11,BW11,CB11,CG11,CL11,CQ11)</f>
      </c>
      <c r="CV11" s="25">
        <f>SUM(U11,Z11,AE11,AJ11,AO11,AT11,AY11,BD11,BI11,BN11,BS11,BX11,CC11,CH11,CM11,CR11)</f>
      </c>
      <c r="CW11" s="25">
        <f>MAX(CS11:CU11)</f>
      </c>
      <c r="CX11" s="25">
        <f>MIN(CS11:CU11)</f>
      </c>
      <c r="CY11" s="32">
        <f>IF(H11&gt;0,(CW11*SQRT(3)*IF(N11&gt;0,N11,IF(O11&gt;0,O11,IF(P11&gt;0,P11,415)))/(H11*1000))*100,0)</f>
      </c>
      <c r="CZ11" s="32">
        <f>IF(CY11&gt;70,"Upgrade","OK - No Upgrade")</f>
      </c>
      <c r="DA11" s="32">
        <f>IF(IF(AVERAGE(CS11:CU11)&gt;0,((CW11-AVERAGE(CS11:CU11))/AVERAGE(CS11:CU11))*100,0)&gt;10,"Need to Balance","OK - Balanced")</f>
      </c>
    </row>
    <row r="12" ht="15.75" customHeight="1">
      <c r="A12" s="25" t="str">
        <v>Araqi</v>
      </c>
      <c r="B12" s="25" t="str">
        <v>AL-EYNIN</v>
      </c>
      <c r="C12" s="25" t="str">
        <v>K_LN04</v>
      </c>
      <c r="D12" s="25" t="str">
        <v>23.281283, 56.531936</v>
      </c>
      <c r="E12" s="25" t="str">
        <v>400</v>
      </c>
      <c r="F12" s="25" t="str">
        <v>Pole (PMT)</v>
      </c>
      <c r="G12" s="25" t="str">
        <v/>
      </c>
      <c r="H12" s="25">
        <v>315</v>
      </c>
      <c r="I12" s="25" t="str">
        <v>04/06/2026, 12:41</v>
      </c>
      <c r="J12" s="25">
        <v>1</v>
      </c>
      <c r="K12" s="25">
        <v>240</v>
      </c>
      <c r="L12" s="25">
        <v>241</v>
      </c>
      <c r="M12" s="25">
        <v>242</v>
      </c>
      <c r="N12" s="25">
        <v>415</v>
      </c>
      <c r="O12" s="25">
        <v>417</v>
      </c>
      <c r="P12" s="25">
        <v>422</v>
      </c>
      <c r="Q12" s="26" t="str">
        <v>185 mm²</v>
      </c>
      <c r="R12" s="27">
        <v>40</v>
      </c>
      <c r="S12" s="27">
        <v>40</v>
      </c>
      <c r="T12" s="27">
        <v>25</v>
      </c>
      <c r="U12" s="28">
        <v>15</v>
      </c>
      <c r="V12" s="29" t="str">
        <v>185 mm²</v>
      </c>
      <c r="W12" s="30">
        <v>61</v>
      </c>
      <c r="X12" s="30">
        <v>79</v>
      </c>
      <c r="Y12" s="30">
        <v>60</v>
      </c>
      <c r="Z12" s="31">
        <v>20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9" t="str">
        <v/>
      </c>
      <c r="BK12" s="30" t="str">
        <v/>
      </c>
      <c r="BL12" s="30" t="str">
        <v/>
      </c>
      <c r="BM12" s="30" t="str">
        <v/>
      </c>
      <c r="BN12" s="31" t="str">
        <v/>
      </c>
      <c r="BO12" s="26" t="str">
        <v/>
      </c>
      <c r="BP12" s="27" t="str">
        <v/>
      </c>
      <c r="BQ12" s="27" t="str">
        <v/>
      </c>
      <c r="BR12" s="27" t="str">
        <v/>
      </c>
      <c r="BS12" s="28" t="str">
        <v/>
      </c>
      <c r="BT12" s="29" t="str">
        <v/>
      </c>
      <c r="BU12" s="30" t="str">
        <v/>
      </c>
      <c r="BV12" s="30" t="str">
        <v/>
      </c>
      <c r="BW12" s="30" t="str">
        <v/>
      </c>
      <c r="BX12" s="31" t="str">
        <v/>
      </c>
      <c r="BY12" s="26" t="str">
        <v/>
      </c>
      <c r="BZ12" s="27" t="str">
        <v/>
      </c>
      <c r="CA12" s="27" t="str">
        <v/>
      </c>
      <c r="CB12" s="27" t="str">
        <v/>
      </c>
      <c r="CC12" s="28" t="str">
        <v/>
      </c>
      <c r="CD12" s="29" t="str">
        <v/>
      </c>
      <c r="CE12" s="30" t="str">
        <v/>
      </c>
      <c r="CF12" s="30" t="str">
        <v/>
      </c>
      <c r="CG12" s="30" t="str">
        <v/>
      </c>
      <c r="CH12" s="31" t="str">
        <v/>
      </c>
      <c r="CI12" s="26" t="str">
        <v/>
      </c>
      <c r="CJ12" s="27" t="str">
        <v/>
      </c>
      <c r="CK12" s="27" t="str">
        <v/>
      </c>
      <c r="CL12" s="27" t="str">
        <v/>
      </c>
      <c r="CM12" s="28" t="str">
        <v/>
      </c>
      <c r="CN12" s="29" t="str">
        <v/>
      </c>
      <c r="CO12" s="30" t="str">
        <v/>
      </c>
      <c r="CP12" s="30" t="str">
        <v/>
      </c>
      <c r="CQ12" s="30" t="str">
        <v/>
      </c>
      <c r="CR12" s="31" t="str">
        <v/>
      </c>
      <c r="CS12" s="25">
        <f>SUM(R12,W12,AB12,AG12,AL12,AQ12,AV12,BA12,BF12,BK12,BP12,BU12,BZ12,CE12,CJ12,CO12)</f>
      </c>
      <c r="CT12" s="25">
        <f>SUM(S12,X12,AC12,AH12,AM12,AR12,AW12,BB12,BG12,BL12,BQ12,BV12,CA12,CF12,CK12,CP12)</f>
      </c>
      <c r="CU12" s="25">
        <f>SUM(T12,Y12,AD12,AI12,AN12,AS12,AX12,BC12,BH12,BM12,BR12,BW12,CB12,CG12,CL12,CQ12)</f>
      </c>
      <c r="CV12" s="25">
        <f>SUM(U12,Z12,AE12,AJ12,AO12,AT12,AY12,BD12,BI12,BN12,BS12,BX12,CC12,CH12,CM12,CR12)</f>
      </c>
      <c r="CW12" s="25">
        <f>MAX(CS12:CU12)</f>
      </c>
      <c r="CX12" s="25">
        <f>MIN(CS12:CU12)</f>
      </c>
      <c r="CY12" s="32">
        <f>IF(H12&gt;0,(CW12*SQRT(3)*IF(N12&gt;0,N12,IF(O12&gt;0,O12,IF(P12&gt;0,P12,415)))/(H12*1000))*100,0)</f>
      </c>
      <c r="CZ12" s="32">
        <f>IF(CY12&gt;70,"Upgrade","OK - No Upgrade")</f>
      </c>
      <c r="DA12" s="32">
        <f>IF(IF(AVERAGE(CS12:CU12)&gt;0,((CW12-AVERAGE(CS12:CU12))/AVERAGE(CS12:CU12))*100,0)&gt;10,"Need to Balance","OK - Balanced")</f>
      </c>
    </row>
    <row r="13" ht="15.75" customHeight="1">
      <c r="A13" s="25" t="str">
        <v>Araqi</v>
      </c>
      <c r="B13" s="25" t="str">
        <v>AL-EYNIN</v>
      </c>
      <c r="C13" s="25" t="str">
        <v>K_LN04</v>
      </c>
      <c r="D13" s="25" t="str">
        <v>23.283228, 56.531869</v>
      </c>
      <c r="E13" s="25" t="str">
        <v>399</v>
      </c>
      <c r="F13" s="25" t="str">
        <v>Ground (GMT)</v>
      </c>
      <c r="G13" s="25" t="str">
        <v/>
      </c>
      <c r="H13" s="25">
        <v>1000</v>
      </c>
      <c r="I13" s="25" t="str">
        <v>04/06/2026, 12:34</v>
      </c>
      <c r="J13" s="25">
        <v>1</v>
      </c>
      <c r="K13" s="25">
        <v>241</v>
      </c>
      <c r="L13" s="25">
        <v>240</v>
      </c>
      <c r="M13" s="25">
        <v>243</v>
      </c>
      <c r="N13" s="25">
        <v>430</v>
      </c>
      <c r="O13" s="25">
        <v>430</v>
      </c>
      <c r="P13" s="25">
        <v>420</v>
      </c>
      <c r="Q13" s="26" t="str">
        <v/>
      </c>
      <c r="R13" s="27" t="str">
        <v/>
      </c>
      <c r="S13" s="27" t="str">
        <v/>
      </c>
      <c r="T13" s="27" t="str">
        <v/>
      </c>
      <c r="U13" s="28" t="str">
        <v/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>185 mm²</v>
      </c>
      <c r="AB13" s="27">
        <v>74</v>
      </c>
      <c r="AC13" s="27">
        <v>71</v>
      </c>
      <c r="AD13" s="27">
        <v>148</v>
      </c>
      <c r="AE13" s="28">
        <v>75</v>
      </c>
      <c r="AF13" s="29" t="str">
        <v>185 mm²</v>
      </c>
      <c r="AG13" s="30">
        <v>45</v>
      </c>
      <c r="AH13" s="30">
        <v>29</v>
      </c>
      <c r="AI13" s="30">
        <v>80</v>
      </c>
      <c r="AJ13" s="31">
        <v>44</v>
      </c>
      <c r="AK13" s="26" t="str">
        <v>185 mm²</v>
      </c>
      <c r="AL13" s="27">
        <v>18</v>
      </c>
      <c r="AM13" s="27">
        <v>106</v>
      </c>
      <c r="AN13" s="27">
        <v>21</v>
      </c>
      <c r="AO13" s="28">
        <v>81</v>
      </c>
      <c r="AP13" s="29" t="str">
        <v>185 mm²</v>
      </c>
      <c r="AQ13" s="30">
        <v>30</v>
      </c>
      <c r="AR13" s="30">
        <v>31</v>
      </c>
      <c r="AS13" s="30">
        <v>46</v>
      </c>
      <c r="AT13" s="31">
        <v>17</v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9" t="str">
        <v/>
      </c>
      <c r="BK13" s="30" t="str">
        <v/>
      </c>
      <c r="BL13" s="30" t="str">
        <v/>
      </c>
      <c r="BM13" s="30" t="str">
        <v/>
      </c>
      <c r="BN13" s="31" t="str">
        <v/>
      </c>
      <c r="BO13" s="26" t="str">
        <v/>
      </c>
      <c r="BP13" s="27" t="str">
        <v/>
      </c>
      <c r="BQ13" s="27" t="str">
        <v/>
      </c>
      <c r="BR13" s="27" t="str">
        <v/>
      </c>
      <c r="BS13" s="28" t="str">
        <v/>
      </c>
      <c r="BT13" s="29" t="str">
        <v/>
      </c>
      <c r="BU13" s="30" t="str">
        <v/>
      </c>
      <c r="BV13" s="30" t="str">
        <v/>
      </c>
      <c r="BW13" s="30" t="str">
        <v/>
      </c>
      <c r="BX13" s="31" t="str">
        <v/>
      </c>
      <c r="BY13" s="26" t="str">
        <v/>
      </c>
      <c r="BZ13" s="27" t="str">
        <v/>
      </c>
      <c r="CA13" s="27" t="str">
        <v/>
      </c>
      <c r="CB13" s="27" t="str">
        <v/>
      </c>
      <c r="CC13" s="28" t="str">
        <v/>
      </c>
      <c r="CD13" s="29" t="str">
        <v/>
      </c>
      <c r="CE13" s="30" t="str">
        <v/>
      </c>
      <c r="CF13" s="30" t="str">
        <v/>
      </c>
      <c r="CG13" s="30" t="str">
        <v/>
      </c>
      <c r="CH13" s="31" t="str">
        <v/>
      </c>
      <c r="CI13" s="26" t="str">
        <v/>
      </c>
      <c r="CJ13" s="27" t="str">
        <v/>
      </c>
      <c r="CK13" s="27" t="str">
        <v/>
      </c>
      <c r="CL13" s="27" t="str">
        <v/>
      </c>
      <c r="CM13" s="28" t="str">
        <v/>
      </c>
      <c r="CN13" s="29" t="str">
        <v/>
      </c>
      <c r="CO13" s="30" t="str">
        <v/>
      </c>
      <c r="CP13" s="30" t="str">
        <v/>
      </c>
      <c r="CQ13" s="30" t="str">
        <v/>
      </c>
      <c r="CR13" s="31" t="str">
        <v/>
      </c>
      <c r="CS13" s="25">
        <f>SUM(R13,W13,AB13,AG13,AL13,AQ13,AV13,BA13,BF13,BK13,BP13,BU13,BZ13,CE13,CJ13,CO13)</f>
      </c>
      <c r="CT13" s="25">
        <f>SUM(S13,X13,AC13,AH13,AM13,AR13,AW13,BB13,BG13,BL13,BQ13,BV13,CA13,CF13,CK13,CP13)</f>
      </c>
      <c r="CU13" s="25">
        <f>SUM(T13,Y13,AD13,AI13,AN13,AS13,AX13,BC13,BH13,BM13,BR13,BW13,CB13,CG13,CL13,CQ13)</f>
      </c>
      <c r="CV13" s="25">
        <f>SUM(U13,Z13,AE13,AJ13,AO13,AT13,AY13,BD13,BI13,BN13,BS13,BX13,CC13,CH13,CM13,CR13)</f>
      </c>
      <c r="CW13" s="25">
        <f>MAX(CS13:CU13)</f>
      </c>
      <c r="CX13" s="25">
        <f>MIN(CS13:CU13)</f>
      </c>
      <c r="CY13" s="32">
        <f>IF(H13&gt;0,(CW13*SQRT(3)*IF(N13&gt;0,N13,IF(O13&gt;0,O13,IF(P13&gt;0,P13,415)))/(H13*1000))*100,0)</f>
      </c>
      <c r="CZ13" s="32">
        <f>IF(CY13&gt;70,"Upgrade","OK - No Upgrade")</f>
      </c>
      <c r="DA13" s="32">
        <f>IF(IF(AVERAGE(CS13:CU13)&gt;0,((CW13-AVERAGE(CS13:CU13))/AVERAGE(CS13:CU13))*100,0)&gt;10,"Need to Balance","OK - Balanced")</f>
      </c>
    </row>
    <row r="14" ht="15.75" customHeight="1">
      <c r="A14" s="25" t="str">
        <v>Araqi</v>
      </c>
      <c r="B14" s="25" t="str">
        <v>AL-EYNIN</v>
      </c>
      <c r="C14" s="25" t="str">
        <v>K_LN04</v>
      </c>
      <c r="D14" s="25" t="str">
        <v>23.283773, 56.534666</v>
      </c>
      <c r="E14" s="25" t="str">
        <v>398</v>
      </c>
      <c r="F14" s="25" t="str">
        <v>Ground (GMT)</v>
      </c>
      <c r="G14" s="25" t="str">
        <v/>
      </c>
      <c r="H14" s="25">
        <v>1000</v>
      </c>
      <c r="I14" s="25" t="str">
        <v>04/06/2026, 12:28</v>
      </c>
      <c r="J14" s="25">
        <v>1</v>
      </c>
      <c r="K14" s="25">
        <v>240</v>
      </c>
      <c r="L14" s="25">
        <v>241</v>
      </c>
      <c r="M14" s="25">
        <v>243</v>
      </c>
      <c r="N14" s="25">
        <v>420</v>
      </c>
      <c r="O14" s="25">
        <v>421</v>
      </c>
      <c r="P14" s="25">
        <v>418</v>
      </c>
      <c r="Q14" s="26" t="str">
        <v>185 mm²</v>
      </c>
      <c r="R14" s="27">
        <v>31</v>
      </c>
      <c r="S14" s="27">
        <v>10</v>
      </c>
      <c r="T14" s="27">
        <v>11</v>
      </c>
      <c r="U14" s="28">
        <v>23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>120 mm²</v>
      </c>
      <c r="AB14" s="27">
        <v>44</v>
      </c>
      <c r="AC14" s="27">
        <v>85</v>
      </c>
      <c r="AD14" s="27">
        <v>52</v>
      </c>
      <c r="AE14" s="28">
        <v>47</v>
      </c>
      <c r="AF14" s="29" t="str">
        <v>120 mm²</v>
      </c>
      <c r="AG14" s="30">
        <v>104</v>
      </c>
      <c r="AH14" s="30">
        <v>68</v>
      </c>
      <c r="AI14" s="30">
        <v>87</v>
      </c>
      <c r="AJ14" s="31">
        <v>26</v>
      </c>
      <c r="AK14" s="26" t="str">
        <v>120 mm²</v>
      </c>
      <c r="AL14" s="27">
        <v>16</v>
      </c>
      <c r="AM14" s="27">
        <v>1</v>
      </c>
      <c r="AN14" s="27">
        <v>1</v>
      </c>
      <c r="AO14" s="28">
        <v>13</v>
      </c>
      <c r="AP14" s="29" t="str">
        <v>120 mm²</v>
      </c>
      <c r="AQ14" s="30">
        <v>73</v>
      </c>
      <c r="AR14" s="30">
        <v>94</v>
      </c>
      <c r="AS14" s="30">
        <v>73</v>
      </c>
      <c r="AT14" s="31">
        <v>21</v>
      </c>
      <c r="AU14" s="26" t="str">
        <v>185 mm²</v>
      </c>
      <c r="AV14" s="27">
        <v>37</v>
      </c>
      <c r="AW14" s="27">
        <v>28</v>
      </c>
      <c r="AX14" s="27">
        <v>34</v>
      </c>
      <c r="AY14" s="28">
        <v>11</v>
      </c>
      <c r="AZ14" s="29" t="str">
        <v>185 mm²</v>
      </c>
      <c r="BA14" s="30">
        <v>21</v>
      </c>
      <c r="BB14" s="30">
        <v>32</v>
      </c>
      <c r="BC14" s="30">
        <v>20</v>
      </c>
      <c r="BD14" s="31">
        <v>8</v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9" t="str">
        <v/>
      </c>
      <c r="BK14" s="30" t="str">
        <v/>
      </c>
      <c r="BL14" s="30" t="str">
        <v/>
      </c>
      <c r="BM14" s="30" t="str">
        <v/>
      </c>
      <c r="BN14" s="31" t="str">
        <v/>
      </c>
      <c r="BO14" s="26" t="str">
        <v/>
      </c>
      <c r="BP14" s="27" t="str">
        <v/>
      </c>
      <c r="BQ14" s="27" t="str">
        <v/>
      </c>
      <c r="BR14" s="27" t="str">
        <v/>
      </c>
      <c r="BS14" s="28" t="str">
        <v/>
      </c>
      <c r="BT14" s="29" t="str">
        <v/>
      </c>
      <c r="BU14" s="30" t="str">
        <v/>
      </c>
      <c r="BV14" s="30" t="str">
        <v/>
      </c>
      <c r="BW14" s="30" t="str">
        <v/>
      </c>
      <c r="BX14" s="31" t="str">
        <v/>
      </c>
      <c r="BY14" s="26" t="str">
        <v/>
      </c>
      <c r="BZ14" s="27" t="str">
        <v/>
      </c>
      <c r="CA14" s="27" t="str">
        <v/>
      </c>
      <c r="CB14" s="27" t="str">
        <v/>
      </c>
      <c r="CC14" s="28" t="str">
        <v/>
      </c>
      <c r="CD14" s="29" t="str">
        <v/>
      </c>
      <c r="CE14" s="30" t="str">
        <v/>
      </c>
      <c r="CF14" s="30" t="str">
        <v/>
      </c>
      <c r="CG14" s="30" t="str">
        <v/>
      </c>
      <c r="CH14" s="31" t="str">
        <v/>
      </c>
      <c r="CI14" s="26" t="str">
        <v/>
      </c>
      <c r="CJ14" s="27" t="str">
        <v/>
      </c>
      <c r="CK14" s="27" t="str">
        <v/>
      </c>
      <c r="CL14" s="27" t="str">
        <v/>
      </c>
      <c r="CM14" s="28" t="str">
        <v/>
      </c>
      <c r="CN14" s="29" t="str">
        <v/>
      </c>
      <c r="CO14" s="30" t="str">
        <v/>
      </c>
      <c r="CP14" s="30" t="str">
        <v/>
      </c>
      <c r="CQ14" s="30" t="str">
        <v/>
      </c>
      <c r="CR14" s="31" t="str">
        <v/>
      </c>
      <c r="CS14" s="25">
        <f>SUM(R14,W14,AB14,AG14,AL14,AQ14,AV14,BA14,BF14,BK14,BP14,BU14,BZ14,CE14,CJ14,CO14)</f>
      </c>
      <c r="CT14" s="25">
        <f>SUM(S14,X14,AC14,AH14,AM14,AR14,AW14,BB14,BG14,BL14,BQ14,BV14,CA14,CF14,CK14,CP14)</f>
      </c>
      <c r="CU14" s="25">
        <f>SUM(T14,Y14,AD14,AI14,AN14,AS14,AX14,BC14,BH14,BM14,BR14,BW14,CB14,CG14,CL14,CQ14)</f>
      </c>
      <c r="CV14" s="25">
        <f>SUM(U14,Z14,AE14,AJ14,AO14,AT14,AY14,BD14,BI14,BN14,BS14,BX14,CC14,CH14,CM14,CR14)</f>
      </c>
      <c r="CW14" s="25">
        <f>MAX(CS14:CU14)</f>
      </c>
      <c r="CX14" s="25">
        <f>MIN(CS14:CU14)</f>
      </c>
      <c r="CY14" s="32">
        <f>IF(H14&gt;0,(CW14*SQRT(3)*IF(N14&gt;0,N14,IF(O14&gt;0,O14,IF(P14&gt;0,P14,415)))/(H14*1000))*100,0)</f>
      </c>
      <c r="CZ14" s="32">
        <f>IF(CY14&gt;70,"Upgrade","OK - No Upgrade")</f>
      </c>
      <c r="DA14" s="32">
        <f>IF(IF(AVERAGE(CS14:CU14)&gt;0,((CW14-AVERAGE(CS14:CU14))/AVERAGE(CS14:CU14))*100,0)&gt;10,"Need to Balance","OK - Balanced")</f>
      </c>
    </row>
    <row r="15" ht="15.75" customHeight="1">
      <c r="A15" s="25" t="str">
        <v>Araqi</v>
      </c>
      <c r="B15" s="25" t="str">
        <v>AL-EYNIN</v>
      </c>
      <c r="C15" s="25" t="str">
        <v>K_LN04</v>
      </c>
      <c r="D15" s="25" t="str">
        <v>23.286335, 56.538258</v>
      </c>
      <c r="E15" s="25" t="str">
        <v>396</v>
      </c>
      <c r="F15" s="25" t="str">
        <v>Ground (GMT)</v>
      </c>
      <c r="G15" s="25" t="str">
        <v/>
      </c>
      <c r="H15" s="25">
        <v>1000</v>
      </c>
      <c r="I15" s="25" t="str">
        <v>04/06/2026, 12:18</v>
      </c>
      <c r="J15" s="25">
        <v>1</v>
      </c>
      <c r="K15" s="25">
        <v>242</v>
      </c>
      <c r="L15" s="25">
        <v>243</v>
      </c>
      <c r="M15" s="25">
        <v>244</v>
      </c>
      <c r="N15" s="25">
        <v>419</v>
      </c>
      <c r="O15" s="25">
        <v>424</v>
      </c>
      <c r="P15" s="25">
        <v>425</v>
      </c>
      <c r="Q15" s="26" t="str">
        <v>185 mm²</v>
      </c>
      <c r="R15" s="27">
        <v>53</v>
      </c>
      <c r="S15" s="27">
        <v>12</v>
      </c>
      <c r="T15" s="27">
        <v>29</v>
      </c>
      <c r="U15" s="28">
        <v>32</v>
      </c>
      <c r="V15" s="29" t="str">
        <v>185 mm²</v>
      </c>
      <c r="W15" s="30">
        <v>17</v>
      </c>
      <c r="X15" s="30">
        <v>51</v>
      </c>
      <c r="Y15" s="30">
        <v>28</v>
      </c>
      <c r="Z15" s="31">
        <v>29</v>
      </c>
      <c r="AA15" s="26" t="str">
        <v>185 mm²</v>
      </c>
      <c r="AB15" s="27">
        <v>22</v>
      </c>
      <c r="AC15" s="27">
        <v>1</v>
      </c>
      <c r="AD15" s="27">
        <v>36</v>
      </c>
      <c r="AE15" s="28">
        <v>26</v>
      </c>
      <c r="AF15" s="29" t="str">
        <v>185 mm²</v>
      </c>
      <c r="AG15" s="30">
        <v>0</v>
      </c>
      <c r="AH15" s="30">
        <v>0</v>
      </c>
      <c r="AI15" s="30">
        <v>15</v>
      </c>
      <c r="AJ15" s="31">
        <v>13</v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9" t="str">
        <v/>
      </c>
      <c r="BK15" s="30" t="str">
        <v/>
      </c>
      <c r="BL15" s="30" t="str">
        <v/>
      </c>
      <c r="BM15" s="30" t="str">
        <v/>
      </c>
      <c r="BN15" s="31" t="str">
        <v/>
      </c>
      <c r="BO15" s="26" t="str">
        <v/>
      </c>
      <c r="BP15" s="27" t="str">
        <v/>
      </c>
      <c r="BQ15" s="27" t="str">
        <v/>
      </c>
      <c r="BR15" s="27" t="str">
        <v/>
      </c>
      <c r="BS15" s="28" t="str">
        <v/>
      </c>
      <c r="BT15" s="29" t="str">
        <v/>
      </c>
      <c r="BU15" s="30" t="str">
        <v/>
      </c>
      <c r="BV15" s="30" t="str">
        <v/>
      </c>
      <c r="BW15" s="30" t="str">
        <v/>
      </c>
      <c r="BX15" s="31" t="str">
        <v/>
      </c>
      <c r="BY15" s="26" t="str">
        <v/>
      </c>
      <c r="BZ15" s="27" t="str">
        <v/>
      </c>
      <c r="CA15" s="27" t="str">
        <v/>
      </c>
      <c r="CB15" s="27" t="str">
        <v/>
      </c>
      <c r="CC15" s="28" t="str">
        <v/>
      </c>
      <c r="CD15" s="29" t="str">
        <v/>
      </c>
      <c r="CE15" s="30" t="str">
        <v/>
      </c>
      <c r="CF15" s="30" t="str">
        <v/>
      </c>
      <c r="CG15" s="30" t="str">
        <v/>
      </c>
      <c r="CH15" s="31" t="str">
        <v/>
      </c>
      <c r="CI15" s="26" t="str">
        <v/>
      </c>
      <c r="CJ15" s="27" t="str">
        <v/>
      </c>
      <c r="CK15" s="27" t="str">
        <v/>
      </c>
      <c r="CL15" s="27" t="str">
        <v/>
      </c>
      <c r="CM15" s="28" t="str">
        <v/>
      </c>
      <c r="CN15" s="29" t="str">
        <v/>
      </c>
      <c r="CO15" s="30" t="str">
        <v/>
      </c>
      <c r="CP15" s="30" t="str">
        <v/>
      </c>
      <c r="CQ15" s="30" t="str">
        <v/>
      </c>
      <c r="CR15" s="31" t="str">
        <v/>
      </c>
      <c r="CS15" s="25">
        <f>SUM(R15,W15,AB15,AG15,AL15,AQ15,AV15,BA15,BF15,BK15,BP15,BU15,BZ15,CE15,CJ15,CO15)</f>
      </c>
      <c r="CT15" s="25">
        <f>SUM(S15,X15,AC15,AH15,AM15,AR15,AW15,BB15,BG15,BL15,BQ15,BV15,CA15,CF15,CK15,CP15)</f>
      </c>
      <c r="CU15" s="25">
        <f>SUM(T15,Y15,AD15,AI15,AN15,AS15,AX15,BC15,BH15,BM15,BR15,BW15,CB15,CG15,CL15,CQ15)</f>
      </c>
      <c r="CV15" s="25">
        <f>SUM(U15,Z15,AE15,AJ15,AO15,AT15,AY15,BD15,BI15,BN15,BS15,BX15,CC15,CH15,CM15,CR15)</f>
      </c>
      <c r="CW15" s="25">
        <f>MAX(CS15:CU15)</f>
      </c>
      <c r="CX15" s="25">
        <f>MIN(CS15:CU15)</f>
      </c>
      <c r="CY15" s="32">
        <f>IF(H15&gt;0,(CW15*SQRT(3)*IF(N15&gt;0,N15,IF(O15&gt;0,O15,IF(P15&gt;0,P15,415)))/(H15*1000))*100,0)</f>
      </c>
      <c r="CZ15" s="32">
        <f>IF(CY15&gt;70,"Upgrade","OK - No Upgrade")</f>
      </c>
      <c r="DA15" s="32">
        <f>IF(IF(AVERAGE(CS15:CU15)&gt;0,((CW15-AVERAGE(CS15:CU15))/AVERAGE(CS15:CU15))*100,0)&gt;10,"Need to Balance","OK - Balanced")</f>
      </c>
    </row>
    <row r="16" ht="15.75" customHeight="1">
      <c r="A16" s="25" t="str">
        <v>Araqi</v>
      </c>
      <c r="B16" s="25" t="str">
        <v>AL-EYNIN</v>
      </c>
      <c r="C16" s="25" t="str">
        <v>K_LN04</v>
      </c>
      <c r="D16" s="25" t="str">
        <v>23.307391, 56.585589</v>
      </c>
      <c r="E16" s="25" t="str">
        <v>395</v>
      </c>
      <c r="F16" s="25" t="str">
        <v>Ground (GMT)</v>
      </c>
      <c r="G16" s="25" t="str">
        <v/>
      </c>
      <c r="H16" s="25">
        <v>2000</v>
      </c>
      <c r="I16" s="25" t="str">
        <v>04/06/2026, 12:14</v>
      </c>
      <c r="J16" s="25">
        <v>1</v>
      </c>
      <c r="K16" s="25">
        <v>241</v>
      </c>
      <c r="L16" s="25">
        <v>243</v>
      </c>
      <c r="M16" s="25">
        <v>244</v>
      </c>
      <c r="N16" s="25">
        <v>420</v>
      </c>
      <c r="O16" s="25">
        <v>425</v>
      </c>
      <c r="P16" s="25">
        <v>420</v>
      </c>
      <c r="Q16" s="26" t="str">
        <v/>
      </c>
      <c r="R16" s="27" t="str">
        <v/>
      </c>
      <c r="S16" s="27" t="str">
        <v/>
      </c>
      <c r="T16" s="27" t="str">
        <v/>
      </c>
      <c r="U16" s="28" t="str">
        <v/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>185 mm²</v>
      </c>
      <c r="AG16" s="30">
        <v>0</v>
      </c>
      <c r="AH16" s="30">
        <v>1</v>
      </c>
      <c r="AI16" s="30">
        <v>0</v>
      </c>
      <c r="AJ16" s="31">
        <v>1</v>
      </c>
      <c r="AK16" s="26" t="str">
        <v>120 mm²</v>
      </c>
      <c r="AL16" s="27">
        <v>115</v>
      </c>
      <c r="AM16" s="27">
        <v>70</v>
      </c>
      <c r="AN16" s="27">
        <v>29</v>
      </c>
      <c r="AO16" s="28">
        <v>67</v>
      </c>
      <c r="AP16" s="29" t="str">
        <v>120 mm²</v>
      </c>
      <c r="AQ16" s="30">
        <v>81</v>
      </c>
      <c r="AR16" s="30">
        <v>80</v>
      </c>
      <c r="AS16" s="30">
        <v>65</v>
      </c>
      <c r="AT16" s="31">
        <v>20</v>
      </c>
      <c r="AU16" s="26" t="str">
        <v>120 mm²</v>
      </c>
      <c r="AV16" s="27">
        <v>60</v>
      </c>
      <c r="AW16" s="27">
        <v>40</v>
      </c>
      <c r="AX16" s="27">
        <v>23</v>
      </c>
      <c r="AY16" s="28">
        <v>42</v>
      </c>
      <c r="AZ16" s="29" t="str">
        <v>185 mm²</v>
      </c>
      <c r="BA16" s="30">
        <v>56</v>
      </c>
      <c r="BB16" s="30">
        <v>56</v>
      </c>
      <c r="BC16" s="30">
        <v>37</v>
      </c>
      <c r="BD16" s="31">
        <v>24</v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9" t="str">
        <v>185 mm²</v>
      </c>
      <c r="BK16" s="30">
        <v>26</v>
      </c>
      <c r="BL16" s="30">
        <v>52</v>
      </c>
      <c r="BM16" s="30">
        <v>38</v>
      </c>
      <c r="BN16" s="31">
        <v>19</v>
      </c>
      <c r="BO16" s="26" t="str">
        <v>185 mm²</v>
      </c>
      <c r="BP16" s="27">
        <v>66</v>
      </c>
      <c r="BQ16" s="27">
        <v>45</v>
      </c>
      <c r="BR16" s="27">
        <v>9</v>
      </c>
      <c r="BS16" s="28">
        <v>32</v>
      </c>
      <c r="BT16" s="29" t="str">
        <v>185 mm²</v>
      </c>
      <c r="BU16" s="30">
        <v>62</v>
      </c>
      <c r="BV16" s="30">
        <v>46</v>
      </c>
      <c r="BW16" s="30">
        <v>80</v>
      </c>
      <c r="BX16" s="31">
        <v>46</v>
      </c>
      <c r="BY16" s="26" t="str">
        <v/>
      </c>
      <c r="BZ16" s="27" t="str">
        <v/>
      </c>
      <c r="CA16" s="27" t="str">
        <v/>
      </c>
      <c r="CB16" s="27" t="str">
        <v/>
      </c>
      <c r="CC16" s="28" t="str">
        <v/>
      </c>
      <c r="CD16" s="29" t="str">
        <v/>
      </c>
      <c r="CE16" s="30" t="str">
        <v/>
      </c>
      <c r="CF16" s="30" t="str">
        <v/>
      </c>
      <c r="CG16" s="30" t="str">
        <v/>
      </c>
      <c r="CH16" s="31" t="str">
        <v/>
      </c>
      <c r="CI16" s="26" t="str">
        <v/>
      </c>
      <c r="CJ16" s="27" t="str">
        <v/>
      </c>
      <c r="CK16" s="27" t="str">
        <v/>
      </c>
      <c r="CL16" s="27" t="str">
        <v/>
      </c>
      <c r="CM16" s="28" t="str">
        <v/>
      </c>
      <c r="CN16" s="29" t="str">
        <v>185 mm²</v>
      </c>
      <c r="CO16" s="30">
        <v>62</v>
      </c>
      <c r="CP16" s="30">
        <v>114</v>
      </c>
      <c r="CQ16" s="30">
        <v>116</v>
      </c>
      <c r="CR16" s="31">
        <v>74</v>
      </c>
      <c r="CS16" s="25">
        <f>SUM(R16,W16,AB16,AG16,AL16,AQ16,AV16,BA16,BF16,BK16,BP16,BU16,BZ16,CE16,CJ16,CO16)</f>
      </c>
      <c r="CT16" s="25">
        <f>SUM(S16,X16,AC16,AH16,AM16,AR16,AW16,BB16,BG16,BL16,BQ16,BV16,CA16,CF16,CK16,CP16)</f>
      </c>
      <c r="CU16" s="25">
        <f>SUM(T16,Y16,AD16,AI16,AN16,AS16,AX16,BC16,BH16,BM16,BR16,BW16,CB16,CG16,CL16,CQ16)</f>
      </c>
      <c r="CV16" s="25">
        <f>SUM(U16,Z16,AE16,AJ16,AO16,AT16,AY16,BD16,BI16,BN16,BS16,BX16,CC16,CH16,CM16,CR16)</f>
      </c>
      <c r="CW16" s="25">
        <f>MAX(CS16:CU16)</f>
      </c>
      <c r="CX16" s="25">
        <f>MIN(CS16:CU16)</f>
      </c>
      <c r="CY16" s="32">
        <f>IF(H16&gt;0,(CW16*SQRT(3)*IF(N16&gt;0,N16,IF(O16&gt;0,O16,IF(P16&gt;0,P16,415)))/(H16*1000))*100,0)</f>
      </c>
      <c r="CZ16" s="32">
        <f>IF(CY16&gt;70,"Upgrade","OK - No Upgrade")</f>
      </c>
      <c r="DA16" s="32">
        <f>IF(IF(AVERAGE(CS16:CU16)&gt;0,((CW16-AVERAGE(CS16:CU16))/AVERAGE(CS16:CU16))*100,0)&gt;10,"Need to Balance","OK - Balanced")</f>
      </c>
    </row>
    <row r="17" ht="15.75" customHeight="1">
      <c r="A17" s="25" t="str">
        <v>Araqi</v>
      </c>
      <c r="B17" s="25" t="str">
        <v>AL-EYNIN</v>
      </c>
      <c r="C17" s="25" t="str">
        <v>K_LN03</v>
      </c>
      <c r="D17" s="25" t="str">
        <v>23.280552, 56.552214</v>
      </c>
      <c r="E17" s="25" t="str">
        <v>415</v>
      </c>
      <c r="F17" s="25" t="str">
        <v>Ground (GMT)</v>
      </c>
      <c r="G17" s="25" t="str">
        <v/>
      </c>
      <c r="H17" s="25">
        <v>1000</v>
      </c>
      <c r="I17" s="25" t="str">
        <v>03/06/2026, 13:34</v>
      </c>
      <c r="J17" s="25">
        <v>1</v>
      </c>
      <c r="K17" s="25">
        <v>243</v>
      </c>
      <c r="L17" s="25">
        <v>242</v>
      </c>
      <c r="M17" s="25">
        <v>243</v>
      </c>
      <c r="N17" s="25">
        <v>419</v>
      </c>
      <c r="O17" s="25">
        <v>424</v>
      </c>
      <c r="P17" s="25">
        <v>407</v>
      </c>
      <c r="Q17" s="26" t="str">
        <v/>
      </c>
      <c r="R17" s="27" t="str">
        <v/>
      </c>
      <c r="S17" s="27" t="str">
        <v/>
      </c>
      <c r="T17" s="27" t="str">
        <v/>
      </c>
      <c r="U17" s="28" t="str">
        <v/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>185 mm²</v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>185 mm²</v>
      </c>
      <c r="AG17" s="30">
        <v>61</v>
      </c>
      <c r="AH17" s="30">
        <v>46</v>
      </c>
      <c r="AI17" s="30">
        <v>73</v>
      </c>
      <c r="AJ17" s="31">
        <v>45</v>
      </c>
      <c r="AK17" s="26" t="str">
        <v>185 mm²</v>
      </c>
      <c r="AL17" s="27">
        <v>65</v>
      </c>
      <c r="AM17" s="27">
        <v>92</v>
      </c>
      <c r="AN17" s="27">
        <v>93</v>
      </c>
      <c r="AO17" s="28">
        <v>21</v>
      </c>
      <c r="AP17" s="29" t="str">
        <v>185 mm²</v>
      </c>
      <c r="AQ17" s="30">
        <v>127</v>
      </c>
      <c r="AR17" s="30">
        <v>74</v>
      </c>
      <c r="AS17" s="30">
        <v>121</v>
      </c>
      <c r="AT17" s="31">
        <v>51</v>
      </c>
      <c r="AU17" s="26" t="str">
        <v>120 mm²</v>
      </c>
      <c r="AV17" s="27">
        <v>93</v>
      </c>
      <c r="AW17" s="27">
        <v>45</v>
      </c>
      <c r="AX17" s="27">
        <v>106</v>
      </c>
      <c r="AY17" s="28">
        <v>48</v>
      </c>
      <c r="AZ17" s="29" t="str">
        <v>185 mm²</v>
      </c>
      <c r="BA17" s="30">
        <v>82</v>
      </c>
      <c r="BB17" s="30">
        <v>128</v>
      </c>
      <c r="BC17" s="30">
        <v>167</v>
      </c>
      <c r="BD17" s="31">
        <v>73</v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9" t="str">
        <v/>
      </c>
      <c r="BK17" s="30" t="str">
        <v/>
      </c>
      <c r="BL17" s="30" t="str">
        <v/>
      </c>
      <c r="BM17" s="30" t="str">
        <v/>
      </c>
      <c r="BN17" s="31" t="str">
        <v/>
      </c>
      <c r="BO17" s="26" t="str">
        <v/>
      </c>
      <c r="BP17" s="27" t="str">
        <v/>
      </c>
      <c r="BQ17" s="27" t="str">
        <v/>
      </c>
      <c r="BR17" s="27" t="str">
        <v/>
      </c>
      <c r="BS17" s="28" t="str">
        <v/>
      </c>
      <c r="BT17" s="29" t="str">
        <v/>
      </c>
      <c r="BU17" s="30" t="str">
        <v/>
      </c>
      <c r="BV17" s="30" t="str">
        <v/>
      </c>
      <c r="BW17" s="30" t="str">
        <v/>
      </c>
      <c r="BX17" s="31" t="str">
        <v/>
      </c>
      <c r="BY17" s="26" t="str">
        <v/>
      </c>
      <c r="BZ17" s="27" t="str">
        <v/>
      </c>
      <c r="CA17" s="27" t="str">
        <v/>
      </c>
      <c r="CB17" s="27" t="str">
        <v/>
      </c>
      <c r="CC17" s="28" t="str">
        <v/>
      </c>
      <c r="CD17" s="29" t="str">
        <v/>
      </c>
      <c r="CE17" s="30" t="str">
        <v/>
      </c>
      <c r="CF17" s="30" t="str">
        <v/>
      </c>
      <c r="CG17" s="30" t="str">
        <v/>
      </c>
      <c r="CH17" s="31" t="str">
        <v/>
      </c>
      <c r="CI17" s="26" t="str">
        <v/>
      </c>
      <c r="CJ17" s="27" t="str">
        <v/>
      </c>
      <c r="CK17" s="27" t="str">
        <v/>
      </c>
      <c r="CL17" s="27" t="str">
        <v/>
      </c>
      <c r="CM17" s="28" t="str">
        <v/>
      </c>
      <c r="CN17" s="29" t="str">
        <v/>
      </c>
      <c r="CO17" s="30" t="str">
        <v/>
      </c>
      <c r="CP17" s="30" t="str">
        <v/>
      </c>
      <c r="CQ17" s="30" t="str">
        <v/>
      </c>
      <c r="CR17" s="31" t="str">
        <v/>
      </c>
      <c r="CS17" s="25">
        <f>SUM(R17,W17,AB17,AG17,AL17,AQ17,AV17,BA17,BF17,BK17,BP17,BU17,BZ17,CE17,CJ17,CO17)</f>
      </c>
      <c r="CT17" s="25">
        <f>SUM(S17,X17,AC17,AH17,AM17,AR17,AW17,BB17,BG17,BL17,BQ17,BV17,CA17,CF17,CK17,CP17)</f>
      </c>
      <c r="CU17" s="25">
        <f>SUM(T17,Y17,AD17,AI17,AN17,AS17,AX17,BC17,BH17,BM17,BR17,BW17,CB17,CG17,CL17,CQ17)</f>
      </c>
      <c r="CV17" s="25">
        <f>SUM(U17,Z17,AE17,AJ17,AO17,AT17,AY17,BD17,BI17,BN17,BS17,BX17,CC17,CH17,CM17,CR17)</f>
      </c>
      <c r="CW17" s="25">
        <f>MAX(CS17:CU17)</f>
      </c>
      <c r="CX17" s="25">
        <f>MIN(CS17:CU17)</f>
      </c>
      <c r="CY17" s="32">
        <f>IF(H17&gt;0,(CW17*SQRT(3)*IF(N17&gt;0,N17,IF(O17&gt;0,O17,IF(P17&gt;0,P17,415)))/(H17*1000))*100,0)</f>
      </c>
      <c r="CZ17" s="32">
        <f>IF(CY17&gt;70,"Upgrade","OK - No Upgrade")</f>
      </c>
      <c r="DA17" s="32">
        <f>IF(IF(AVERAGE(CS17:CU17)&gt;0,((CW17-AVERAGE(CS17:CU17))/AVERAGE(CS17:CU17))*100,0)&gt;10,"Need to Balance","OK - Balanced")</f>
      </c>
    </row>
    <row r="18" ht="15.75" customHeight="1">
      <c r="A18" s="25" t="str">
        <v>Araqi</v>
      </c>
      <c r="B18" s="25" t="str">
        <v>AL-EYNIN</v>
      </c>
      <c r="C18" s="25" t="str">
        <v>K_LN03</v>
      </c>
      <c r="D18" s="25" t="str">
        <v>23.280939, 56.559783</v>
      </c>
      <c r="E18" s="25" t="str">
        <v>1277</v>
      </c>
      <c r="F18" s="25" t="str">
        <v>Pole (PMT)</v>
      </c>
      <c r="G18" s="25" t="str">
        <v/>
      </c>
      <c r="H18" s="25">
        <v>315</v>
      </c>
      <c r="I18" s="25" t="str">
        <v>03/06/2026, 13:26</v>
      </c>
      <c r="J18" s="25">
        <v>1</v>
      </c>
      <c r="K18" s="25">
        <v>246</v>
      </c>
      <c r="L18" s="25">
        <v>244</v>
      </c>
      <c r="M18" s="25">
        <v>246</v>
      </c>
      <c r="N18" s="25">
        <v>424</v>
      </c>
      <c r="O18" s="25">
        <v>429</v>
      </c>
      <c r="P18" s="25">
        <v>425</v>
      </c>
      <c r="Q18" s="26" t="str">
        <v>185 mm²</v>
      </c>
      <c r="R18" s="27">
        <v>42</v>
      </c>
      <c r="S18" s="27">
        <v>49</v>
      </c>
      <c r="T18" s="27">
        <v>39</v>
      </c>
      <c r="U18" s="28">
        <v>12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9" t="str">
        <v/>
      </c>
      <c r="BK18" s="30" t="str">
        <v/>
      </c>
      <c r="BL18" s="30" t="str">
        <v/>
      </c>
      <c r="BM18" s="30" t="str">
        <v/>
      </c>
      <c r="BN18" s="31" t="str">
        <v/>
      </c>
      <c r="BO18" s="26" t="str">
        <v/>
      </c>
      <c r="BP18" s="27" t="str">
        <v/>
      </c>
      <c r="BQ18" s="27" t="str">
        <v/>
      </c>
      <c r="BR18" s="27" t="str">
        <v/>
      </c>
      <c r="BS18" s="28" t="str">
        <v/>
      </c>
      <c r="BT18" s="29" t="str">
        <v/>
      </c>
      <c r="BU18" s="30" t="str">
        <v/>
      </c>
      <c r="BV18" s="30" t="str">
        <v/>
      </c>
      <c r="BW18" s="30" t="str">
        <v/>
      </c>
      <c r="BX18" s="31" t="str">
        <v/>
      </c>
      <c r="BY18" s="26" t="str">
        <v/>
      </c>
      <c r="BZ18" s="27" t="str">
        <v/>
      </c>
      <c r="CA18" s="27" t="str">
        <v/>
      </c>
      <c r="CB18" s="27" t="str">
        <v/>
      </c>
      <c r="CC18" s="28" t="str">
        <v/>
      </c>
      <c r="CD18" s="29" t="str">
        <v/>
      </c>
      <c r="CE18" s="30" t="str">
        <v/>
      </c>
      <c r="CF18" s="30" t="str">
        <v/>
      </c>
      <c r="CG18" s="30" t="str">
        <v/>
      </c>
      <c r="CH18" s="31" t="str">
        <v/>
      </c>
      <c r="CI18" s="26" t="str">
        <v/>
      </c>
      <c r="CJ18" s="27" t="str">
        <v/>
      </c>
      <c r="CK18" s="27" t="str">
        <v/>
      </c>
      <c r="CL18" s="27" t="str">
        <v/>
      </c>
      <c r="CM18" s="28" t="str">
        <v/>
      </c>
      <c r="CN18" s="29" t="str">
        <v/>
      </c>
      <c r="CO18" s="30" t="str">
        <v/>
      </c>
      <c r="CP18" s="30" t="str">
        <v/>
      </c>
      <c r="CQ18" s="30" t="str">
        <v/>
      </c>
      <c r="CR18" s="31" t="str">
        <v/>
      </c>
      <c r="CS18" s="25">
        <f>SUM(R18,W18,AB18,AG18,AL18,AQ18,AV18,BA18,BF18,BK18,BP18,BU18,BZ18,CE18,CJ18,CO18)</f>
      </c>
      <c r="CT18" s="25">
        <f>SUM(S18,X18,AC18,AH18,AM18,AR18,AW18,BB18,BG18,BL18,BQ18,BV18,CA18,CF18,CK18,CP18)</f>
      </c>
      <c r="CU18" s="25">
        <f>SUM(T18,Y18,AD18,AI18,AN18,AS18,AX18,BC18,BH18,BM18,BR18,BW18,CB18,CG18,CL18,CQ18)</f>
      </c>
      <c r="CV18" s="25">
        <f>SUM(U18,Z18,AE18,AJ18,AO18,AT18,AY18,BD18,BI18,BN18,BS18,BX18,CC18,CH18,CM18,CR18)</f>
      </c>
      <c r="CW18" s="25">
        <f>MAX(CS18:CU18)</f>
      </c>
      <c r="CX18" s="25">
        <f>MIN(CS18:CU18)</f>
      </c>
      <c r="CY18" s="32">
        <f>IF(H18&gt;0,(CW18*SQRT(3)*IF(N18&gt;0,N18,IF(O18&gt;0,O18,IF(P18&gt;0,P18,415)))/(H18*1000))*100,0)</f>
      </c>
      <c r="CZ18" s="32">
        <f>IF(CY18&gt;70,"Upgrade","OK - No Upgrade")</f>
      </c>
      <c r="DA18" s="32">
        <f>IF(IF(AVERAGE(CS18:CU18)&gt;0,((CW18-AVERAGE(CS18:CU18))/AVERAGE(CS18:CU18))*100,0)&gt;10,"Need to Balance","OK - Balanced")</f>
      </c>
    </row>
    <row r="19" ht="15.75" customHeight="1">
      <c r="A19" s="25" t="str">
        <v>Araqi</v>
      </c>
      <c r="B19" s="25" t="str">
        <v>AL-EYNIN</v>
      </c>
      <c r="C19" s="25" t="str">
        <v>K_LN03</v>
      </c>
      <c r="D19" s="25" t="str">
        <v>23.279666, 56.562528</v>
      </c>
      <c r="E19" s="25" t="str">
        <v>1449</v>
      </c>
      <c r="F19" s="25" t="str">
        <v>Pole (PMT)</v>
      </c>
      <c r="G19" s="25" t="str">
        <v/>
      </c>
      <c r="H19" s="25">
        <v>315</v>
      </c>
      <c r="I19" s="25" t="str">
        <v>03/06/2026, 13:19</v>
      </c>
      <c r="J19" s="25">
        <v>1</v>
      </c>
      <c r="K19" s="25">
        <v>244</v>
      </c>
      <c r="L19" s="25">
        <v>243</v>
      </c>
      <c r="M19" s="25">
        <v>246</v>
      </c>
      <c r="N19" s="25">
        <v>422</v>
      </c>
      <c r="O19" s="25">
        <v>428</v>
      </c>
      <c r="P19" s="25">
        <v>423</v>
      </c>
      <c r="Q19" s="26" t="str">
        <v>185 mm²</v>
      </c>
      <c r="R19" s="27">
        <v>63</v>
      </c>
      <c r="S19" s="27">
        <v>48</v>
      </c>
      <c r="T19" s="27">
        <v>22</v>
      </c>
      <c r="U19" s="28">
        <v>39</v>
      </c>
      <c r="V19" s="29" t="str">
        <v>240 mm²</v>
      </c>
      <c r="W19" s="30">
        <v>54</v>
      </c>
      <c r="X19" s="30">
        <v>45</v>
      </c>
      <c r="Y19" s="30">
        <v>69</v>
      </c>
      <c r="Z19" s="31">
        <v>20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9" t="str">
        <v/>
      </c>
      <c r="BK19" s="30" t="str">
        <v/>
      </c>
      <c r="BL19" s="30" t="str">
        <v/>
      </c>
      <c r="BM19" s="30" t="str">
        <v/>
      </c>
      <c r="BN19" s="31" t="str">
        <v/>
      </c>
      <c r="BO19" s="26" t="str">
        <v/>
      </c>
      <c r="BP19" s="27" t="str">
        <v/>
      </c>
      <c r="BQ19" s="27" t="str">
        <v/>
      </c>
      <c r="BR19" s="27" t="str">
        <v/>
      </c>
      <c r="BS19" s="28" t="str">
        <v/>
      </c>
      <c r="BT19" s="29" t="str">
        <v/>
      </c>
      <c r="BU19" s="30" t="str">
        <v/>
      </c>
      <c r="BV19" s="30" t="str">
        <v/>
      </c>
      <c r="BW19" s="30" t="str">
        <v/>
      </c>
      <c r="BX19" s="31" t="str">
        <v/>
      </c>
      <c r="BY19" s="26" t="str">
        <v/>
      </c>
      <c r="BZ19" s="27" t="str">
        <v/>
      </c>
      <c r="CA19" s="27" t="str">
        <v/>
      </c>
      <c r="CB19" s="27" t="str">
        <v/>
      </c>
      <c r="CC19" s="28" t="str">
        <v/>
      </c>
      <c r="CD19" s="29" t="str">
        <v/>
      </c>
      <c r="CE19" s="30" t="str">
        <v/>
      </c>
      <c r="CF19" s="30" t="str">
        <v/>
      </c>
      <c r="CG19" s="30" t="str">
        <v/>
      </c>
      <c r="CH19" s="31" t="str">
        <v/>
      </c>
      <c r="CI19" s="26" t="str">
        <v/>
      </c>
      <c r="CJ19" s="27" t="str">
        <v/>
      </c>
      <c r="CK19" s="27" t="str">
        <v/>
      </c>
      <c r="CL19" s="27" t="str">
        <v/>
      </c>
      <c r="CM19" s="28" t="str">
        <v/>
      </c>
      <c r="CN19" s="29" t="str">
        <v/>
      </c>
      <c r="CO19" s="30" t="str">
        <v/>
      </c>
      <c r="CP19" s="30" t="str">
        <v/>
      </c>
      <c r="CQ19" s="30" t="str">
        <v/>
      </c>
      <c r="CR19" s="31" t="str">
        <v/>
      </c>
      <c r="CS19" s="25">
        <f>SUM(R19,W19,AB19,AG19,AL19,AQ19,AV19,BA19,BF19,BK19,BP19,BU19,BZ19,CE19,CJ19,CO19)</f>
      </c>
      <c r="CT19" s="25">
        <f>SUM(S19,X19,AC19,AH19,AM19,AR19,AW19,BB19,BG19,BL19,BQ19,BV19,CA19,CF19,CK19,CP19)</f>
      </c>
      <c r="CU19" s="25">
        <f>SUM(T19,Y19,AD19,AI19,AN19,AS19,AX19,BC19,BH19,BM19,BR19,BW19,CB19,CG19,CL19,CQ19)</f>
      </c>
      <c r="CV19" s="25">
        <f>SUM(U19,Z19,AE19,AJ19,AO19,AT19,AY19,BD19,BI19,BN19,BS19,BX19,CC19,CH19,CM19,CR19)</f>
      </c>
      <c r="CW19" s="25">
        <f>MAX(CS19:CU19)</f>
      </c>
      <c r="CX19" s="25">
        <f>MIN(CS19:CU19)</f>
      </c>
      <c r="CY19" s="32">
        <f>IF(H19&gt;0,(CW19*SQRT(3)*IF(N19&gt;0,N19,IF(O19&gt;0,O19,IF(P19&gt;0,P19,415)))/(H19*1000))*100,0)</f>
      </c>
      <c r="CZ19" s="32">
        <f>IF(CY19&gt;70,"Upgrade","OK - No Upgrade")</f>
      </c>
      <c r="DA19" s="32">
        <f>IF(IF(AVERAGE(CS19:CU19)&gt;0,((CW19-AVERAGE(CS19:CU19))/AVERAGE(CS19:CU19))*100,0)&gt;10,"Need to Balance","OK - Balanced")</f>
      </c>
    </row>
    <row r="20" ht="15.75" customHeight="1">
      <c r="A20" s="25" t="str">
        <v>Araqi</v>
      </c>
      <c r="B20" s="25" t="str">
        <v>AL-EYNIN</v>
      </c>
      <c r="C20" s="25" t="str">
        <v>K_LN03</v>
      </c>
      <c r="D20" s="25" t="str">
        <v>23.281884, 56.562589</v>
      </c>
      <c r="E20" s="25" t="str">
        <v>1491</v>
      </c>
      <c r="F20" s="25" t="str">
        <v>Pole (PMT)</v>
      </c>
      <c r="G20" s="25" t="str">
        <v/>
      </c>
      <c r="H20" s="25">
        <v>315</v>
      </c>
      <c r="I20" s="25" t="str">
        <v>03/06/2026, 13:14</v>
      </c>
      <c r="J20" s="25">
        <v>1</v>
      </c>
      <c r="K20" s="25">
        <v>246</v>
      </c>
      <c r="L20" s="25">
        <v>244</v>
      </c>
      <c r="M20" s="25">
        <v>247</v>
      </c>
      <c r="N20" s="25">
        <v>424</v>
      </c>
      <c r="O20" s="25">
        <v>430</v>
      </c>
      <c r="P20" s="25">
        <v>426</v>
      </c>
      <c r="Q20" s="26" t="str">
        <v>120 mm²</v>
      </c>
      <c r="R20" s="27">
        <v>19</v>
      </c>
      <c r="S20" s="27">
        <v>25</v>
      </c>
      <c r="T20" s="27">
        <v>13</v>
      </c>
      <c r="U20" s="28">
        <v>9</v>
      </c>
      <c r="V20" s="29" t="str">
        <v>185 mm²</v>
      </c>
      <c r="W20" s="30">
        <v>32</v>
      </c>
      <c r="X20" s="30">
        <v>39</v>
      </c>
      <c r="Y20" s="30">
        <v>53</v>
      </c>
      <c r="Z20" s="31">
        <v>22</v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9" t="str">
        <v/>
      </c>
      <c r="BK20" s="30" t="str">
        <v/>
      </c>
      <c r="BL20" s="30" t="str">
        <v/>
      </c>
      <c r="BM20" s="30" t="str">
        <v/>
      </c>
      <c r="BN20" s="31" t="str">
        <v/>
      </c>
      <c r="BO20" s="26" t="str">
        <v/>
      </c>
      <c r="BP20" s="27" t="str">
        <v/>
      </c>
      <c r="BQ20" s="27" t="str">
        <v/>
      </c>
      <c r="BR20" s="27" t="str">
        <v/>
      </c>
      <c r="BS20" s="28" t="str">
        <v/>
      </c>
      <c r="BT20" s="29" t="str">
        <v/>
      </c>
      <c r="BU20" s="30" t="str">
        <v/>
      </c>
      <c r="BV20" s="30" t="str">
        <v/>
      </c>
      <c r="BW20" s="30" t="str">
        <v/>
      </c>
      <c r="BX20" s="31" t="str">
        <v/>
      </c>
      <c r="BY20" s="26" t="str">
        <v/>
      </c>
      <c r="BZ20" s="27" t="str">
        <v/>
      </c>
      <c r="CA20" s="27" t="str">
        <v/>
      </c>
      <c r="CB20" s="27" t="str">
        <v/>
      </c>
      <c r="CC20" s="28" t="str">
        <v/>
      </c>
      <c r="CD20" s="29" t="str">
        <v/>
      </c>
      <c r="CE20" s="30" t="str">
        <v/>
      </c>
      <c r="CF20" s="30" t="str">
        <v/>
      </c>
      <c r="CG20" s="30" t="str">
        <v/>
      </c>
      <c r="CH20" s="31" t="str">
        <v/>
      </c>
      <c r="CI20" s="26" t="str">
        <v/>
      </c>
      <c r="CJ20" s="27" t="str">
        <v/>
      </c>
      <c r="CK20" s="27" t="str">
        <v/>
      </c>
      <c r="CL20" s="27" t="str">
        <v/>
      </c>
      <c r="CM20" s="28" t="str">
        <v/>
      </c>
      <c r="CN20" s="29" t="str">
        <v/>
      </c>
      <c r="CO20" s="30" t="str">
        <v/>
      </c>
      <c r="CP20" s="30" t="str">
        <v/>
      </c>
      <c r="CQ20" s="30" t="str">
        <v/>
      </c>
      <c r="CR20" s="31" t="str">
        <v/>
      </c>
      <c r="CS20" s="25">
        <f>SUM(R20,W20,AB20,AG20,AL20,AQ20,AV20,BA20,BF20,BK20,BP20,BU20,BZ20,CE20,CJ20,CO20)</f>
      </c>
      <c r="CT20" s="25">
        <f>SUM(S20,X20,AC20,AH20,AM20,AR20,AW20,BB20,BG20,BL20,BQ20,BV20,CA20,CF20,CK20,CP20)</f>
      </c>
      <c r="CU20" s="25">
        <f>SUM(T20,Y20,AD20,AI20,AN20,AS20,AX20,BC20,BH20,BM20,BR20,BW20,CB20,CG20,CL20,CQ20)</f>
      </c>
      <c r="CV20" s="25">
        <f>SUM(U20,Z20,AE20,AJ20,AO20,AT20,AY20,BD20,BI20,BN20,BS20,BX20,CC20,CH20,CM20,CR20)</f>
      </c>
      <c r="CW20" s="25">
        <f>MAX(CS20:CU20)</f>
      </c>
      <c r="CX20" s="25">
        <f>MIN(CS20:CU20)</f>
      </c>
      <c r="CY20" s="32">
        <f>IF(H20&gt;0,(CW20*SQRT(3)*IF(N20&gt;0,N20,IF(O20&gt;0,O20,IF(P20&gt;0,P20,415)))/(H20*1000))*100,0)</f>
      </c>
      <c r="CZ20" s="32">
        <f>IF(CY20&gt;70,"Upgrade","OK - No Upgrade")</f>
      </c>
      <c r="DA20" s="32">
        <f>IF(IF(AVERAGE(CS20:CU20)&gt;0,((CW20-AVERAGE(CS20:CU20))/AVERAGE(CS20:CU20))*100,0)&gt;10,"Need to Balance","OK - Balanced")</f>
      </c>
    </row>
    <row r="21" ht="15.75" customHeight="1">
      <c r="A21" s="25" t="str">
        <v>Araqi</v>
      </c>
      <c r="B21" s="25" t="str">
        <v>AL-EYNIN</v>
      </c>
      <c r="C21" s="25" t="str">
        <v>K_LN03</v>
      </c>
      <c r="D21" s="25" t="str">
        <v>23.280446, 56.567352</v>
      </c>
      <c r="E21" s="25" t="str">
        <v>1563</v>
      </c>
      <c r="F21" s="25" t="str">
        <v>Pole (PMT)</v>
      </c>
      <c r="G21" s="25" t="str">
        <v/>
      </c>
      <c r="H21" s="25">
        <v>315</v>
      </c>
      <c r="I21" s="25" t="str">
        <v>03/06/2026, 13:07</v>
      </c>
      <c r="J21" s="25">
        <v>1</v>
      </c>
      <c r="K21" s="25">
        <v>245</v>
      </c>
      <c r="L21" s="25">
        <v>245</v>
      </c>
      <c r="M21" s="25">
        <v>247</v>
      </c>
      <c r="N21" s="25">
        <v>423</v>
      </c>
      <c r="O21" s="25">
        <v>430</v>
      </c>
      <c r="P21" s="25">
        <v>427</v>
      </c>
      <c r="Q21" s="26" t="str">
        <v>185 mm²</v>
      </c>
      <c r="R21" s="27">
        <v>100</v>
      </c>
      <c r="S21" s="27">
        <v>31</v>
      </c>
      <c r="T21" s="27">
        <v>27</v>
      </c>
      <c r="U21" s="28">
        <v>39</v>
      </c>
      <c r="V21" s="29" t="str">
        <v>120 mm²</v>
      </c>
      <c r="W21" s="30">
        <v>29</v>
      </c>
      <c r="X21" s="30">
        <v>11</v>
      </c>
      <c r="Y21" s="30">
        <v>26</v>
      </c>
      <c r="Z21" s="31">
        <v>16</v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9" t="str">
        <v/>
      </c>
      <c r="BK21" s="30" t="str">
        <v/>
      </c>
      <c r="BL21" s="30" t="str">
        <v/>
      </c>
      <c r="BM21" s="30" t="str">
        <v/>
      </c>
      <c r="BN21" s="31" t="str">
        <v/>
      </c>
      <c r="BO21" s="26" t="str">
        <v/>
      </c>
      <c r="BP21" s="27" t="str">
        <v/>
      </c>
      <c r="BQ21" s="27" t="str">
        <v/>
      </c>
      <c r="BR21" s="27" t="str">
        <v/>
      </c>
      <c r="BS21" s="28" t="str">
        <v/>
      </c>
      <c r="BT21" s="29" t="str">
        <v/>
      </c>
      <c r="BU21" s="30" t="str">
        <v/>
      </c>
      <c r="BV21" s="30" t="str">
        <v/>
      </c>
      <c r="BW21" s="30" t="str">
        <v/>
      </c>
      <c r="BX21" s="31" t="str">
        <v/>
      </c>
      <c r="BY21" s="26" t="str">
        <v/>
      </c>
      <c r="BZ21" s="27" t="str">
        <v/>
      </c>
      <c r="CA21" s="27" t="str">
        <v/>
      </c>
      <c r="CB21" s="27" t="str">
        <v/>
      </c>
      <c r="CC21" s="28" t="str">
        <v/>
      </c>
      <c r="CD21" s="29" t="str">
        <v/>
      </c>
      <c r="CE21" s="30" t="str">
        <v/>
      </c>
      <c r="CF21" s="30" t="str">
        <v/>
      </c>
      <c r="CG21" s="30" t="str">
        <v/>
      </c>
      <c r="CH21" s="31" t="str">
        <v/>
      </c>
      <c r="CI21" s="26" t="str">
        <v/>
      </c>
      <c r="CJ21" s="27" t="str">
        <v/>
      </c>
      <c r="CK21" s="27" t="str">
        <v/>
      </c>
      <c r="CL21" s="27" t="str">
        <v/>
      </c>
      <c r="CM21" s="28" t="str">
        <v/>
      </c>
      <c r="CN21" s="29" t="str">
        <v/>
      </c>
      <c r="CO21" s="30" t="str">
        <v/>
      </c>
      <c r="CP21" s="30" t="str">
        <v/>
      </c>
      <c r="CQ21" s="30" t="str">
        <v/>
      </c>
      <c r="CR21" s="31" t="str">
        <v/>
      </c>
      <c r="CS21" s="25">
        <f>SUM(R21,W21,AB21,AG21,AL21,AQ21,AV21,BA21,BF21,BK21,BP21,BU21,BZ21,CE21,CJ21,CO21)</f>
      </c>
      <c r="CT21" s="25">
        <f>SUM(S21,X21,AC21,AH21,AM21,AR21,AW21,BB21,BG21,BL21,BQ21,BV21,CA21,CF21,CK21,CP21)</f>
      </c>
      <c r="CU21" s="25">
        <f>SUM(T21,Y21,AD21,AI21,AN21,AS21,AX21,BC21,BH21,BM21,BR21,BW21,CB21,CG21,CL21,CQ21)</f>
      </c>
      <c r="CV21" s="25">
        <f>SUM(U21,Z21,AE21,AJ21,AO21,AT21,AY21,BD21,BI21,BN21,BS21,BX21,CC21,CH21,CM21,CR21)</f>
      </c>
      <c r="CW21" s="25">
        <f>MAX(CS21:CU21)</f>
      </c>
      <c r="CX21" s="25">
        <f>MIN(CS21:CU21)</f>
      </c>
      <c r="CY21" s="32">
        <f>IF(H21&gt;0,(CW21*SQRT(3)*IF(N21&gt;0,N21,IF(O21&gt;0,O21,IF(P21&gt;0,P21,415)))/(H21*1000))*100,0)</f>
      </c>
      <c r="CZ21" s="32">
        <f>IF(CY21&gt;70,"Upgrade","OK - No Upgrade")</f>
      </c>
      <c r="DA21" s="32">
        <f>IF(IF(AVERAGE(CS21:CU21)&gt;0,((CW21-AVERAGE(CS21:CU21))/AVERAGE(CS21:CU21))*100,0)&gt;10,"Need to Balance","OK - Balanced")</f>
      </c>
    </row>
    <row r="22" ht="15.75" customHeight="1">
      <c r="A22" s="25" t="str">
        <v>Araqi</v>
      </c>
      <c r="B22" s="25" t="str">
        <v>AL-EYNIN</v>
      </c>
      <c r="C22" s="25" t="str">
        <v>K_LN06</v>
      </c>
      <c r="D22" s="25" t="str">
        <v>23.308061, 56.586232</v>
      </c>
      <c r="E22" s="25" t="str">
        <v>356</v>
      </c>
      <c r="F22" s="25" t="str">
        <v>Ground (GMT)</v>
      </c>
      <c r="G22" s="25" t="str">
        <v/>
      </c>
      <c r="H22" s="25">
        <v>500</v>
      </c>
      <c r="I22" s="25" t="str">
        <v>02/06/2026, 21:50</v>
      </c>
      <c r="J22" s="25">
        <v>1</v>
      </c>
      <c r="K22" s="25">
        <v>244</v>
      </c>
      <c r="L22" s="25">
        <v>244</v>
      </c>
      <c r="M22" s="25">
        <v>246</v>
      </c>
      <c r="N22" s="25">
        <v>418</v>
      </c>
      <c r="O22" s="25">
        <v>427</v>
      </c>
      <c r="P22" s="25">
        <v>441</v>
      </c>
      <c r="Q22" s="26" t="str">
        <v>185 mm²</v>
      </c>
      <c r="R22" s="27">
        <v>114</v>
      </c>
      <c r="S22" s="27">
        <v>138</v>
      </c>
      <c r="T22" s="27">
        <v>128</v>
      </c>
      <c r="U22" s="28">
        <v>57</v>
      </c>
      <c r="V22" s="29" t="str">
        <v>185 mm²</v>
      </c>
      <c r="W22" s="30">
        <v>140</v>
      </c>
      <c r="X22" s="30">
        <v>102</v>
      </c>
      <c r="Y22" s="30">
        <v>100</v>
      </c>
      <c r="Z22" s="31">
        <v>85</v>
      </c>
      <c r="AA22" s="26" t="str">
        <v>185 mm²</v>
      </c>
      <c r="AB22" s="27">
        <v>0</v>
      </c>
      <c r="AC22" s="27">
        <v>0</v>
      </c>
      <c r="AD22" s="27">
        <v>0</v>
      </c>
      <c r="AE22" s="28">
        <v>0</v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9" t="str">
        <v/>
      </c>
      <c r="BK22" s="30" t="str">
        <v/>
      </c>
      <c r="BL22" s="30" t="str">
        <v/>
      </c>
      <c r="BM22" s="30" t="str">
        <v/>
      </c>
      <c r="BN22" s="31" t="str">
        <v/>
      </c>
      <c r="BO22" s="26" t="str">
        <v/>
      </c>
      <c r="BP22" s="27" t="str">
        <v/>
      </c>
      <c r="BQ22" s="27" t="str">
        <v/>
      </c>
      <c r="BR22" s="27" t="str">
        <v/>
      </c>
      <c r="BS22" s="28" t="str">
        <v/>
      </c>
      <c r="BT22" s="29" t="str">
        <v/>
      </c>
      <c r="BU22" s="30" t="str">
        <v/>
      </c>
      <c r="BV22" s="30" t="str">
        <v/>
      </c>
      <c r="BW22" s="30" t="str">
        <v/>
      </c>
      <c r="BX22" s="31" t="str">
        <v/>
      </c>
      <c r="BY22" s="26" t="str">
        <v/>
      </c>
      <c r="BZ22" s="27" t="str">
        <v/>
      </c>
      <c r="CA22" s="27" t="str">
        <v/>
      </c>
      <c r="CB22" s="27" t="str">
        <v/>
      </c>
      <c r="CC22" s="28" t="str">
        <v/>
      </c>
      <c r="CD22" s="29" t="str">
        <v/>
      </c>
      <c r="CE22" s="30" t="str">
        <v/>
      </c>
      <c r="CF22" s="30" t="str">
        <v/>
      </c>
      <c r="CG22" s="30" t="str">
        <v/>
      </c>
      <c r="CH22" s="31" t="str">
        <v/>
      </c>
      <c r="CI22" s="26" t="str">
        <v/>
      </c>
      <c r="CJ22" s="27" t="str">
        <v/>
      </c>
      <c r="CK22" s="27" t="str">
        <v/>
      </c>
      <c r="CL22" s="27" t="str">
        <v/>
      </c>
      <c r="CM22" s="28" t="str">
        <v/>
      </c>
      <c r="CN22" s="29" t="str">
        <v/>
      </c>
      <c r="CO22" s="30" t="str">
        <v/>
      </c>
      <c r="CP22" s="30" t="str">
        <v/>
      </c>
      <c r="CQ22" s="30" t="str">
        <v/>
      </c>
      <c r="CR22" s="31" t="str">
        <v/>
      </c>
      <c r="CS22" s="25">
        <f>SUM(R22,W22,AB22,AG22,AL22,AQ22,AV22,BA22,BF22,BK22,BP22,BU22,BZ22,CE22,CJ22,CO22)</f>
      </c>
      <c r="CT22" s="25">
        <f>SUM(S22,X22,AC22,AH22,AM22,AR22,AW22,BB22,BG22,BL22,BQ22,BV22,CA22,CF22,CK22,CP22)</f>
      </c>
      <c r="CU22" s="25">
        <f>SUM(T22,Y22,AD22,AI22,AN22,AS22,AX22,BC22,BH22,BM22,BR22,BW22,CB22,CG22,CL22,CQ22)</f>
      </c>
      <c r="CV22" s="25">
        <f>SUM(U22,Z22,AE22,AJ22,AO22,AT22,AY22,BD22,BI22,BN22,BS22,BX22,CC22,CH22,CM22,CR22)</f>
      </c>
      <c r="CW22" s="25">
        <f>MAX(CS22:CU22)</f>
      </c>
      <c r="CX22" s="25">
        <f>MIN(CS22:CU22)</f>
      </c>
      <c r="CY22" s="32">
        <f>IF(H22&gt;0,(CW22*SQRT(3)*IF(N22&gt;0,N22,IF(O22&gt;0,O22,IF(P22&gt;0,P22,415)))/(H22*1000))*100,0)</f>
      </c>
      <c r="CZ22" s="32">
        <f>IF(CY22&gt;70,"Upgrade","OK - No Upgrade")</f>
      </c>
      <c r="DA22" s="32">
        <f>IF(IF(AVERAGE(CS22:CU22)&gt;0,((CW22-AVERAGE(CS22:CU22))/AVERAGE(CS22:CU22))*100,0)&gt;10,"Need to Balance","OK - Balanced")</f>
      </c>
    </row>
    <row r="23" ht="15.75" customHeight="1">
      <c r="A23" s="25" t="str">
        <v>Araqi</v>
      </c>
      <c r="B23" s="25" t="str">
        <v>AL-EYNIN</v>
      </c>
      <c r="C23" s="25" t="str">
        <v>K_LN06</v>
      </c>
      <c r="D23" s="25" t="str">
        <v>23.308061, 56.58623</v>
      </c>
      <c r="E23" s="25" t="str">
        <v>1746</v>
      </c>
      <c r="F23" s="25" t="str">
        <v>Ground (GMT)</v>
      </c>
      <c r="G23" s="25" t="str">
        <v/>
      </c>
      <c r="H23" s="25">
        <v>1000</v>
      </c>
      <c r="I23" s="25" t="str">
        <v>02/06/2026, 21:49</v>
      </c>
      <c r="J23" s="25">
        <v>1</v>
      </c>
      <c r="K23" s="25">
        <v>246</v>
      </c>
      <c r="L23" s="25">
        <v>244</v>
      </c>
      <c r="M23" s="25">
        <v>244</v>
      </c>
      <c r="N23" s="25">
        <v>425</v>
      </c>
      <c r="O23" s="25">
        <v>425</v>
      </c>
      <c r="P23" s="25">
        <v>421</v>
      </c>
      <c r="Q23" s="26" t="str">
        <v>185 mm²</v>
      </c>
      <c r="R23" s="27">
        <v>156</v>
      </c>
      <c r="S23" s="27">
        <v>162</v>
      </c>
      <c r="T23" s="27">
        <v>147</v>
      </c>
      <c r="U23" s="28">
        <v>31</v>
      </c>
      <c r="V23" s="29" t="str">
        <v>185 mm²</v>
      </c>
      <c r="W23" s="30">
        <v>174</v>
      </c>
      <c r="X23" s="30">
        <v>122</v>
      </c>
      <c r="Y23" s="30">
        <v>144</v>
      </c>
      <c r="Z23" s="31">
        <v>51</v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9" t="str">
        <v/>
      </c>
      <c r="BK23" s="30" t="str">
        <v/>
      </c>
      <c r="BL23" s="30" t="str">
        <v/>
      </c>
      <c r="BM23" s="30" t="str">
        <v/>
      </c>
      <c r="BN23" s="31" t="str">
        <v/>
      </c>
      <c r="BO23" s="26" t="str">
        <v/>
      </c>
      <c r="BP23" s="27" t="str">
        <v/>
      </c>
      <c r="BQ23" s="27" t="str">
        <v/>
      </c>
      <c r="BR23" s="27" t="str">
        <v/>
      </c>
      <c r="BS23" s="28" t="str">
        <v/>
      </c>
      <c r="BT23" s="29" t="str">
        <v/>
      </c>
      <c r="BU23" s="30" t="str">
        <v/>
      </c>
      <c r="BV23" s="30" t="str">
        <v/>
      </c>
      <c r="BW23" s="30" t="str">
        <v/>
      </c>
      <c r="BX23" s="31" t="str">
        <v/>
      </c>
      <c r="BY23" s="26" t="str">
        <v/>
      </c>
      <c r="BZ23" s="27" t="str">
        <v/>
      </c>
      <c r="CA23" s="27" t="str">
        <v/>
      </c>
      <c r="CB23" s="27" t="str">
        <v/>
      </c>
      <c r="CC23" s="28" t="str">
        <v/>
      </c>
      <c r="CD23" s="29" t="str">
        <v/>
      </c>
      <c r="CE23" s="30" t="str">
        <v/>
      </c>
      <c r="CF23" s="30" t="str">
        <v/>
      </c>
      <c r="CG23" s="30" t="str">
        <v/>
      </c>
      <c r="CH23" s="31" t="str">
        <v/>
      </c>
      <c r="CI23" s="26" t="str">
        <v/>
      </c>
      <c r="CJ23" s="27" t="str">
        <v/>
      </c>
      <c r="CK23" s="27" t="str">
        <v/>
      </c>
      <c r="CL23" s="27" t="str">
        <v/>
      </c>
      <c r="CM23" s="28" t="str">
        <v/>
      </c>
      <c r="CN23" s="29" t="str">
        <v/>
      </c>
      <c r="CO23" s="30" t="str">
        <v/>
      </c>
      <c r="CP23" s="30" t="str">
        <v/>
      </c>
      <c r="CQ23" s="30" t="str">
        <v/>
      </c>
      <c r="CR23" s="31" t="str">
        <v/>
      </c>
      <c r="CS23" s="25">
        <f>SUM(R23,W23,AB23,AG23,AL23,AQ23,AV23,BA23,BF23,BK23,BP23,BU23,BZ23,CE23,CJ23,CO23)</f>
      </c>
      <c r="CT23" s="25">
        <f>SUM(S23,X23,AC23,AH23,AM23,AR23,AW23,BB23,BG23,BL23,BQ23,BV23,CA23,CF23,CK23,CP23)</f>
      </c>
      <c r="CU23" s="25">
        <f>SUM(T23,Y23,AD23,AI23,AN23,AS23,AX23,BC23,BH23,BM23,BR23,BW23,CB23,CG23,CL23,CQ23)</f>
      </c>
      <c r="CV23" s="25">
        <f>SUM(U23,Z23,AE23,AJ23,AO23,AT23,AY23,BD23,BI23,BN23,BS23,BX23,CC23,CH23,CM23,CR23)</f>
      </c>
      <c r="CW23" s="25">
        <f>MAX(CS23:CU23)</f>
      </c>
      <c r="CX23" s="25">
        <f>MIN(CS23:CU23)</f>
      </c>
      <c r="CY23" s="32">
        <f>IF(H23&gt;0,(CW23*SQRT(3)*IF(N23&gt;0,N23,IF(O23&gt;0,O23,IF(P23&gt;0,P23,415)))/(H23*1000))*100,0)</f>
      </c>
      <c r="CZ23" s="32">
        <f>IF(CY23&gt;70,"Upgrade","OK - No Upgrade")</f>
      </c>
      <c r="DA23" s="32">
        <f>IF(IF(AVERAGE(CS23:CU23)&gt;0,((CW23-AVERAGE(CS23:CU23))/AVERAGE(CS23:CU23))*100,0)&gt;10,"Need to Balance","OK - Balanced")</f>
      </c>
    </row>
    <row r="24" ht="15.75" customHeight="1">
      <c r="A24" s="25" t="str">
        <v>Araqi</v>
      </c>
      <c r="B24" s="25" t="str">
        <v>AL-EYNIN</v>
      </c>
      <c r="C24" s="25" t="str">
        <v>K_LN06</v>
      </c>
      <c r="D24" s="25" t="str">
        <v>23.308061, 56.586232</v>
      </c>
      <c r="E24" s="25" t="str">
        <v>358</v>
      </c>
      <c r="F24" s="25" t="str">
        <v>Ground (GMT)</v>
      </c>
      <c r="G24" s="25" t="str">
        <v/>
      </c>
      <c r="H24" s="25">
        <v>500</v>
      </c>
      <c r="I24" s="25" t="str">
        <v>02/06/2026, 21:47</v>
      </c>
      <c r="J24" s="25">
        <v>1</v>
      </c>
      <c r="K24" s="25">
        <v>245</v>
      </c>
      <c r="L24" s="25">
        <v>244</v>
      </c>
      <c r="M24" s="25">
        <v>247</v>
      </c>
      <c r="N24" s="25">
        <v>423</v>
      </c>
      <c r="O24" s="25">
        <v>428</v>
      </c>
      <c r="P24" s="25">
        <v>427</v>
      </c>
      <c r="Q24" s="26" t="str">
        <v>185 mm²</v>
      </c>
      <c r="R24" s="27">
        <v>31</v>
      </c>
      <c r="S24" s="27">
        <v>55</v>
      </c>
      <c r="T24" s="27">
        <v>33</v>
      </c>
      <c r="U24" s="28">
        <v>96</v>
      </c>
      <c r="V24" s="29" t="str">
        <v>185 mm²</v>
      </c>
      <c r="W24" s="30">
        <v>106</v>
      </c>
      <c r="X24" s="30">
        <v>106</v>
      </c>
      <c r="Y24" s="30">
        <v>85</v>
      </c>
      <c r="Z24" s="31">
        <v>100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9" t="str">
        <v/>
      </c>
      <c r="BK24" s="30" t="str">
        <v/>
      </c>
      <c r="BL24" s="30" t="str">
        <v/>
      </c>
      <c r="BM24" s="30" t="str">
        <v/>
      </c>
      <c r="BN24" s="31" t="str">
        <v/>
      </c>
      <c r="BO24" s="26" t="str">
        <v/>
      </c>
      <c r="BP24" s="27" t="str">
        <v/>
      </c>
      <c r="BQ24" s="27" t="str">
        <v/>
      </c>
      <c r="BR24" s="27" t="str">
        <v/>
      </c>
      <c r="BS24" s="28" t="str">
        <v/>
      </c>
      <c r="BT24" s="29" t="str">
        <v/>
      </c>
      <c r="BU24" s="30" t="str">
        <v/>
      </c>
      <c r="BV24" s="30" t="str">
        <v/>
      </c>
      <c r="BW24" s="30" t="str">
        <v/>
      </c>
      <c r="BX24" s="31" t="str">
        <v/>
      </c>
      <c r="BY24" s="26" t="str">
        <v/>
      </c>
      <c r="BZ24" s="27" t="str">
        <v/>
      </c>
      <c r="CA24" s="27" t="str">
        <v/>
      </c>
      <c r="CB24" s="27" t="str">
        <v/>
      </c>
      <c r="CC24" s="28" t="str">
        <v/>
      </c>
      <c r="CD24" s="29" t="str">
        <v/>
      </c>
      <c r="CE24" s="30" t="str">
        <v/>
      </c>
      <c r="CF24" s="30" t="str">
        <v/>
      </c>
      <c r="CG24" s="30" t="str">
        <v/>
      </c>
      <c r="CH24" s="31" t="str">
        <v/>
      </c>
      <c r="CI24" s="26" t="str">
        <v/>
      </c>
      <c r="CJ24" s="27" t="str">
        <v/>
      </c>
      <c r="CK24" s="27" t="str">
        <v/>
      </c>
      <c r="CL24" s="27" t="str">
        <v/>
      </c>
      <c r="CM24" s="28" t="str">
        <v/>
      </c>
      <c r="CN24" s="29" t="str">
        <v/>
      </c>
      <c r="CO24" s="30" t="str">
        <v/>
      </c>
      <c r="CP24" s="30" t="str">
        <v/>
      </c>
      <c r="CQ24" s="30" t="str">
        <v/>
      </c>
      <c r="CR24" s="31" t="str">
        <v/>
      </c>
      <c r="CS24" s="25">
        <f>SUM(R24,W24,AB24,AG24,AL24,AQ24,AV24,BA24,BF24,BK24,BP24,BU24,BZ24,CE24,CJ24,CO24)</f>
      </c>
      <c r="CT24" s="25">
        <f>SUM(S24,X24,AC24,AH24,AM24,AR24,AW24,BB24,BG24,BL24,BQ24,BV24,CA24,CF24,CK24,CP24)</f>
      </c>
      <c r="CU24" s="25">
        <f>SUM(T24,Y24,AD24,AI24,AN24,AS24,AX24,BC24,BH24,BM24,BR24,BW24,CB24,CG24,CL24,CQ24)</f>
      </c>
      <c r="CV24" s="25">
        <f>SUM(U24,Z24,AE24,AJ24,AO24,AT24,AY24,BD24,BI24,BN24,BS24,BX24,CC24,CH24,CM24,CR24)</f>
      </c>
      <c r="CW24" s="25">
        <f>MAX(CS24:CU24)</f>
      </c>
      <c r="CX24" s="25">
        <f>MIN(CS24:CU24)</f>
      </c>
      <c r="CY24" s="32">
        <f>IF(H24&gt;0,(CW24*SQRT(3)*IF(N24&gt;0,N24,IF(O24&gt;0,O24,IF(P24&gt;0,P24,415)))/(H24*1000))*100,0)</f>
      </c>
      <c r="CZ24" s="32">
        <f>IF(CY24&gt;70,"Upgrade","OK - No Upgrade")</f>
      </c>
      <c r="DA24" s="32">
        <f>IF(IF(AVERAGE(CS24:CU24)&gt;0,((CW24-AVERAGE(CS24:CU24))/AVERAGE(CS24:CU24))*100,0)&gt;10,"Need to Balance","OK - Balanced")</f>
      </c>
    </row>
    <row r="25" ht="15.75" customHeight="1">
      <c r="A25" s="25" t="str">
        <v>Araqi</v>
      </c>
      <c r="B25" s="25" t="str">
        <v>AL-EYNIN</v>
      </c>
      <c r="C25" s="25" t="str">
        <v>K_LN05</v>
      </c>
      <c r="D25" s="25" t="str">
        <v>23.308062, 56.586227</v>
      </c>
      <c r="E25" s="25" t="str">
        <v>406</v>
      </c>
      <c r="F25" s="25" t="str">
        <v>Ground (GMT)</v>
      </c>
      <c r="G25" s="25" t="str">
        <v/>
      </c>
      <c r="H25" s="25">
        <v>1000</v>
      </c>
      <c r="I25" s="25" t="str">
        <v>02/06/2026, 21:46</v>
      </c>
      <c r="J25" s="25">
        <v>1</v>
      </c>
      <c r="K25" s="25">
        <v>244</v>
      </c>
      <c r="L25" s="25">
        <v>244</v>
      </c>
      <c r="M25" s="25">
        <v>246</v>
      </c>
      <c r="N25" s="25">
        <v>422</v>
      </c>
      <c r="O25" s="25">
        <v>425</v>
      </c>
      <c r="P25" s="25">
        <v>426</v>
      </c>
      <c r="Q25" s="26" t="str">
        <v>185 mm²</v>
      </c>
      <c r="R25" s="27">
        <v>150</v>
      </c>
      <c r="S25" s="27">
        <v>171</v>
      </c>
      <c r="T25" s="27">
        <v>165</v>
      </c>
      <c r="U25" s="28">
        <v>40</v>
      </c>
      <c r="V25" s="29" t="str">
        <v/>
      </c>
      <c r="W25" s="30">
        <v>77</v>
      </c>
      <c r="X25" s="30">
        <v>124</v>
      </c>
      <c r="Y25" s="30">
        <v>70</v>
      </c>
      <c r="Z25" s="31">
        <v>48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9" t="str">
        <v/>
      </c>
      <c r="BK25" s="30" t="str">
        <v/>
      </c>
      <c r="BL25" s="30" t="str">
        <v/>
      </c>
      <c r="BM25" s="30" t="str">
        <v/>
      </c>
      <c r="BN25" s="31" t="str">
        <v/>
      </c>
      <c r="BO25" s="26" t="str">
        <v/>
      </c>
      <c r="BP25" s="27" t="str">
        <v/>
      </c>
      <c r="BQ25" s="27" t="str">
        <v/>
      </c>
      <c r="BR25" s="27" t="str">
        <v/>
      </c>
      <c r="BS25" s="28" t="str">
        <v/>
      </c>
      <c r="BT25" s="29" t="str">
        <v/>
      </c>
      <c r="BU25" s="30" t="str">
        <v/>
      </c>
      <c r="BV25" s="30" t="str">
        <v/>
      </c>
      <c r="BW25" s="30" t="str">
        <v/>
      </c>
      <c r="BX25" s="31" t="str">
        <v/>
      </c>
      <c r="BY25" s="26" t="str">
        <v/>
      </c>
      <c r="BZ25" s="27" t="str">
        <v/>
      </c>
      <c r="CA25" s="27" t="str">
        <v/>
      </c>
      <c r="CB25" s="27" t="str">
        <v/>
      </c>
      <c r="CC25" s="28" t="str">
        <v/>
      </c>
      <c r="CD25" s="29" t="str">
        <v/>
      </c>
      <c r="CE25" s="30" t="str">
        <v/>
      </c>
      <c r="CF25" s="30" t="str">
        <v/>
      </c>
      <c r="CG25" s="30" t="str">
        <v/>
      </c>
      <c r="CH25" s="31" t="str">
        <v/>
      </c>
      <c r="CI25" s="26" t="str">
        <v/>
      </c>
      <c r="CJ25" s="27" t="str">
        <v/>
      </c>
      <c r="CK25" s="27" t="str">
        <v/>
      </c>
      <c r="CL25" s="27" t="str">
        <v/>
      </c>
      <c r="CM25" s="28" t="str">
        <v/>
      </c>
      <c r="CN25" s="29" t="str">
        <v/>
      </c>
      <c r="CO25" s="30" t="str">
        <v/>
      </c>
      <c r="CP25" s="30" t="str">
        <v/>
      </c>
      <c r="CQ25" s="30" t="str">
        <v/>
      </c>
      <c r="CR25" s="31" t="str">
        <v/>
      </c>
      <c r="CS25" s="25">
        <f>SUM(R25,W25,AB25,AG25,AL25,AQ25,AV25,BA25,BF25,BK25,BP25,BU25,BZ25,CE25,CJ25,CO25)</f>
      </c>
      <c r="CT25" s="25">
        <f>SUM(S25,X25,AC25,AH25,AM25,AR25,AW25,BB25,BG25,BL25,BQ25,BV25,CA25,CF25,CK25,CP25)</f>
      </c>
      <c r="CU25" s="25">
        <f>SUM(T25,Y25,AD25,AI25,AN25,AS25,AX25,BC25,BH25,BM25,BR25,BW25,CB25,CG25,CL25,CQ25)</f>
      </c>
      <c r="CV25" s="25">
        <f>SUM(U25,Z25,AE25,AJ25,AO25,AT25,AY25,BD25,BI25,BN25,BS25,BX25,CC25,CH25,CM25,CR25)</f>
      </c>
      <c r="CW25" s="25">
        <f>MAX(CS25:CU25)</f>
      </c>
      <c r="CX25" s="25">
        <f>MIN(CS25:CU25)</f>
      </c>
      <c r="CY25" s="32">
        <f>IF(H25&gt;0,(CW25*SQRT(3)*IF(N25&gt;0,N25,IF(O25&gt;0,O25,IF(P25&gt;0,P25,415)))/(H25*1000))*100,0)</f>
      </c>
      <c r="CZ25" s="32">
        <f>IF(CY25&gt;70,"Upgrade","OK - No Upgrade")</f>
      </c>
      <c r="DA25" s="32">
        <f>IF(IF(AVERAGE(CS25:CU25)&gt;0,((CW25-AVERAGE(CS25:CU25))/AVERAGE(CS25:CU25))*100,0)&gt;10,"Need to Balance","OK - Balanced")</f>
      </c>
    </row>
    <row r="26" ht="15.75" customHeight="1">
      <c r="A26" s="25" t="str">
        <v>Araqi</v>
      </c>
      <c r="B26" s="25" t="str">
        <v>AL-EYNIN</v>
      </c>
      <c r="C26" s="25" t="str">
        <v>K_LN03</v>
      </c>
      <c r="D26" s="25" t="str">
        <v/>
      </c>
      <c r="E26" s="25" t="str">
        <v>364</v>
      </c>
      <c r="F26" s="25" t="str">
        <v>Ground (GMT)</v>
      </c>
      <c r="G26" s="25" t="str">
        <v/>
      </c>
      <c r="H26" s="25">
        <v>500</v>
      </c>
      <c r="I26" s="25" t="str">
        <v>02/06/2026, 21:45</v>
      </c>
      <c r="J26" s="25">
        <v>1</v>
      </c>
      <c r="K26" s="25">
        <v>245</v>
      </c>
      <c r="L26" s="25">
        <v>244</v>
      </c>
      <c r="M26" s="25">
        <v>247</v>
      </c>
      <c r="N26" s="25">
        <v>422</v>
      </c>
      <c r="O26" s="25">
        <v>430</v>
      </c>
      <c r="P26" s="25">
        <v>426</v>
      </c>
      <c r="Q26" s="26" t="str">
        <v>185 mm²</v>
      </c>
      <c r="R26" s="27">
        <v>133</v>
      </c>
      <c r="S26" s="27">
        <v>123</v>
      </c>
      <c r="T26" s="27">
        <v>76</v>
      </c>
      <c r="U26" s="28">
        <v>116</v>
      </c>
      <c r="V26" s="29" t="str">
        <v>185 mm²</v>
      </c>
      <c r="W26" s="30">
        <v>101</v>
      </c>
      <c r="X26" s="30">
        <v>130</v>
      </c>
      <c r="Y26" s="30">
        <v>97</v>
      </c>
      <c r="Z26" s="31">
        <v>119</v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9" t="str">
        <v/>
      </c>
      <c r="BK26" s="30" t="str">
        <v/>
      </c>
      <c r="BL26" s="30" t="str">
        <v/>
      </c>
      <c r="BM26" s="30" t="str">
        <v/>
      </c>
      <c r="BN26" s="31" t="str">
        <v/>
      </c>
      <c r="BO26" s="26" t="str">
        <v/>
      </c>
      <c r="BP26" s="27" t="str">
        <v/>
      </c>
      <c r="BQ26" s="27" t="str">
        <v/>
      </c>
      <c r="BR26" s="27" t="str">
        <v/>
      </c>
      <c r="BS26" s="28" t="str">
        <v/>
      </c>
      <c r="BT26" s="29" t="str">
        <v/>
      </c>
      <c r="BU26" s="30" t="str">
        <v/>
      </c>
      <c r="BV26" s="30" t="str">
        <v/>
      </c>
      <c r="BW26" s="30" t="str">
        <v/>
      </c>
      <c r="BX26" s="31" t="str">
        <v/>
      </c>
      <c r="BY26" s="26" t="str">
        <v/>
      </c>
      <c r="BZ26" s="27" t="str">
        <v/>
      </c>
      <c r="CA26" s="27" t="str">
        <v/>
      </c>
      <c r="CB26" s="27" t="str">
        <v/>
      </c>
      <c r="CC26" s="28" t="str">
        <v/>
      </c>
      <c r="CD26" s="29" t="str">
        <v/>
      </c>
      <c r="CE26" s="30" t="str">
        <v/>
      </c>
      <c r="CF26" s="30" t="str">
        <v/>
      </c>
      <c r="CG26" s="30" t="str">
        <v/>
      </c>
      <c r="CH26" s="31" t="str">
        <v/>
      </c>
      <c r="CI26" s="26" t="str">
        <v/>
      </c>
      <c r="CJ26" s="27" t="str">
        <v/>
      </c>
      <c r="CK26" s="27" t="str">
        <v/>
      </c>
      <c r="CL26" s="27" t="str">
        <v/>
      </c>
      <c r="CM26" s="28" t="str">
        <v/>
      </c>
      <c r="CN26" s="29" t="str">
        <v/>
      </c>
      <c r="CO26" s="30" t="str">
        <v/>
      </c>
      <c r="CP26" s="30" t="str">
        <v/>
      </c>
      <c r="CQ26" s="30" t="str">
        <v/>
      </c>
      <c r="CR26" s="31" t="str">
        <v/>
      </c>
      <c r="CS26" s="25">
        <f>SUM(R26,W26,AB26,AG26,AL26,AQ26,AV26,BA26,BF26,BK26,BP26,BU26,BZ26,CE26,CJ26,CO26)</f>
      </c>
      <c r="CT26" s="25">
        <f>SUM(S26,X26,AC26,AH26,AM26,AR26,AW26,BB26,BG26,BL26,BQ26,BV26,CA26,CF26,CK26,CP26)</f>
      </c>
      <c r="CU26" s="25">
        <f>SUM(T26,Y26,AD26,AI26,AN26,AS26,AX26,BC26,BH26,BM26,BR26,BW26,CB26,CG26,CL26,CQ26)</f>
      </c>
      <c r="CV26" s="25">
        <f>SUM(U26,Z26,AE26,AJ26,AO26,AT26,AY26,BD26,BI26,BN26,BS26,BX26,CC26,CH26,CM26,CR26)</f>
      </c>
      <c r="CW26" s="25">
        <f>MAX(CS26:CU26)</f>
      </c>
      <c r="CX26" s="25">
        <f>MIN(CS26:CU26)</f>
      </c>
      <c r="CY26" s="32">
        <f>IF(H26&gt;0,(CW26*SQRT(3)*IF(N26&gt;0,N26,IF(O26&gt;0,O26,IF(P26&gt;0,P26,415)))/(H26*1000))*100,0)</f>
      </c>
      <c r="CZ26" s="32">
        <f>IF(CY26&gt;70,"Upgrade","OK - No Upgrade")</f>
      </c>
      <c r="DA26" s="32">
        <f>IF(IF(AVERAGE(CS26:CU26)&gt;0,((CW26-AVERAGE(CS26:CU26))/AVERAGE(CS26:CU26))*100,0)&gt;10,"Need to Balance","OK - Balanced")</f>
      </c>
    </row>
    <row r="27" ht="15.75" customHeight="1">
      <c r="A27" s="25" t="str">
        <v>Araqi</v>
      </c>
      <c r="B27" s="25" t="str">
        <v>AL-EYNIN</v>
      </c>
      <c r="C27" s="25" t="str">
        <v>K_LN02</v>
      </c>
      <c r="D27" s="25" t="str">
        <v/>
      </c>
      <c r="E27" s="25" t="str">
        <v>367</v>
      </c>
      <c r="F27" s="25" t="str">
        <v>Ground (GMT)</v>
      </c>
      <c r="G27" s="25" t="str">
        <v/>
      </c>
      <c r="H27" s="25">
        <v>1000</v>
      </c>
      <c r="I27" s="25" t="str">
        <v>02/06/2026, 21:43</v>
      </c>
      <c r="J27" s="25">
        <v>1</v>
      </c>
      <c r="K27" s="25">
        <v>232</v>
      </c>
      <c r="L27" s="25">
        <v>233</v>
      </c>
      <c r="M27" s="25">
        <v>235</v>
      </c>
      <c r="N27" s="25">
        <v>404</v>
      </c>
      <c r="O27" s="25">
        <v>404</v>
      </c>
      <c r="P27" s="25">
        <v>408</v>
      </c>
      <c r="Q27" s="26" t="str">
        <v>185 mm²</v>
      </c>
      <c r="R27" s="27">
        <v>190</v>
      </c>
      <c r="S27" s="27">
        <v>96</v>
      </c>
      <c r="T27" s="27">
        <v>100</v>
      </c>
      <c r="U27" s="28">
        <v>85</v>
      </c>
      <c r="V27" s="29" t="str">
        <v>185 mm²</v>
      </c>
      <c r="W27" s="30">
        <v>155</v>
      </c>
      <c r="X27" s="30">
        <v>119</v>
      </c>
      <c r="Y27" s="30">
        <v>101</v>
      </c>
      <c r="Z27" s="31">
        <v>55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9" t="str">
        <v/>
      </c>
      <c r="BK27" s="30" t="str">
        <v/>
      </c>
      <c r="BL27" s="30" t="str">
        <v/>
      </c>
      <c r="BM27" s="30" t="str">
        <v/>
      </c>
      <c r="BN27" s="31" t="str">
        <v/>
      </c>
      <c r="BO27" s="26" t="str">
        <v/>
      </c>
      <c r="BP27" s="27" t="str">
        <v/>
      </c>
      <c r="BQ27" s="27" t="str">
        <v/>
      </c>
      <c r="BR27" s="27" t="str">
        <v/>
      </c>
      <c r="BS27" s="28" t="str">
        <v/>
      </c>
      <c r="BT27" s="29" t="str">
        <v/>
      </c>
      <c r="BU27" s="30" t="str">
        <v/>
      </c>
      <c r="BV27" s="30" t="str">
        <v/>
      </c>
      <c r="BW27" s="30" t="str">
        <v/>
      </c>
      <c r="BX27" s="31" t="str">
        <v/>
      </c>
      <c r="BY27" s="26" t="str">
        <v/>
      </c>
      <c r="BZ27" s="27" t="str">
        <v/>
      </c>
      <c r="CA27" s="27" t="str">
        <v/>
      </c>
      <c r="CB27" s="27" t="str">
        <v/>
      </c>
      <c r="CC27" s="28" t="str">
        <v/>
      </c>
      <c r="CD27" s="29" t="str">
        <v/>
      </c>
      <c r="CE27" s="30" t="str">
        <v/>
      </c>
      <c r="CF27" s="30" t="str">
        <v/>
      </c>
      <c r="CG27" s="30" t="str">
        <v/>
      </c>
      <c r="CH27" s="31" t="str">
        <v/>
      </c>
      <c r="CI27" s="26" t="str">
        <v/>
      </c>
      <c r="CJ27" s="27" t="str">
        <v/>
      </c>
      <c r="CK27" s="27" t="str">
        <v/>
      </c>
      <c r="CL27" s="27" t="str">
        <v/>
      </c>
      <c r="CM27" s="28" t="str">
        <v/>
      </c>
      <c r="CN27" s="29" t="str">
        <v/>
      </c>
      <c r="CO27" s="30" t="str">
        <v/>
      </c>
      <c r="CP27" s="30" t="str">
        <v/>
      </c>
      <c r="CQ27" s="30" t="str">
        <v/>
      </c>
      <c r="CR27" s="31" t="str">
        <v/>
      </c>
      <c r="CS27" s="25">
        <f>SUM(R27,W27,AB27,AG27,AL27,AQ27,AV27,BA27,BF27,BK27,BP27,BU27,BZ27,CE27,CJ27,CO27)</f>
      </c>
      <c r="CT27" s="25">
        <f>SUM(S27,X27,AC27,AH27,AM27,AR27,AW27,BB27,BG27,BL27,BQ27,BV27,CA27,CF27,CK27,CP27)</f>
      </c>
      <c r="CU27" s="25">
        <f>SUM(T27,Y27,AD27,AI27,AN27,AS27,AX27,BC27,BH27,BM27,BR27,BW27,CB27,CG27,CL27,CQ27)</f>
      </c>
      <c r="CV27" s="25">
        <f>SUM(U27,Z27,AE27,AJ27,AO27,AT27,AY27,BD27,BI27,BN27,BS27,BX27,CC27,CH27,CM27,CR27)</f>
      </c>
      <c r="CW27" s="25">
        <f>MAX(CS27:CU27)</f>
      </c>
      <c r="CX27" s="25">
        <f>MIN(CS27:CU27)</f>
      </c>
      <c r="CY27" s="32">
        <f>IF(H27&gt;0,(CW27*SQRT(3)*IF(N27&gt;0,N27,IF(O27&gt;0,O27,IF(P27&gt;0,P27,415)))/(H27*1000))*100,0)</f>
      </c>
      <c r="CZ27" s="32">
        <f>IF(CY27&gt;70,"Upgrade","OK - No Upgrade")</f>
      </c>
      <c r="DA27" s="32">
        <f>IF(IF(AVERAGE(CS27:CU27)&gt;0,((CW27-AVERAGE(CS27:CU27))/AVERAGE(CS27:CU27))*100,0)&gt;10,"Need to Balance","OK - Balanced")</f>
      </c>
    </row>
    <row r="28" ht="15.75" customHeight="1">
      <c r="A28" s="25" t="str">
        <v>Araqi</v>
      </c>
      <c r="B28" s="25" t="str">
        <v>AL-EYNIN</v>
      </c>
      <c r="C28" s="25" t="str">
        <v>K_LN02</v>
      </c>
      <c r="D28" s="25" t="str">
        <v/>
      </c>
      <c r="E28" s="25" t="str">
        <v>366</v>
      </c>
      <c r="F28" s="25" t="str">
        <v>Ground (GMT)</v>
      </c>
      <c r="G28" s="25" t="str">
        <v/>
      </c>
      <c r="H28" s="25">
        <v>1000</v>
      </c>
      <c r="I28" s="25" t="str">
        <v>02/06/2026, 21:41</v>
      </c>
      <c r="J28" s="25">
        <v>1</v>
      </c>
      <c r="K28" s="25">
        <v>241</v>
      </c>
      <c r="L28" s="25">
        <v>240</v>
      </c>
      <c r="M28" s="25">
        <v>246</v>
      </c>
      <c r="N28" s="25">
        <v>426</v>
      </c>
      <c r="O28" s="25">
        <v>420</v>
      </c>
      <c r="P28" s="25">
        <v>416</v>
      </c>
      <c r="Q28" s="26" t="str">
        <v/>
      </c>
      <c r="R28" s="27" t="str">
        <v/>
      </c>
      <c r="S28" s="27" t="str">
        <v/>
      </c>
      <c r="T28" s="27" t="str">
        <v/>
      </c>
      <c r="U28" s="28" t="str">
        <v/>
      </c>
      <c r="V28" s="29" t="str">
        <v>185 mm²</v>
      </c>
      <c r="W28" s="30">
        <v>81</v>
      </c>
      <c r="X28" s="30">
        <v>75</v>
      </c>
      <c r="Y28" s="30">
        <v>90</v>
      </c>
      <c r="Z28" s="31">
        <v>85</v>
      </c>
      <c r="AA28" s="26" t="str">
        <v>185 mm²</v>
      </c>
      <c r="AB28" s="27">
        <v>170</v>
      </c>
      <c r="AC28" s="27">
        <v>211</v>
      </c>
      <c r="AD28" s="27">
        <v>202</v>
      </c>
      <c r="AE28" s="28">
        <v>100</v>
      </c>
      <c r="AF28" s="29" t="str">
        <v/>
      </c>
      <c r="AG28" s="30">
        <v>20</v>
      </c>
      <c r="AH28" s="30">
        <v>34</v>
      </c>
      <c r="AI28" s="30">
        <v>30</v>
      </c>
      <c r="AJ28" s="31">
        <v>17</v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9" t="str">
        <v/>
      </c>
      <c r="BK28" s="30" t="str">
        <v/>
      </c>
      <c r="BL28" s="30" t="str">
        <v/>
      </c>
      <c r="BM28" s="30" t="str">
        <v/>
      </c>
      <c r="BN28" s="31" t="str">
        <v/>
      </c>
      <c r="BO28" s="26" t="str">
        <v/>
      </c>
      <c r="BP28" s="27" t="str">
        <v/>
      </c>
      <c r="BQ28" s="27" t="str">
        <v/>
      </c>
      <c r="BR28" s="27" t="str">
        <v/>
      </c>
      <c r="BS28" s="28" t="str">
        <v/>
      </c>
      <c r="BT28" s="29" t="str">
        <v/>
      </c>
      <c r="BU28" s="30" t="str">
        <v/>
      </c>
      <c r="BV28" s="30" t="str">
        <v/>
      </c>
      <c r="BW28" s="30" t="str">
        <v/>
      </c>
      <c r="BX28" s="31" t="str">
        <v/>
      </c>
      <c r="BY28" s="26" t="str">
        <v/>
      </c>
      <c r="BZ28" s="27" t="str">
        <v/>
      </c>
      <c r="CA28" s="27" t="str">
        <v/>
      </c>
      <c r="CB28" s="27" t="str">
        <v/>
      </c>
      <c r="CC28" s="28" t="str">
        <v/>
      </c>
      <c r="CD28" s="29" t="str">
        <v/>
      </c>
      <c r="CE28" s="30" t="str">
        <v/>
      </c>
      <c r="CF28" s="30" t="str">
        <v/>
      </c>
      <c r="CG28" s="30" t="str">
        <v/>
      </c>
      <c r="CH28" s="31" t="str">
        <v/>
      </c>
      <c r="CI28" s="26" t="str">
        <v/>
      </c>
      <c r="CJ28" s="27" t="str">
        <v/>
      </c>
      <c r="CK28" s="27" t="str">
        <v/>
      </c>
      <c r="CL28" s="27" t="str">
        <v/>
      </c>
      <c r="CM28" s="28" t="str">
        <v/>
      </c>
      <c r="CN28" s="29" t="str">
        <v/>
      </c>
      <c r="CO28" s="30" t="str">
        <v/>
      </c>
      <c r="CP28" s="30" t="str">
        <v/>
      </c>
      <c r="CQ28" s="30" t="str">
        <v/>
      </c>
      <c r="CR28" s="31" t="str">
        <v/>
      </c>
      <c r="CS28" s="25">
        <f>SUM(R28,W28,AB28,AG28,AL28,AQ28,AV28,BA28,BF28,BK28,BP28,BU28,BZ28,CE28,CJ28,CO28)</f>
      </c>
      <c r="CT28" s="25">
        <f>SUM(S28,X28,AC28,AH28,AM28,AR28,AW28,BB28,BG28,BL28,BQ28,BV28,CA28,CF28,CK28,CP28)</f>
      </c>
      <c r="CU28" s="25">
        <f>SUM(T28,Y28,AD28,AI28,AN28,AS28,AX28,BC28,BH28,BM28,BR28,BW28,CB28,CG28,CL28,CQ28)</f>
      </c>
      <c r="CV28" s="25">
        <f>SUM(U28,Z28,AE28,AJ28,AO28,AT28,AY28,BD28,BI28,BN28,BS28,BX28,CC28,CH28,CM28,CR28)</f>
      </c>
      <c r="CW28" s="25">
        <f>MAX(CS28:CU28)</f>
      </c>
      <c r="CX28" s="25">
        <f>MIN(CS28:CU28)</f>
      </c>
      <c r="CY28" s="32">
        <f>IF(H28&gt;0,(CW28*SQRT(3)*IF(N28&gt;0,N28,IF(O28&gt;0,O28,IF(P28&gt;0,P28,415)))/(H28*1000))*100,0)</f>
      </c>
      <c r="CZ28" s="32">
        <f>IF(CY28&gt;70,"Upgrade","OK - No Upgrade")</f>
      </c>
      <c r="DA28" s="32">
        <f>IF(IF(AVERAGE(CS28:CU28)&gt;0,((CW28-AVERAGE(CS28:CU28))/AVERAGE(CS28:CU28))*100,0)&gt;10,"Need to Balance","OK - Balanced")</f>
      </c>
    </row>
    <row r="29" ht="15.75" customHeight="1">
      <c r="A29" s="25" t="str">
        <v>Araqi</v>
      </c>
      <c r="B29" s="25" t="str">
        <v>AL-EYNIN</v>
      </c>
      <c r="C29" s="25" t="str">
        <v>K_LN03</v>
      </c>
      <c r="D29" s="25" t="str">
        <v>23.281598, 56.556285</v>
      </c>
      <c r="E29" s="25" t="str">
        <v>414</v>
      </c>
      <c r="F29" s="25" t="str">
        <v>Ground (GMT)</v>
      </c>
      <c r="G29" s="25" t="str">
        <v/>
      </c>
      <c r="H29" s="25">
        <v>1000</v>
      </c>
      <c r="I29" s="25" t="str">
        <v>02/06/2026, 13:37</v>
      </c>
      <c r="J29" s="25">
        <v>1</v>
      </c>
      <c r="K29" s="25">
        <v>244</v>
      </c>
      <c r="L29" s="25">
        <v>243</v>
      </c>
      <c r="M29" s="25">
        <v>245</v>
      </c>
      <c r="N29" s="25">
        <v>422</v>
      </c>
      <c r="O29" s="25">
        <v>427</v>
      </c>
      <c r="P29" s="25">
        <v>426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>185 mm²</v>
      </c>
      <c r="AL29" s="27">
        <v>0</v>
      </c>
      <c r="AM29" s="27">
        <v>0</v>
      </c>
      <c r="AN29" s="27">
        <v>0</v>
      </c>
      <c r="AO29" s="28">
        <v>0</v>
      </c>
      <c r="AP29" s="29" t="str">
        <v>185 mm²</v>
      </c>
      <c r="AQ29" s="30">
        <v>34</v>
      </c>
      <c r="AR29" s="30">
        <v>53</v>
      </c>
      <c r="AS29" s="30">
        <v>51</v>
      </c>
      <c r="AT29" s="31">
        <v>30</v>
      </c>
      <c r="AU29" s="26" t="str">
        <v>185 mm²</v>
      </c>
      <c r="AV29" s="27">
        <v>69</v>
      </c>
      <c r="AW29" s="27">
        <v>88</v>
      </c>
      <c r="AX29" s="27">
        <v>71</v>
      </c>
      <c r="AY29" s="28">
        <v>20</v>
      </c>
      <c r="AZ29" s="29" t="str">
        <v>185 mm²</v>
      </c>
      <c r="BA29" s="30">
        <v>4</v>
      </c>
      <c r="BB29" s="30">
        <v>10</v>
      </c>
      <c r="BC29" s="30">
        <v>26</v>
      </c>
      <c r="BD29" s="31">
        <v>8</v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9" t="str">
        <v/>
      </c>
      <c r="BK29" s="30" t="str">
        <v/>
      </c>
      <c r="BL29" s="30" t="str">
        <v/>
      </c>
      <c r="BM29" s="30" t="str">
        <v/>
      </c>
      <c r="BN29" s="31" t="str">
        <v/>
      </c>
      <c r="BO29" s="26" t="str">
        <v/>
      </c>
      <c r="BP29" s="27" t="str">
        <v/>
      </c>
      <c r="BQ29" s="27" t="str">
        <v/>
      </c>
      <c r="BR29" s="27" t="str">
        <v/>
      </c>
      <c r="BS29" s="28" t="str">
        <v/>
      </c>
      <c r="BT29" s="29" t="str">
        <v/>
      </c>
      <c r="BU29" s="30" t="str">
        <v/>
      </c>
      <c r="BV29" s="30" t="str">
        <v/>
      </c>
      <c r="BW29" s="30" t="str">
        <v/>
      </c>
      <c r="BX29" s="31" t="str">
        <v/>
      </c>
      <c r="BY29" s="26" t="str">
        <v/>
      </c>
      <c r="BZ29" s="27" t="str">
        <v/>
      </c>
      <c r="CA29" s="27" t="str">
        <v/>
      </c>
      <c r="CB29" s="27" t="str">
        <v/>
      </c>
      <c r="CC29" s="28" t="str">
        <v/>
      </c>
      <c r="CD29" s="29" t="str">
        <v/>
      </c>
      <c r="CE29" s="30" t="str">
        <v/>
      </c>
      <c r="CF29" s="30" t="str">
        <v/>
      </c>
      <c r="CG29" s="30" t="str">
        <v/>
      </c>
      <c r="CH29" s="31" t="str">
        <v/>
      </c>
      <c r="CI29" s="26" t="str">
        <v/>
      </c>
      <c r="CJ29" s="27" t="str">
        <v/>
      </c>
      <c r="CK29" s="27" t="str">
        <v/>
      </c>
      <c r="CL29" s="27" t="str">
        <v/>
      </c>
      <c r="CM29" s="28" t="str">
        <v/>
      </c>
      <c r="CN29" s="29" t="str">
        <v/>
      </c>
      <c r="CO29" s="30" t="str">
        <v/>
      </c>
      <c r="CP29" s="30" t="str">
        <v/>
      </c>
      <c r="CQ29" s="30" t="str">
        <v/>
      </c>
      <c r="CR29" s="31" t="str">
        <v/>
      </c>
      <c r="CS29" s="25">
        <f>SUM(R29,W29,AB29,AG29,AL29,AQ29,AV29,BA29,BF29,BK29,BP29,BU29,BZ29,CE29,CJ29,CO29)</f>
      </c>
      <c r="CT29" s="25">
        <f>SUM(S29,X29,AC29,AH29,AM29,AR29,AW29,BB29,BG29,BL29,BQ29,BV29,CA29,CF29,CK29,CP29)</f>
      </c>
      <c r="CU29" s="25">
        <f>SUM(T29,Y29,AD29,AI29,AN29,AS29,AX29,BC29,BH29,BM29,BR29,BW29,CB29,CG29,CL29,CQ29)</f>
      </c>
      <c r="CV29" s="25">
        <f>SUM(U29,Z29,AE29,AJ29,AO29,AT29,AY29,BD29,BI29,BN29,BS29,BX29,CC29,CH29,CM29,CR29)</f>
      </c>
      <c r="CW29" s="25">
        <f>MAX(CS29:CU29)</f>
      </c>
      <c r="CX29" s="25">
        <f>MIN(CS29:CU29)</f>
      </c>
      <c r="CY29" s="32">
        <f>IF(H29&gt;0,(CW29*SQRT(3)*IF(N29&gt;0,N29,IF(O29&gt;0,O29,IF(P29&gt;0,P29,415)))/(H29*1000))*100,0)</f>
      </c>
      <c r="CZ29" s="32">
        <f>IF(CY29&gt;70,"Upgrade","OK - No Upgrade")</f>
      </c>
      <c r="DA29" s="32">
        <f>IF(IF(AVERAGE(CS29:CU29)&gt;0,((CW29-AVERAGE(CS29:CU29))/AVERAGE(CS29:CU29))*100,0)&gt;10,"Need to Balance","OK - Balanced")</f>
      </c>
    </row>
    <row r="30" ht="15.75" customHeight="1">
      <c r="A30" s="25" t="str">
        <v>Araqi</v>
      </c>
      <c r="B30" s="25" t="str">
        <v>AL-EYNIN</v>
      </c>
      <c r="C30" s="25" t="str">
        <v>K_LN03</v>
      </c>
      <c r="D30" s="25" t="str">
        <v/>
      </c>
      <c r="E30" s="25" t="str">
        <v>413</v>
      </c>
      <c r="F30" s="25" t="str">
        <v>Pole (PMT)</v>
      </c>
      <c r="G30" s="25" t="str">
        <v/>
      </c>
      <c r="H30" s="25">
        <v>315</v>
      </c>
      <c r="I30" s="25" t="str">
        <v>02/06/2026, 13:29</v>
      </c>
      <c r="J30" s="25">
        <v>1</v>
      </c>
      <c r="K30" s="25">
        <v>244</v>
      </c>
      <c r="L30" s="25">
        <v>244</v>
      </c>
      <c r="M30" s="25">
        <v>247</v>
      </c>
      <c r="N30" s="25">
        <v>423</v>
      </c>
      <c r="O30" s="25">
        <v>427</v>
      </c>
      <c r="P30" s="25">
        <v>425</v>
      </c>
      <c r="Q30" s="26" t="str">
        <v>120 mm²</v>
      </c>
      <c r="R30" s="27">
        <v>42</v>
      </c>
      <c r="S30" s="27">
        <v>16</v>
      </c>
      <c r="T30" s="27">
        <v>20</v>
      </c>
      <c r="U30" s="28">
        <v>17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9" t="str">
        <v/>
      </c>
      <c r="BK30" s="30" t="str">
        <v/>
      </c>
      <c r="BL30" s="30" t="str">
        <v/>
      </c>
      <c r="BM30" s="30" t="str">
        <v/>
      </c>
      <c r="BN30" s="31" t="str">
        <v/>
      </c>
      <c r="BO30" s="26" t="str">
        <v/>
      </c>
      <c r="BP30" s="27" t="str">
        <v/>
      </c>
      <c r="BQ30" s="27" t="str">
        <v/>
      </c>
      <c r="BR30" s="27" t="str">
        <v/>
      </c>
      <c r="BS30" s="28" t="str">
        <v/>
      </c>
      <c r="BT30" s="29" t="str">
        <v/>
      </c>
      <c r="BU30" s="30" t="str">
        <v/>
      </c>
      <c r="BV30" s="30" t="str">
        <v/>
      </c>
      <c r="BW30" s="30" t="str">
        <v/>
      </c>
      <c r="BX30" s="31" t="str">
        <v/>
      </c>
      <c r="BY30" s="26" t="str">
        <v/>
      </c>
      <c r="BZ30" s="27" t="str">
        <v/>
      </c>
      <c r="CA30" s="27" t="str">
        <v/>
      </c>
      <c r="CB30" s="27" t="str">
        <v/>
      </c>
      <c r="CC30" s="28" t="str">
        <v/>
      </c>
      <c r="CD30" s="29" t="str">
        <v/>
      </c>
      <c r="CE30" s="30" t="str">
        <v/>
      </c>
      <c r="CF30" s="30" t="str">
        <v/>
      </c>
      <c r="CG30" s="30" t="str">
        <v/>
      </c>
      <c r="CH30" s="31" t="str">
        <v/>
      </c>
      <c r="CI30" s="26" t="str">
        <v/>
      </c>
      <c r="CJ30" s="27" t="str">
        <v/>
      </c>
      <c r="CK30" s="27" t="str">
        <v/>
      </c>
      <c r="CL30" s="27" t="str">
        <v/>
      </c>
      <c r="CM30" s="28" t="str">
        <v/>
      </c>
      <c r="CN30" s="29" t="str">
        <v/>
      </c>
      <c r="CO30" s="30" t="str">
        <v/>
      </c>
      <c r="CP30" s="30" t="str">
        <v/>
      </c>
      <c r="CQ30" s="30" t="str">
        <v/>
      </c>
      <c r="CR30" s="31" t="str">
        <v/>
      </c>
      <c r="CS30" s="25">
        <f>SUM(R30,W30,AB30,AG30,AL30,AQ30,AV30,BA30,BF30,BK30,BP30,BU30,BZ30,CE30,CJ30,CO30)</f>
      </c>
      <c r="CT30" s="25">
        <f>SUM(S30,X30,AC30,AH30,AM30,AR30,AW30,BB30,BG30,BL30,BQ30,BV30,CA30,CF30,CK30,CP30)</f>
      </c>
      <c r="CU30" s="25">
        <f>SUM(T30,Y30,AD30,AI30,AN30,AS30,AX30,BC30,BH30,BM30,BR30,BW30,CB30,CG30,CL30,CQ30)</f>
      </c>
      <c r="CV30" s="25">
        <f>SUM(U30,Z30,AE30,AJ30,AO30,AT30,AY30,BD30,BI30,BN30,BS30,BX30,CC30,CH30,CM30,CR30)</f>
      </c>
      <c r="CW30" s="25">
        <f>MAX(CS30:CU30)</f>
      </c>
      <c r="CX30" s="25">
        <f>MIN(CS30:CU30)</f>
      </c>
      <c r="CY30" s="32">
        <f>IF(H30&gt;0,(CW30*SQRT(3)*IF(N30&gt;0,N30,IF(O30&gt;0,O30,IF(P30&gt;0,P30,415)))/(H30*1000))*100,0)</f>
      </c>
      <c r="CZ30" s="32">
        <f>IF(CY30&gt;70,"Upgrade","OK - No Upgrade")</f>
      </c>
      <c r="DA30" s="32">
        <f>IF(IF(AVERAGE(CS30:CU30)&gt;0,((CW30-AVERAGE(CS30:CU30))/AVERAGE(CS30:CU30))*100,0)&gt;10,"Need to Balance","OK - Balanced")</f>
      </c>
    </row>
    <row r="31" ht="15.75" customHeight="1">
      <c r="A31" s="25" t="str">
        <v>Araqi</v>
      </c>
      <c r="B31" s="25" t="str">
        <v>AL-EYNIN</v>
      </c>
      <c r="C31" s="25" t="str">
        <v>K_LN03</v>
      </c>
      <c r="D31" s="25" t="str">
        <v>23.286448, 56.555877</v>
      </c>
      <c r="E31" s="25" t="str">
        <v>2100</v>
      </c>
      <c r="F31" s="25" t="str">
        <v>Pole (PMT)</v>
      </c>
      <c r="G31" s="25" t="str">
        <v/>
      </c>
      <c r="H31" s="25">
        <v>315</v>
      </c>
      <c r="I31" s="25" t="str">
        <v>02/06/2026, 13:24</v>
      </c>
      <c r="J31" s="25">
        <v>1</v>
      </c>
      <c r="K31" s="25">
        <v>245</v>
      </c>
      <c r="L31" s="25">
        <v>244</v>
      </c>
      <c r="M31" s="25">
        <v>246</v>
      </c>
      <c r="N31" s="25">
        <v>424</v>
      </c>
      <c r="O31" s="25">
        <v>429</v>
      </c>
      <c r="P31" s="25">
        <v>427</v>
      </c>
      <c r="Q31" s="26" t="str">
        <v>185 mm²</v>
      </c>
      <c r="R31" s="27">
        <v>23</v>
      </c>
      <c r="S31" s="27">
        <v>17</v>
      </c>
      <c r="T31" s="27">
        <v>15</v>
      </c>
      <c r="U31" s="28">
        <v>11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9" t="str">
        <v/>
      </c>
      <c r="BK31" s="30" t="str">
        <v/>
      </c>
      <c r="BL31" s="30" t="str">
        <v/>
      </c>
      <c r="BM31" s="30" t="str">
        <v/>
      </c>
      <c r="BN31" s="31" t="str">
        <v/>
      </c>
      <c r="BO31" s="26" t="str">
        <v/>
      </c>
      <c r="BP31" s="27" t="str">
        <v/>
      </c>
      <c r="BQ31" s="27" t="str">
        <v/>
      </c>
      <c r="BR31" s="27" t="str">
        <v/>
      </c>
      <c r="BS31" s="28" t="str">
        <v/>
      </c>
      <c r="BT31" s="29" t="str">
        <v/>
      </c>
      <c r="BU31" s="30" t="str">
        <v/>
      </c>
      <c r="BV31" s="30" t="str">
        <v/>
      </c>
      <c r="BW31" s="30" t="str">
        <v/>
      </c>
      <c r="BX31" s="31" t="str">
        <v/>
      </c>
      <c r="BY31" s="26" t="str">
        <v/>
      </c>
      <c r="BZ31" s="27" t="str">
        <v/>
      </c>
      <c r="CA31" s="27" t="str">
        <v/>
      </c>
      <c r="CB31" s="27" t="str">
        <v/>
      </c>
      <c r="CC31" s="28" t="str">
        <v/>
      </c>
      <c r="CD31" s="29" t="str">
        <v/>
      </c>
      <c r="CE31" s="30" t="str">
        <v/>
      </c>
      <c r="CF31" s="30" t="str">
        <v/>
      </c>
      <c r="CG31" s="30" t="str">
        <v/>
      </c>
      <c r="CH31" s="31" t="str">
        <v/>
      </c>
      <c r="CI31" s="26" t="str">
        <v/>
      </c>
      <c r="CJ31" s="27" t="str">
        <v/>
      </c>
      <c r="CK31" s="27" t="str">
        <v/>
      </c>
      <c r="CL31" s="27" t="str">
        <v/>
      </c>
      <c r="CM31" s="28" t="str">
        <v/>
      </c>
      <c r="CN31" s="29" t="str">
        <v/>
      </c>
      <c r="CO31" s="30" t="str">
        <v/>
      </c>
      <c r="CP31" s="30" t="str">
        <v/>
      </c>
      <c r="CQ31" s="30" t="str">
        <v/>
      </c>
      <c r="CR31" s="31" t="str">
        <v/>
      </c>
      <c r="CS31" s="25">
        <f>SUM(R31,W31,AB31,AG31,AL31,AQ31,AV31,BA31,BF31,BK31,BP31,BU31,BZ31,CE31,CJ31,CO31)</f>
      </c>
      <c r="CT31" s="25">
        <f>SUM(S31,X31,AC31,AH31,AM31,AR31,AW31,BB31,BG31,BL31,BQ31,BV31,CA31,CF31,CK31,CP31)</f>
      </c>
      <c r="CU31" s="25">
        <f>SUM(T31,Y31,AD31,AI31,AN31,AS31,AX31,BC31,BH31,BM31,BR31,BW31,CB31,CG31,CL31,CQ31)</f>
      </c>
      <c r="CV31" s="25">
        <f>SUM(U31,Z31,AE31,AJ31,AO31,AT31,AY31,BD31,BI31,BN31,BS31,BX31,CC31,CH31,CM31,CR31)</f>
      </c>
      <c r="CW31" s="25">
        <f>MAX(CS31:CU31)</f>
      </c>
      <c r="CX31" s="25">
        <f>MIN(CS31:CU31)</f>
      </c>
      <c r="CY31" s="32">
        <f>IF(H31&gt;0,(CW31*SQRT(3)*IF(N31&gt;0,N31,IF(O31&gt;0,O31,IF(P31&gt;0,P31,415)))/(H31*1000))*100,0)</f>
      </c>
      <c r="CZ31" s="32">
        <f>IF(CY31&gt;70,"Upgrade","OK - No Upgrade")</f>
      </c>
      <c r="DA31" s="32">
        <f>IF(IF(AVERAGE(CS31:CU31)&gt;0,((CW31-AVERAGE(CS31:CU31))/AVERAGE(CS31:CU31))*100,0)&gt;10,"Need to Balance","OK - Balanced")</f>
      </c>
    </row>
    <row r="32" ht="15.75" customHeight="1">
      <c r="A32" s="25" t="str">
        <v>Araqi</v>
      </c>
      <c r="B32" s="25" t="str">
        <v>AL-EYNIN</v>
      </c>
      <c r="C32" s="25" t="str">
        <v>K_LN03</v>
      </c>
      <c r="D32" s="25" t="str">
        <v>23.28469, 56.554315</v>
      </c>
      <c r="E32" s="25" t="str">
        <v>412</v>
      </c>
      <c r="F32" s="25" t="str">
        <v>Pole (PMT)</v>
      </c>
      <c r="G32" s="25" t="str">
        <v/>
      </c>
      <c r="H32" s="25">
        <v>100</v>
      </c>
      <c r="I32" s="25" t="str">
        <v>02/06/2026, 13:19</v>
      </c>
      <c r="J32" s="25">
        <v>1</v>
      </c>
      <c r="K32" s="25">
        <v>227</v>
      </c>
      <c r="L32" s="25">
        <v>223</v>
      </c>
      <c r="M32" s="25">
        <v>235</v>
      </c>
      <c r="N32" s="25">
        <v>409</v>
      </c>
      <c r="O32" s="25">
        <v>409</v>
      </c>
      <c r="P32" s="25">
        <v>407</v>
      </c>
      <c r="Q32" s="26" t="str">
        <v>120 mm²</v>
      </c>
      <c r="R32" s="27">
        <v>35</v>
      </c>
      <c r="S32" s="27">
        <v>6</v>
      </c>
      <c r="T32" s="27">
        <v>28</v>
      </c>
      <c r="U32" s="28">
        <v>22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9" t="str">
        <v/>
      </c>
      <c r="BK32" s="30" t="str">
        <v/>
      </c>
      <c r="BL32" s="30" t="str">
        <v/>
      </c>
      <c r="BM32" s="30" t="str">
        <v/>
      </c>
      <c r="BN32" s="31" t="str">
        <v/>
      </c>
      <c r="BO32" s="26" t="str">
        <v/>
      </c>
      <c r="BP32" s="27" t="str">
        <v/>
      </c>
      <c r="BQ32" s="27" t="str">
        <v/>
      </c>
      <c r="BR32" s="27" t="str">
        <v/>
      </c>
      <c r="BS32" s="28" t="str">
        <v/>
      </c>
      <c r="BT32" s="29" t="str">
        <v/>
      </c>
      <c r="BU32" s="30" t="str">
        <v/>
      </c>
      <c r="BV32" s="30" t="str">
        <v/>
      </c>
      <c r="BW32" s="30" t="str">
        <v/>
      </c>
      <c r="BX32" s="31" t="str">
        <v/>
      </c>
      <c r="BY32" s="26" t="str">
        <v/>
      </c>
      <c r="BZ32" s="27" t="str">
        <v/>
      </c>
      <c r="CA32" s="27" t="str">
        <v/>
      </c>
      <c r="CB32" s="27" t="str">
        <v/>
      </c>
      <c r="CC32" s="28" t="str">
        <v/>
      </c>
      <c r="CD32" s="29" t="str">
        <v/>
      </c>
      <c r="CE32" s="30" t="str">
        <v/>
      </c>
      <c r="CF32" s="30" t="str">
        <v/>
      </c>
      <c r="CG32" s="30" t="str">
        <v/>
      </c>
      <c r="CH32" s="31" t="str">
        <v/>
      </c>
      <c r="CI32" s="26" t="str">
        <v/>
      </c>
      <c r="CJ32" s="27" t="str">
        <v/>
      </c>
      <c r="CK32" s="27" t="str">
        <v/>
      </c>
      <c r="CL32" s="27" t="str">
        <v/>
      </c>
      <c r="CM32" s="28" t="str">
        <v/>
      </c>
      <c r="CN32" s="29" t="str">
        <v/>
      </c>
      <c r="CO32" s="30" t="str">
        <v/>
      </c>
      <c r="CP32" s="30" t="str">
        <v/>
      </c>
      <c r="CQ32" s="30" t="str">
        <v/>
      </c>
      <c r="CR32" s="31" t="str">
        <v/>
      </c>
      <c r="CS32" s="25">
        <f>SUM(R32,W32,AB32,AG32,AL32,AQ32,AV32,BA32,BF32,BK32,BP32,BU32,BZ32,CE32,CJ32,CO32)</f>
      </c>
      <c r="CT32" s="25">
        <f>SUM(S32,X32,AC32,AH32,AM32,AR32,AW32,BB32,BG32,BL32,BQ32,BV32,CA32,CF32,CK32,CP32)</f>
      </c>
      <c r="CU32" s="25">
        <f>SUM(T32,Y32,AD32,AI32,AN32,AS32,AX32,BC32,BH32,BM32,BR32,BW32,CB32,CG32,CL32,CQ32)</f>
      </c>
      <c r="CV32" s="25">
        <f>SUM(U32,Z32,AE32,AJ32,AO32,AT32,AY32,BD32,BI32,BN32,BS32,BX32,CC32,CH32,CM32,CR32)</f>
      </c>
      <c r="CW32" s="25">
        <f>MAX(CS32:CU32)</f>
      </c>
      <c r="CX32" s="25">
        <f>MIN(CS32:CU32)</f>
      </c>
      <c r="CY32" s="32">
        <f>IF(H32&gt;0,(CW32*SQRT(3)*IF(N32&gt;0,N32,IF(O32&gt;0,O32,IF(P32&gt;0,P32,415)))/(H32*1000))*100,0)</f>
      </c>
      <c r="CZ32" s="32">
        <f>IF(CY32&gt;70,"Upgrade","OK - No Upgrade")</f>
      </c>
      <c r="DA32" s="32">
        <f>IF(IF(AVERAGE(CS32:CU32)&gt;0,((CW32-AVERAGE(CS32:CU32))/AVERAGE(CS32:CU32))*100,0)&gt;10,"Need to Balance","OK - Balanced")</f>
      </c>
    </row>
    <row r="33" ht="15.75" customHeight="1">
      <c r="A33" s="25" t="str">
        <v>Araqi</v>
      </c>
      <c r="B33" s="25" t="str">
        <v>AL-EYNIN</v>
      </c>
      <c r="C33" s="25" t="str">
        <v>K_LN03</v>
      </c>
      <c r="D33" s="25" t="str">
        <v>23.291214, 56.556574</v>
      </c>
      <c r="E33" s="25" t="str">
        <v>365</v>
      </c>
      <c r="F33" s="25" t="str">
        <v>Pole (PMT)</v>
      </c>
      <c r="G33" s="25" t="str">
        <v/>
      </c>
      <c r="H33" s="25">
        <v>315</v>
      </c>
      <c r="I33" s="25" t="str">
        <v>02/06/2026, 13:12</v>
      </c>
      <c r="J33" s="25">
        <v>1</v>
      </c>
      <c r="K33" s="25">
        <v>246</v>
      </c>
      <c r="L33" s="25">
        <v>246</v>
      </c>
      <c r="M33" s="25">
        <v>248</v>
      </c>
      <c r="N33" s="25">
        <v>425</v>
      </c>
      <c r="O33" s="25">
        <v>431</v>
      </c>
      <c r="P33" s="25">
        <v>429</v>
      </c>
      <c r="Q33" s="26" t="str">
        <v>185 mm²</v>
      </c>
      <c r="R33" s="27">
        <v>35</v>
      </c>
      <c r="S33" s="27">
        <v>7</v>
      </c>
      <c r="T33" s="27">
        <v>10</v>
      </c>
      <c r="U33" s="28">
        <v>25</v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9" t="str">
        <v/>
      </c>
      <c r="BK33" s="30" t="str">
        <v/>
      </c>
      <c r="BL33" s="30" t="str">
        <v/>
      </c>
      <c r="BM33" s="30" t="str">
        <v/>
      </c>
      <c r="BN33" s="31" t="str">
        <v/>
      </c>
      <c r="BO33" s="26" t="str">
        <v/>
      </c>
      <c r="BP33" s="27" t="str">
        <v/>
      </c>
      <c r="BQ33" s="27" t="str">
        <v/>
      </c>
      <c r="BR33" s="27" t="str">
        <v/>
      </c>
      <c r="BS33" s="28" t="str">
        <v/>
      </c>
      <c r="BT33" s="29" t="str">
        <v/>
      </c>
      <c r="BU33" s="30" t="str">
        <v/>
      </c>
      <c r="BV33" s="30" t="str">
        <v/>
      </c>
      <c r="BW33" s="30" t="str">
        <v/>
      </c>
      <c r="BX33" s="31" t="str">
        <v/>
      </c>
      <c r="BY33" s="26" t="str">
        <v/>
      </c>
      <c r="BZ33" s="27" t="str">
        <v/>
      </c>
      <c r="CA33" s="27" t="str">
        <v/>
      </c>
      <c r="CB33" s="27" t="str">
        <v/>
      </c>
      <c r="CC33" s="28" t="str">
        <v/>
      </c>
      <c r="CD33" s="29" t="str">
        <v/>
      </c>
      <c r="CE33" s="30" t="str">
        <v/>
      </c>
      <c r="CF33" s="30" t="str">
        <v/>
      </c>
      <c r="CG33" s="30" t="str">
        <v/>
      </c>
      <c r="CH33" s="31" t="str">
        <v/>
      </c>
      <c r="CI33" s="26" t="str">
        <v/>
      </c>
      <c r="CJ33" s="27" t="str">
        <v/>
      </c>
      <c r="CK33" s="27" t="str">
        <v/>
      </c>
      <c r="CL33" s="27" t="str">
        <v/>
      </c>
      <c r="CM33" s="28" t="str">
        <v/>
      </c>
      <c r="CN33" s="29" t="str">
        <v/>
      </c>
      <c r="CO33" s="30" t="str">
        <v/>
      </c>
      <c r="CP33" s="30" t="str">
        <v/>
      </c>
      <c r="CQ33" s="30" t="str">
        <v/>
      </c>
      <c r="CR33" s="31" t="str">
        <v/>
      </c>
      <c r="CS33" s="25">
        <f>SUM(R33,W33,AB33,AG33,AL33,AQ33,AV33,BA33,BF33,BK33,BP33,BU33,BZ33,CE33,CJ33,CO33)</f>
      </c>
      <c r="CT33" s="25">
        <f>SUM(S33,X33,AC33,AH33,AM33,AR33,AW33,BB33,BG33,BL33,BQ33,BV33,CA33,CF33,CK33,CP33)</f>
      </c>
      <c r="CU33" s="25">
        <f>SUM(T33,Y33,AD33,AI33,AN33,AS33,AX33,BC33,BH33,BM33,BR33,BW33,CB33,CG33,CL33,CQ33)</f>
      </c>
      <c r="CV33" s="25">
        <f>SUM(U33,Z33,AE33,AJ33,AO33,AT33,AY33,BD33,BI33,BN33,BS33,BX33,CC33,CH33,CM33,CR33)</f>
      </c>
      <c r="CW33" s="25">
        <f>MAX(CS33:CU33)</f>
      </c>
      <c r="CX33" s="25">
        <f>MIN(CS33:CU33)</f>
      </c>
      <c r="CY33" s="32">
        <f>IF(H33&gt;0,(CW33*SQRT(3)*IF(N33&gt;0,N33,IF(O33&gt;0,O33,IF(P33&gt;0,P33,415)))/(H33*1000))*100,0)</f>
      </c>
      <c r="CZ33" s="32">
        <f>IF(CY33&gt;70,"Upgrade","OK - No Upgrade")</f>
      </c>
      <c r="DA33" s="32">
        <f>IF(IF(AVERAGE(CS33:CU33)&gt;0,((CW33-AVERAGE(CS33:CU33))/AVERAGE(CS33:CU33))*100,0)&gt;10,"Need to Balance","OK - Balanced")</f>
      </c>
    </row>
    <row r="34" ht="15.75" customHeight="1">
      <c r="A34" s="25" t="str">
        <v>Araqi</v>
      </c>
      <c r="B34" s="25" t="str">
        <v>AL-EYNIN</v>
      </c>
      <c r="C34" s="25" t="str">
        <v>K_LN06</v>
      </c>
      <c r="D34" s="25" t="str">
        <v>23.27942, 56.545498</v>
      </c>
      <c r="E34" s="25" t="str">
        <v>1424</v>
      </c>
      <c r="F34" s="25" t="str">
        <v>Ground (GMT)</v>
      </c>
      <c r="G34" s="25" t="str">
        <v/>
      </c>
      <c r="H34" s="25">
        <v>1000</v>
      </c>
      <c r="I34" s="25" t="str">
        <v>30/05/2026, 12:49</v>
      </c>
      <c r="J34" s="25">
        <v>1</v>
      </c>
      <c r="K34" s="25">
        <v>243</v>
      </c>
      <c r="L34" s="25">
        <v>242</v>
      </c>
      <c r="M34" s="25">
        <v>245</v>
      </c>
      <c r="N34" s="25">
        <v>421</v>
      </c>
      <c r="O34" s="25">
        <v>422</v>
      </c>
      <c r="P34" s="25">
        <v>426</v>
      </c>
      <c r="Q34" s="26" t="str">
        <v>185 mm²</v>
      </c>
      <c r="R34" s="27">
        <v>118</v>
      </c>
      <c r="S34" s="27">
        <v>144</v>
      </c>
      <c r="T34" s="27">
        <v>107</v>
      </c>
      <c r="U34" s="28">
        <v>39</v>
      </c>
      <c r="V34" s="29" t="str">
        <v>185 mm²</v>
      </c>
      <c r="W34" s="30">
        <v>37</v>
      </c>
      <c r="X34" s="30">
        <v>6</v>
      </c>
      <c r="Y34" s="30">
        <v>20</v>
      </c>
      <c r="Z34" s="31">
        <v>21</v>
      </c>
      <c r="AA34" s="26" t="str">
        <v>185 mm²</v>
      </c>
      <c r="AB34" s="27">
        <v>59</v>
      </c>
      <c r="AC34" s="27">
        <v>118</v>
      </c>
      <c r="AD34" s="27">
        <v>53</v>
      </c>
      <c r="AE34" s="28">
        <v>52</v>
      </c>
      <c r="AF34" s="29" t="str">
        <v>185 mm²</v>
      </c>
      <c r="AG34" s="30">
        <v>109</v>
      </c>
      <c r="AH34" s="30">
        <v>81</v>
      </c>
      <c r="AI34" s="30">
        <v>102</v>
      </c>
      <c r="AJ34" s="31">
        <v>27</v>
      </c>
      <c r="AK34" s="26" t="str">
        <v>185 mm²</v>
      </c>
      <c r="AL34" s="27">
        <v>118</v>
      </c>
      <c r="AM34" s="27">
        <v>129</v>
      </c>
      <c r="AN34" s="27">
        <v>118</v>
      </c>
      <c r="AO34" s="28">
        <v>34</v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9" t="str">
        <v/>
      </c>
      <c r="BK34" s="30" t="str">
        <v/>
      </c>
      <c r="BL34" s="30" t="str">
        <v/>
      </c>
      <c r="BM34" s="30" t="str">
        <v/>
      </c>
      <c r="BN34" s="31" t="str">
        <v/>
      </c>
      <c r="BO34" s="26" t="str">
        <v/>
      </c>
      <c r="BP34" s="27" t="str">
        <v/>
      </c>
      <c r="BQ34" s="27" t="str">
        <v/>
      </c>
      <c r="BR34" s="27" t="str">
        <v/>
      </c>
      <c r="BS34" s="28" t="str">
        <v/>
      </c>
      <c r="BT34" s="29" t="str">
        <v/>
      </c>
      <c r="BU34" s="30" t="str">
        <v/>
      </c>
      <c r="BV34" s="30" t="str">
        <v/>
      </c>
      <c r="BW34" s="30" t="str">
        <v/>
      </c>
      <c r="BX34" s="31" t="str">
        <v/>
      </c>
      <c r="BY34" s="26" t="str">
        <v/>
      </c>
      <c r="BZ34" s="27" t="str">
        <v/>
      </c>
      <c r="CA34" s="27" t="str">
        <v/>
      </c>
      <c r="CB34" s="27" t="str">
        <v/>
      </c>
      <c r="CC34" s="28" t="str">
        <v/>
      </c>
      <c r="CD34" s="29" t="str">
        <v/>
      </c>
      <c r="CE34" s="30" t="str">
        <v/>
      </c>
      <c r="CF34" s="30" t="str">
        <v/>
      </c>
      <c r="CG34" s="30" t="str">
        <v/>
      </c>
      <c r="CH34" s="31" t="str">
        <v/>
      </c>
      <c r="CI34" s="26" t="str">
        <v/>
      </c>
      <c r="CJ34" s="27" t="str">
        <v/>
      </c>
      <c r="CK34" s="27" t="str">
        <v/>
      </c>
      <c r="CL34" s="27" t="str">
        <v/>
      </c>
      <c r="CM34" s="28" t="str">
        <v/>
      </c>
      <c r="CN34" s="29" t="str">
        <v/>
      </c>
      <c r="CO34" s="30" t="str">
        <v/>
      </c>
      <c r="CP34" s="30" t="str">
        <v/>
      </c>
      <c r="CQ34" s="30" t="str">
        <v/>
      </c>
      <c r="CR34" s="31" t="str">
        <v/>
      </c>
      <c r="CS34" s="25">
        <f>SUM(R34,W34,AB34,AG34,AL34,AQ34,AV34,BA34,BF34,BK34,BP34,BU34,BZ34,CE34,CJ34,CO34)</f>
      </c>
      <c r="CT34" s="25">
        <f>SUM(S34,X34,AC34,AH34,AM34,AR34,AW34,BB34,BG34,BL34,BQ34,BV34,CA34,CF34,CK34,CP34)</f>
      </c>
      <c r="CU34" s="25">
        <f>SUM(T34,Y34,AD34,AI34,AN34,AS34,AX34,BC34,BH34,BM34,BR34,BW34,CB34,CG34,CL34,CQ34)</f>
      </c>
      <c r="CV34" s="25">
        <f>SUM(U34,Z34,AE34,AJ34,AO34,AT34,AY34,BD34,BI34,BN34,BS34,BX34,CC34,CH34,CM34,CR34)</f>
      </c>
      <c r="CW34" s="25">
        <f>MAX(CS34:CU34)</f>
      </c>
      <c r="CX34" s="25">
        <f>MIN(CS34:CU34)</f>
      </c>
      <c r="CY34" s="32">
        <f>IF(H34&gt;0,(CW34*SQRT(3)*IF(N34&gt;0,N34,IF(O34&gt;0,O34,IF(P34&gt;0,P34,415)))/(H34*1000))*100,0)</f>
      </c>
      <c r="CZ34" s="32">
        <f>IF(CY34&gt;70,"Upgrade","OK - No Upgrade")</f>
      </c>
      <c r="DA34" s="32">
        <f>IF(IF(AVERAGE(CS34:CU34)&gt;0,((CW34-AVERAGE(CS34:CU34))/AVERAGE(CS34:CU34))*100,0)&gt;10,"Need to Balance","OK - Balanced")</f>
      </c>
    </row>
    <row r="35" ht="15.75" customHeight="1">
      <c r="A35" s="25" t="str">
        <v>Araqi</v>
      </c>
      <c r="B35" s="25" t="str">
        <v>AL-EYNIN</v>
      </c>
      <c r="C35" s="25" t="str">
        <v>K_LN06</v>
      </c>
      <c r="D35" s="25" t="str">
        <v>23.281278, 56.547522</v>
      </c>
      <c r="E35" s="25" t="str">
        <v>354</v>
      </c>
      <c r="F35" s="25" t="str">
        <v>Ground (GMT)</v>
      </c>
      <c r="G35" s="25" t="str">
        <v/>
      </c>
      <c r="H35" s="25">
        <v>1000</v>
      </c>
      <c r="I35" s="25" t="str">
        <v>30/05/2026, 12:31</v>
      </c>
      <c r="J35" s="25">
        <v>1</v>
      </c>
      <c r="K35" s="25">
        <v>243</v>
      </c>
      <c r="L35" s="25">
        <v>245</v>
      </c>
      <c r="M35" s="25">
        <v>243</v>
      </c>
      <c r="N35" s="25">
        <v>425</v>
      </c>
      <c r="O35" s="25">
        <v>425</v>
      </c>
      <c r="P35" s="25">
        <v>420</v>
      </c>
      <c r="Q35" s="26" t="str">
        <v>120 mm²</v>
      </c>
      <c r="R35" s="27">
        <v>59</v>
      </c>
      <c r="S35" s="27">
        <v>87</v>
      </c>
      <c r="T35" s="27">
        <v>45</v>
      </c>
      <c r="U35" s="28">
        <v>43</v>
      </c>
      <c r="V35" s="29" t="str">
        <v>185 mm²</v>
      </c>
      <c r="W35" s="30">
        <v>48</v>
      </c>
      <c r="X35" s="30">
        <v>26</v>
      </c>
      <c r="Y35" s="30">
        <v>34</v>
      </c>
      <c r="Z35" s="31">
        <v>19</v>
      </c>
      <c r="AA35" s="26" t="str">
        <v>120 mm²</v>
      </c>
      <c r="AB35" s="27">
        <v>14</v>
      </c>
      <c r="AC35" s="27">
        <v>13</v>
      </c>
      <c r="AD35" s="27">
        <v>8</v>
      </c>
      <c r="AE35" s="28">
        <v>4</v>
      </c>
      <c r="AF35" s="29" t="str">
        <v>185 mm²</v>
      </c>
      <c r="AG35" s="30">
        <v>59</v>
      </c>
      <c r="AH35" s="30">
        <v>39</v>
      </c>
      <c r="AI35" s="30">
        <v>38</v>
      </c>
      <c r="AJ35" s="31">
        <v>31</v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9" t="str">
        <v/>
      </c>
      <c r="BK35" s="30" t="str">
        <v/>
      </c>
      <c r="BL35" s="30" t="str">
        <v/>
      </c>
      <c r="BM35" s="30" t="str">
        <v/>
      </c>
      <c r="BN35" s="31" t="str">
        <v/>
      </c>
      <c r="BO35" s="26" t="str">
        <v/>
      </c>
      <c r="BP35" s="27" t="str">
        <v/>
      </c>
      <c r="BQ35" s="27" t="str">
        <v/>
      </c>
      <c r="BR35" s="27" t="str">
        <v/>
      </c>
      <c r="BS35" s="28" t="str">
        <v/>
      </c>
      <c r="BT35" s="29" t="str">
        <v/>
      </c>
      <c r="BU35" s="30" t="str">
        <v/>
      </c>
      <c r="BV35" s="30" t="str">
        <v/>
      </c>
      <c r="BW35" s="30" t="str">
        <v/>
      </c>
      <c r="BX35" s="31" t="str">
        <v/>
      </c>
      <c r="BY35" s="26" t="str">
        <v/>
      </c>
      <c r="BZ35" s="27" t="str">
        <v/>
      </c>
      <c r="CA35" s="27" t="str">
        <v/>
      </c>
      <c r="CB35" s="27" t="str">
        <v/>
      </c>
      <c r="CC35" s="28" t="str">
        <v/>
      </c>
      <c r="CD35" s="29" t="str">
        <v/>
      </c>
      <c r="CE35" s="30" t="str">
        <v/>
      </c>
      <c r="CF35" s="30" t="str">
        <v/>
      </c>
      <c r="CG35" s="30" t="str">
        <v/>
      </c>
      <c r="CH35" s="31" t="str">
        <v/>
      </c>
      <c r="CI35" s="26" t="str">
        <v/>
      </c>
      <c r="CJ35" s="27" t="str">
        <v/>
      </c>
      <c r="CK35" s="27" t="str">
        <v/>
      </c>
      <c r="CL35" s="27" t="str">
        <v/>
      </c>
      <c r="CM35" s="28" t="str">
        <v/>
      </c>
      <c r="CN35" s="29" t="str">
        <v/>
      </c>
      <c r="CO35" s="30" t="str">
        <v/>
      </c>
      <c r="CP35" s="30" t="str">
        <v/>
      </c>
      <c r="CQ35" s="30" t="str">
        <v/>
      </c>
      <c r="CR35" s="31" t="str">
        <v/>
      </c>
      <c r="CS35" s="25">
        <f>SUM(R35,W35,AB35,AG35,AL35,AQ35,AV35,BA35,BF35,BK35,BP35,BU35,BZ35,CE35,CJ35,CO35)</f>
      </c>
      <c r="CT35" s="25">
        <f>SUM(S35,X35,AC35,AH35,AM35,AR35,AW35,BB35,BG35,BL35,BQ35,BV35,CA35,CF35,CK35,CP35)</f>
      </c>
      <c r="CU35" s="25">
        <f>SUM(T35,Y35,AD35,AI35,AN35,AS35,AX35,BC35,BH35,BM35,BR35,BW35,CB35,CG35,CL35,CQ35)</f>
      </c>
      <c r="CV35" s="25">
        <f>SUM(U35,Z35,AE35,AJ35,AO35,AT35,AY35,BD35,BI35,BN35,BS35,BX35,CC35,CH35,CM35,CR35)</f>
      </c>
      <c r="CW35" s="25">
        <f>MAX(CS35:CU35)</f>
      </c>
      <c r="CX35" s="25">
        <f>MIN(CS35:CU35)</f>
      </c>
      <c r="CY35" s="32">
        <f>IF(H35&gt;0,(CW35*SQRT(3)*IF(N35&gt;0,N35,IF(O35&gt;0,O35,IF(P35&gt;0,P35,415)))/(H35*1000))*100,0)</f>
      </c>
      <c r="CZ35" s="32">
        <f>IF(CY35&gt;70,"Upgrade","OK - No Upgrade")</f>
      </c>
      <c r="DA35" s="32">
        <f>IF(IF(AVERAGE(CS35:CU35)&gt;0,((CW35-AVERAGE(CS35:CU35))/AVERAGE(CS35:CU35))*100,0)&gt;10,"Need to Balance","OK - Balanced")</f>
      </c>
    </row>
    <row r="36" ht="15.75" customHeight="1">
      <c r="A36" s="25" t="str">
        <v>Araqi</v>
      </c>
      <c r="B36" s="25" t="str">
        <v>AL-EYNIN</v>
      </c>
      <c r="C36" s="25" t="str">
        <v>K_LN06</v>
      </c>
      <c r="D36" s="25" t="str">
        <v>23.288994, 56.551511</v>
      </c>
      <c r="E36" s="25" t="str">
        <v>1921</v>
      </c>
      <c r="F36" s="25" t="str">
        <v>Ground (GMT)</v>
      </c>
      <c r="G36" s="25" t="str">
        <v/>
      </c>
      <c r="H36" s="25">
        <v>1000</v>
      </c>
      <c r="I36" s="25" t="str">
        <v>30/05/2026, 12:22</v>
      </c>
      <c r="J36" s="25">
        <v>1</v>
      </c>
      <c r="K36" s="25">
        <v>245</v>
      </c>
      <c r="L36" s="25">
        <v>246</v>
      </c>
      <c r="M36" s="25">
        <v>248</v>
      </c>
      <c r="N36" s="25">
        <v>427</v>
      </c>
      <c r="O36" s="25">
        <v>428</v>
      </c>
      <c r="P36" s="25">
        <v>431</v>
      </c>
      <c r="Q36" s="26" t="str">
        <v/>
      </c>
      <c r="R36" s="27" t="str">
        <v/>
      </c>
      <c r="S36" s="27" t="str">
        <v/>
      </c>
      <c r="T36" s="27" t="str">
        <v/>
      </c>
      <c r="U36" s="28" t="str">
        <v/>
      </c>
      <c r="V36" s="29" t="str">
        <v>185 mm²</v>
      </c>
      <c r="W36" s="30">
        <v>0</v>
      </c>
      <c r="X36" s="30">
        <v>0</v>
      </c>
      <c r="Y36" s="30">
        <v>0</v>
      </c>
      <c r="Z36" s="31">
        <v>0</v>
      </c>
      <c r="AA36" s="26" t="str">
        <v>185 mm²</v>
      </c>
      <c r="AB36" s="27">
        <v>23</v>
      </c>
      <c r="AC36" s="27">
        <v>77</v>
      </c>
      <c r="AD36" s="27">
        <v>22</v>
      </c>
      <c r="AE36" s="28">
        <v>54</v>
      </c>
      <c r="AF36" s="29" t="str">
        <v>185 mm²</v>
      </c>
      <c r="AG36" s="30">
        <v>117</v>
      </c>
      <c r="AH36" s="30">
        <v>78</v>
      </c>
      <c r="AI36" s="30">
        <v>129</v>
      </c>
      <c r="AJ36" s="31">
        <v>59</v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9" t="str">
        <v/>
      </c>
      <c r="BK36" s="30" t="str">
        <v/>
      </c>
      <c r="BL36" s="30" t="str">
        <v/>
      </c>
      <c r="BM36" s="30" t="str">
        <v/>
      </c>
      <c r="BN36" s="31" t="str">
        <v/>
      </c>
      <c r="BO36" s="26" t="str">
        <v/>
      </c>
      <c r="BP36" s="27" t="str">
        <v/>
      </c>
      <c r="BQ36" s="27" t="str">
        <v/>
      </c>
      <c r="BR36" s="27" t="str">
        <v/>
      </c>
      <c r="BS36" s="28" t="str">
        <v/>
      </c>
      <c r="BT36" s="29" t="str">
        <v/>
      </c>
      <c r="BU36" s="30" t="str">
        <v/>
      </c>
      <c r="BV36" s="30" t="str">
        <v/>
      </c>
      <c r="BW36" s="30" t="str">
        <v/>
      </c>
      <c r="BX36" s="31" t="str">
        <v/>
      </c>
      <c r="BY36" s="26" t="str">
        <v/>
      </c>
      <c r="BZ36" s="27" t="str">
        <v/>
      </c>
      <c r="CA36" s="27" t="str">
        <v/>
      </c>
      <c r="CB36" s="27" t="str">
        <v/>
      </c>
      <c r="CC36" s="28" t="str">
        <v/>
      </c>
      <c r="CD36" s="29" t="str">
        <v/>
      </c>
      <c r="CE36" s="30" t="str">
        <v/>
      </c>
      <c r="CF36" s="30" t="str">
        <v/>
      </c>
      <c r="CG36" s="30" t="str">
        <v/>
      </c>
      <c r="CH36" s="31" t="str">
        <v/>
      </c>
      <c r="CI36" s="26" t="str">
        <v/>
      </c>
      <c r="CJ36" s="27" t="str">
        <v/>
      </c>
      <c r="CK36" s="27" t="str">
        <v/>
      </c>
      <c r="CL36" s="27" t="str">
        <v/>
      </c>
      <c r="CM36" s="28" t="str">
        <v/>
      </c>
      <c r="CN36" s="29" t="str">
        <v/>
      </c>
      <c r="CO36" s="30" t="str">
        <v/>
      </c>
      <c r="CP36" s="30" t="str">
        <v/>
      </c>
      <c r="CQ36" s="30" t="str">
        <v/>
      </c>
      <c r="CR36" s="31" t="str">
        <v/>
      </c>
      <c r="CS36" s="25">
        <f>SUM(R36,W36,AB36,AG36,AL36,AQ36,AV36,BA36,BF36,BK36,BP36,BU36,BZ36,CE36,CJ36,CO36)</f>
      </c>
      <c r="CT36" s="25">
        <f>SUM(S36,X36,AC36,AH36,AM36,AR36,AW36,BB36,BG36,BL36,BQ36,BV36,CA36,CF36,CK36,CP36)</f>
      </c>
      <c r="CU36" s="25">
        <f>SUM(T36,Y36,AD36,AI36,AN36,AS36,AX36,BC36,BH36,BM36,BR36,BW36,CB36,CG36,CL36,CQ36)</f>
      </c>
      <c r="CV36" s="25">
        <f>SUM(U36,Z36,AE36,AJ36,AO36,AT36,AY36,BD36,BI36,BN36,BS36,BX36,CC36,CH36,CM36,CR36)</f>
      </c>
      <c r="CW36" s="25">
        <f>MAX(CS36:CU36)</f>
      </c>
      <c r="CX36" s="25">
        <f>MIN(CS36:CU36)</f>
      </c>
      <c r="CY36" s="32">
        <f>IF(H36&gt;0,(CW36*SQRT(3)*IF(N36&gt;0,N36,IF(O36&gt;0,O36,IF(P36&gt;0,P36,415)))/(H36*1000))*100,0)</f>
      </c>
      <c r="CZ36" s="32">
        <f>IF(CY36&gt;70,"Upgrade","OK - No Upgrade")</f>
      </c>
      <c r="DA36" s="32">
        <f>IF(IF(AVERAGE(CS36:CU36)&gt;0,((CW36-AVERAGE(CS36:CU36))/AVERAGE(CS36:CU36))*100,0)&gt;10,"Need to Balance","OK - Balanced")</f>
      </c>
    </row>
    <row r="37" ht="15.75" customHeight="1">
      <c r="A37" s="25" t="str">
        <v>Araqi</v>
      </c>
      <c r="B37" s="25" t="str">
        <v>AL-EYNIN</v>
      </c>
      <c r="C37" s="25" t="str">
        <v>K_LN06</v>
      </c>
      <c r="D37" s="25" t="str">
        <v>23.280661, 56.546386</v>
      </c>
      <c r="E37" s="25" t="str">
        <v>355</v>
      </c>
      <c r="F37" s="25" t="str">
        <v>Ground (GMT)</v>
      </c>
      <c r="G37" s="25" t="str">
        <v/>
      </c>
      <c r="H37" s="25">
        <v>1000</v>
      </c>
      <c r="I37" s="25" t="str">
        <v>29/05/2026, 12:44</v>
      </c>
      <c r="J37" s="25">
        <v>1</v>
      </c>
      <c r="K37" s="25">
        <v>246</v>
      </c>
      <c r="L37" s="25">
        <v>245</v>
      </c>
      <c r="M37" s="25">
        <v>248</v>
      </c>
      <c r="N37" s="25">
        <v>424</v>
      </c>
      <c r="O37" s="25">
        <v>428</v>
      </c>
      <c r="P37" s="25">
        <v>430</v>
      </c>
      <c r="Q37" s="26" t="str">
        <v>185 mm²</v>
      </c>
      <c r="R37" s="27">
        <v>45</v>
      </c>
      <c r="S37" s="27">
        <v>17</v>
      </c>
      <c r="T37" s="27">
        <v>62</v>
      </c>
      <c r="U37" s="28">
        <v>33</v>
      </c>
      <c r="V37" s="29" t="str">
        <v>185 mm²</v>
      </c>
      <c r="W37" s="30">
        <v>33</v>
      </c>
      <c r="X37" s="30">
        <v>60</v>
      </c>
      <c r="Y37" s="30">
        <v>92</v>
      </c>
      <c r="Z37" s="31">
        <v>51</v>
      </c>
      <c r="AA37" s="26" t="str">
        <v>185 mm²</v>
      </c>
      <c r="AB37" s="27">
        <v>35</v>
      </c>
      <c r="AC37" s="27">
        <v>4</v>
      </c>
      <c r="AD37" s="27">
        <v>36</v>
      </c>
      <c r="AE37" s="28">
        <v>40</v>
      </c>
      <c r="AF37" s="29" t="str">
        <v>120 mm²</v>
      </c>
      <c r="AG37" s="30">
        <v>97</v>
      </c>
      <c r="AH37" s="30">
        <v>41</v>
      </c>
      <c r="AI37" s="30">
        <v>5</v>
      </c>
      <c r="AJ37" s="31">
        <v>80</v>
      </c>
      <c r="AK37" s="26" t="str">
        <v>120 mm²</v>
      </c>
      <c r="AL37" s="27">
        <v>65</v>
      </c>
      <c r="AM37" s="27">
        <v>51</v>
      </c>
      <c r="AN37" s="27">
        <v>77</v>
      </c>
      <c r="AO37" s="28">
        <v>24</v>
      </c>
      <c r="AP37" s="29" t="str">
        <v>185 mm²</v>
      </c>
      <c r="AQ37" s="30">
        <v>131</v>
      </c>
      <c r="AR37" s="30">
        <v>40</v>
      </c>
      <c r="AS37" s="30">
        <v>39</v>
      </c>
      <c r="AT37" s="31">
        <v>90</v>
      </c>
      <c r="AU37" s="26" t="str">
        <v>120 mm²</v>
      </c>
      <c r="AV37" s="27">
        <v>27</v>
      </c>
      <c r="AW37" s="27">
        <v>76</v>
      </c>
      <c r="AX37" s="27">
        <v>62</v>
      </c>
      <c r="AY37" s="28">
        <v>44</v>
      </c>
      <c r="AZ37" s="29" t="str">
        <v>185 mm²</v>
      </c>
      <c r="BA37" s="30">
        <v>20</v>
      </c>
      <c r="BB37" s="30">
        <v>36</v>
      </c>
      <c r="BC37" s="30">
        <v>2</v>
      </c>
      <c r="BD37" s="31">
        <v>30</v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9" t="str">
        <v/>
      </c>
      <c r="BK37" s="30" t="str">
        <v/>
      </c>
      <c r="BL37" s="30" t="str">
        <v/>
      </c>
      <c r="BM37" s="30" t="str">
        <v/>
      </c>
      <c r="BN37" s="31" t="str">
        <v/>
      </c>
      <c r="BO37" s="26" t="str">
        <v/>
      </c>
      <c r="BP37" s="27" t="str">
        <v/>
      </c>
      <c r="BQ37" s="27" t="str">
        <v/>
      </c>
      <c r="BR37" s="27" t="str">
        <v/>
      </c>
      <c r="BS37" s="28" t="str">
        <v/>
      </c>
      <c r="BT37" s="29" t="str">
        <v/>
      </c>
      <c r="BU37" s="30" t="str">
        <v/>
      </c>
      <c r="BV37" s="30" t="str">
        <v/>
      </c>
      <c r="BW37" s="30" t="str">
        <v/>
      </c>
      <c r="BX37" s="31" t="str">
        <v/>
      </c>
      <c r="BY37" s="26" t="str">
        <v/>
      </c>
      <c r="BZ37" s="27" t="str">
        <v/>
      </c>
      <c r="CA37" s="27" t="str">
        <v/>
      </c>
      <c r="CB37" s="27" t="str">
        <v/>
      </c>
      <c r="CC37" s="28" t="str">
        <v/>
      </c>
      <c r="CD37" s="29" t="str">
        <v/>
      </c>
      <c r="CE37" s="30" t="str">
        <v/>
      </c>
      <c r="CF37" s="30" t="str">
        <v/>
      </c>
      <c r="CG37" s="30" t="str">
        <v/>
      </c>
      <c r="CH37" s="31" t="str">
        <v/>
      </c>
      <c r="CI37" s="26" t="str">
        <v/>
      </c>
      <c r="CJ37" s="27" t="str">
        <v/>
      </c>
      <c r="CK37" s="27" t="str">
        <v/>
      </c>
      <c r="CL37" s="27" t="str">
        <v/>
      </c>
      <c r="CM37" s="28" t="str">
        <v/>
      </c>
      <c r="CN37" s="29" t="str">
        <v/>
      </c>
      <c r="CO37" s="30" t="str">
        <v/>
      </c>
      <c r="CP37" s="30" t="str">
        <v/>
      </c>
      <c r="CQ37" s="30" t="str">
        <v/>
      </c>
      <c r="CR37" s="31" t="str">
        <v/>
      </c>
      <c r="CS37" s="25">
        <f>SUM(R37,W37,AB37,AG37,AL37,AQ37,AV37,BA37,BF37,BK37,BP37,BU37,BZ37,CE37,CJ37,CO37)</f>
      </c>
      <c r="CT37" s="25">
        <f>SUM(S37,X37,AC37,AH37,AM37,AR37,AW37,BB37,BG37,BL37,BQ37,BV37,CA37,CF37,CK37,CP37)</f>
      </c>
      <c r="CU37" s="25">
        <f>SUM(T37,Y37,AD37,AI37,AN37,AS37,AX37,BC37,BH37,BM37,BR37,BW37,CB37,CG37,CL37,CQ37)</f>
      </c>
      <c r="CV37" s="25">
        <f>SUM(U37,Z37,AE37,AJ37,AO37,AT37,AY37,BD37,BI37,BN37,BS37,BX37,CC37,CH37,CM37,CR37)</f>
      </c>
      <c r="CW37" s="25">
        <f>MAX(CS37:CU37)</f>
      </c>
      <c r="CX37" s="25">
        <f>MIN(CS37:CU37)</f>
      </c>
      <c r="CY37" s="32">
        <f>IF(H37&gt;0,(CW37*SQRT(3)*IF(N37&gt;0,N37,IF(O37&gt;0,O37,IF(P37&gt;0,P37,415)))/(H37*1000))*100,0)</f>
      </c>
      <c r="CZ37" s="32">
        <f>IF(CY37&gt;70,"Upgrade","OK - No Upgrade")</f>
      </c>
      <c r="DA37" s="32">
        <f>IF(IF(AVERAGE(CS37:CU37)&gt;0,((CW37-AVERAGE(CS37:CU37))/AVERAGE(CS37:CU37))*100,0)&gt;10,"Need to Balance","OK - Balanced")</f>
      </c>
    </row>
    <row r="38" ht="15.75" customHeight="1">
      <c r="A38" s="25" t="str">
        <v>Araqi</v>
      </c>
      <c r="B38" s="25" t="str">
        <v>AL-EYNIN</v>
      </c>
      <c r="C38" s="25" t="str">
        <v>K_LN06</v>
      </c>
      <c r="D38" s="25" t="str">
        <v>23.278053, 56.545716</v>
      </c>
      <c r="E38" s="25" t="str">
        <v>357</v>
      </c>
      <c r="F38" s="25" t="str">
        <v>Ground (GMT)</v>
      </c>
      <c r="G38" s="25" t="str">
        <v/>
      </c>
      <c r="H38" s="25">
        <v>1000</v>
      </c>
      <c r="I38" s="25" t="str">
        <v>29/05/2026, 12:35</v>
      </c>
      <c r="J38" s="25">
        <v>1</v>
      </c>
      <c r="K38" s="25">
        <v>246</v>
      </c>
      <c r="L38" s="25">
        <v>250</v>
      </c>
      <c r="M38" s="25">
        <v>254</v>
      </c>
      <c r="N38" s="25">
        <v>421</v>
      </c>
      <c r="O38" s="25">
        <v>431</v>
      </c>
      <c r="P38" s="25">
        <v>438</v>
      </c>
      <c r="Q38" s="26" t="str">
        <v>185 mm²</v>
      </c>
      <c r="R38" s="27">
        <v>95</v>
      </c>
      <c r="S38" s="27">
        <v>57</v>
      </c>
      <c r="T38" s="27">
        <v>52</v>
      </c>
      <c r="U38" s="28">
        <v>17</v>
      </c>
      <c r="V38" s="29" t="str">
        <v>185 mm²</v>
      </c>
      <c r="W38" s="30">
        <v>89</v>
      </c>
      <c r="X38" s="30">
        <v>5</v>
      </c>
      <c r="Y38" s="30">
        <v>40</v>
      </c>
      <c r="Z38" s="31">
        <v>84</v>
      </c>
      <c r="AA38" s="26" t="str">
        <v>120 mm²</v>
      </c>
      <c r="AB38" s="27">
        <v>33</v>
      </c>
      <c r="AC38" s="27">
        <v>5</v>
      </c>
      <c r="AD38" s="27">
        <v>13</v>
      </c>
      <c r="AE38" s="28">
        <v>25</v>
      </c>
      <c r="AF38" s="29" t="str">
        <v>185 mm²</v>
      </c>
      <c r="AG38" s="30">
        <v>28</v>
      </c>
      <c r="AH38" s="30">
        <v>27</v>
      </c>
      <c r="AI38" s="30">
        <v>20</v>
      </c>
      <c r="AJ38" s="31">
        <v>7</v>
      </c>
      <c r="AK38" s="26" t="str">
        <v>185 mm²</v>
      </c>
      <c r="AL38" s="27">
        <v>17</v>
      </c>
      <c r="AM38" s="27">
        <v>12</v>
      </c>
      <c r="AN38" s="27">
        <v>0</v>
      </c>
      <c r="AO38" s="28">
        <v>19</v>
      </c>
      <c r="AP38" s="29" t="str">
        <v>185 mm²</v>
      </c>
      <c r="AQ38" s="30">
        <v>58</v>
      </c>
      <c r="AR38" s="30">
        <v>91</v>
      </c>
      <c r="AS38" s="30">
        <v>120</v>
      </c>
      <c r="AT38" s="31">
        <v>37</v>
      </c>
      <c r="AU38" s="26" t="str">
        <v>185 mm²</v>
      </c>
      <c r="AV38" s="27">
        <v>40</v>
      </c>
      <c r="AW38" s="27">
        <v>55</v>
      </c>
      <c r="AX38" s="27">
        <v>84</v>
      </c>
      <c r="AY38" s="28">
        <v>43</v>
      </c>
      <c r="AZ38" s="29" t="str">
        <v>185 mm²</v>
      </c>
      <c r="BA38" s="30">
        <v>76</v>
      </c>
      <c r="BB38" s="30">
        <v>75</v>
      </c>
      <c r="BC38" s="30">
        <v>75</v>
      </c>
      <c r="BD38" s="31">
        <v>12</v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9" t="str">
        <v/>
      </c>
      <c r="BK38" s="30" t="str">
        <v/>
      </c>
      <c r="BL38" s="30" t="str">
        <v/>
      </c>
      <c r="BM38" s="30" t="str">
        <v/>
      </c>
      <c r="BN38" s="31" t="str">
        <v/>
      </c>
      <c r="BO38" s="26" t="str">
        <v/>
      </c>
      <c r="BP38" s="27" t="str">
        <v/>
      </c>
      <c r="BQ38" s="27" t="str">
        <v/>
      </c>
      <c r="BR38" s="27" t="str">
        <v/>
      </c>
      <c r="BS38" s="28" t="str">
        <v/>
      </c>
      <c r="BT38" s="29" t="str">
        <v/>
      </c>
      <c r="BU38" s="30" t="str">
        <v/>
      </c>
      <c r="BV38" s="30" t="str">
        <v/>
      </c>
      <c r="BW38" s="30" t="str">
        <v/>
      </c>
      <c r="BX38" s="31" t="str">
        <v/>
      </c>
      <c r="BY38" s="26" t="str">
        <v/>
      </c>
      <c r="BZ38" s="27" t="str">
        <v/>
      </c>
      <c r="CA38" s="27" t="str">
        <v/>
      </c>
      <c r="CB38" s="27" t="str">
        <v/>
      </c>
      <c r="CC38" s="28" t="str">
        <v/>
      </c>
      <c r="CD38" s="29" t="str">
        <v/>
      </c>
      <c r="CE38" s="30" t="str">
        <v/>
      </c>
      <c r="CF38" s="30" t="str">
        <v/>
      </c>
      <c r="CG38" s="30" t="str">
        <v/>
      </c>
      <c r="CH38" s="31" t="str">
        <v/>
      </c>
      <c r="CI38" s="26" t="str">
        <v/>
      </c>
      <c r="CJ38" s="27" t="str">
        <v/>
      </c>
      <c r="CK38" s="27" t="str">
        <v/>
      </c>
      <c r="CL38" s="27" t="str">
        <v/>
      </c>
      <c r="CM38" s="28" t="str">
        <v/>
      </c>
      <c r="CN38" s="29" t="str">
        <v/>
      </c>
      <c r="CO38" s="30" t="str">
        <v/>
      </c>
      <c r="CP38" s="30" t="str">
        <v/>
      </c>
      <c r="CQ38" s="30" t="str">
        <v/>
      </c>
      <c r="CR38" s="31" t="str">
        <v/>
      </c>
      <c r="CS38" s="25">
        <f>SUM(R38,W38,AB38,AG38,AL38,AQ38,AV38,BA38,BF38,BK38,BP38,BU38,BZ38,CE38,CJ38,CO38)</f>
      </c>
      <c r="CT38" s="25">
        <f>SUM(S38,X38,AC38,AH38,AM38,AR38,AW38,BB38,BG38,BL38,BQ38,BV38,CA38,CF38,CK38,CP38)</f>
      </c>
      <c r="CU38" s="25">
        <f>SUM(T38,Y38,AD38,AI38,AN38,AS38,AX38,BC38,BH38,BM38,BR38,BW38,CB38,CG38,CL38,CQ38)</f>
      </c>
      <c r="CV38" s="25">
        <f>SUM(U38,Z38,AE38,AJ38,AO38,AT38,AY38,BD38,BI38,BN38,BS38,BX38,CC38,CH38,CM38,CR38)</f>
      </c>
      <c r="CW38" s="25">
        <f>MAX(CS38:CU38)</f>
      </c>
      <c r="CX38" s="25">
        <f>MIN(CS38:CU38)</f>
      </c>
      <c r="CY38" s="32">
        <f>IF(H38&gt;0,(CW38*SQRT(3)*IF(N38&gt;0,N38,IF(O38&gt;0,O38,IF(P38&gt;0,P38,415)))/(H38*1000))*100,0)</f>
      </c>
      <c r="CZ38" s="32">
        <f>IF(CY38&gt;70,"Upgrade","OK - No Upgrade")</f>
      </c>
      <c r="DA38" s="32">
        <f>IF(IF(AVERAGE(CS38:CU38)&gt;0,((CW38-AVERAGE(CS38:CU38))/AVERAGE(CS38:CU38))*100,0)&gt;10,"Need to Balance","OK - Balanced")</f>
      </c>
    </row>
    <row r="39" ht="15.75" customHeight="1">
      <c r="A39" s="25" t="str">
        <v>Araqi</v>
      </c>
      <c r="B39" s="25" t="str">
        <v>AL-EYNIN</v>
      </c>
      <c r="C39" s="25" t="str">
        <v>K_LN06</v>
      </c>
      <c r="D39" s="25" t="str">
        <v>23.279146, 56.545448</v>
      </c>
      <c r="E39" s="25" t="str">
        <v>1848</v>
      </c>
      <c r="F39" s="25" t="str">
        <v>Ground (GMT)</v>
      </c>
      <c r="G39" s="25" t="str">
        <v/>
      </c>
      <c r="H39" s="25">
        <v>1000</v>
      </c>
      <c r="I39" s="25" t="str">
        <v>29/05/2026, 12:26</v>
      </c>
      <c r="J39" s="25">
        <v>1</v>
      </c>
      <c r="K39" s="25">
        <v>248</v>
      </c>
      <c r="L39" s="25">
        <v>246</v>
      </c>
      <c r="M39" s="25">
        <v>250</v>
      </c>
      <c r="N39" s="25">
        <v>428</v>
      </c>
      <c r="O39" s="25">
        <v>431</v>
      </c>
      <c r="P39" s="25">
        <v>434</v>
      </c>
      <c r="Q39" s="26" t="str">
        <v/>
      </c>
      <c r="R39" s="27" t="str">
        <v/>
      </c>
      <c r="S39" s="27" t="str">
        <v/>
      </c>
      <c r="T39" s="27" t="str">
        <v/>
      </c>
      <c r="U39" s="28" t="str">
        <v/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>185 mm²</v>
      </c>
      <c r="AB39" s="27">
        <v>81</v>
      </c>
      <c r="AC39" s="27">
        <v>95</v>
      </c>
      <c r="AD39" s="27">
        <v>28</v>
      </c>
      <c r="AE39" s="28">
        <v>37</v>
      </c>
      <c r="AF39" s="29" t="str">
        <v>185 mm²</v>
      </c>
      <c r="AG39" s="30">
        <v>57</v>
      </c>
      <c r="AH39" s="30">
        <v>130</v>
      </c>
      <c r="AI39" s="30">
        <v>95</v>
      </c>
      <c r="AJ39" s="31">
        <v>65</v>
      </c>
      <c r="AK39" s="26" t="str">
        <v>185 mm²</v>
      </c>
      <c r="AL39" s="27">
        <v>104</v>
      </c>
      <c r="AM39" s="27">
        <v>72</v>
      </c>
      <c r="AN39" s="27">
        <v>21</v>
      </c>
      <c r="AO39" s="28">
        <v>55</v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9" t="str">
        <v/>
      </c>
      <c r="BK39" s="30" t="str">
        <v/>
      </c>
      <c r="BL39" s="30" t="str">
        <v/>
      </c>
      <c r="BM39" s="30" t="str">
        <v/>
      </c>
      <c r="BN39" s="31" t="str">
        <v/>
      </c>
      <c r="BO39" s="26" t="str">
        <v/>
      </c>
      <c r="BP39" s="27" t="str">
        <v/>
      </c>
      <c r="BQ39" s="27" t="str">
        <v/>
      </c>
      <c r="BR39" s="27" t="str">
        <v/>
      </c>
      <c r="BS39" s="28" t="str">
        <v/>
      </c>
      <c r="BT39" s="29" t="str">
        <v/>
      </c>
      <c r="BU39" s="30" t="str">
        <v/>
      </c>
      <c r="BV39" s="30" t="str">
        <v/>
      </c>
      <c r="BW39" s="30" t="str">
        <v/>
      </c>
      <c r="BX39" s="31" t="str">
        <v/>
      </c>
      <c r="BY39" s="26" t="str">
        <v/>
      </c>
      <c r="BZ39" s="27" t="str">
        <v/>
      </c>
      <c r="CA39" s="27" t="str">
        <v/>
      </c>
      <c r="CB39" s="27" t="str">
        <v/>
      </c>
      <c r="CC39" s="28" t="str">
        <v/>
      </c>
      <c r="CD39" s="29" t="str">
        <v/>
      </c>
      <c r="CE39" s="30" t="str">
        <v/>
      </c>
      <c r="CF39" s="30" t="str">
        <v/>
      </c>
      <c r="CG39" s="30" t="str">
        <v/>
      </c>
      <c r="CH39" s="31" t="str">
        <v/>
      </c>
      <c r="CI39" s="26" t="str">
        <v/>
      </c>
      <c r="CJ39" s="27" t="str">
        <v/>
      </c>
      <c r="CK39" s="27" t="str">
        <v/>
      </c>
      <c r="CL39" s="27" t="str">
        <v/>
      </c>
      <c r="CM39" s="28" t="str">
        <v/>
      </c>
      <c r="CN39" s="29" t="str">
        <v/>
      </c>
      <c r="CO39" s="30" t="str">
        <v/>
      </c>
      <c r="CP39" s="30" t="str">
        <v/>
      </c>
      <c r="CQ39" s="30" t="str">
        <v/>
      </c>
      <c r="CR39" s="31" t="str">
        <v/>
      </c>
      <c r="CS39" s="25">
        <f>SUM(R39,W39,AB39,AG39,AL39,AQ39,AV39,BA39,BF39,BK39,BP39,BU39,BZ39,CE39,CJ39,CO39)</f>
      </c>
      <c r="CT39" s="25">
        <f>SUM(S39,X39,AC39,AH39,AM39,AR39,AW39,BB39,BG39,BL39,BQ39,BV39,CA39,CF39,CK39,CP39)</f>
      </c>
      <c r="CU39" s="25">
        <f>SUM(T39,Y39,AD39,AI39,AN39,AS39,AX39,BC39,BH39,BM39,BR39,BW39,CB39,CG39,CL39,CQ39)</f>
      </c>
      <c r="CV39" s="25">
        <f>SUM(U39,Z39,AE39,AJ39,AO39,AT39,AY39,BD39,BI39,BN39,BS39,BX39,CC39,CH39,CM39,CR39)</f>
      </c>
      <c r="CW39" s="25">
        <f>MAX(CS39:CU39)</f>
      </c>
      <c r="CX39" s="25">
        <f>MIN(CS39:CU39)</f>
      </c>
      <c r="CY39" s="32">
        <f>IF(H39&gt;0,(CW39*SQRT(3)*IF(N39&gt;0,N39,IF(O39&gt;0,O39,IF(P39&gt;0,P39,415)))/(H39*1000))*100,0)</f>
      </c>
      <c r="CZ39" s="32">
        <f>IF(CY39&gt;70,"Upgrade","OK - No Upgrade")</f>
      </c>
      <c r="DA39" s="32">
        <f>IF(IF(AVERAGE(CS39:CU39)&gt;0,((CW39-AVERAGE(CS39:CU39))/AVERAGE(CS39:CU39))*100,0)&gt;10,"Need to Balance","OK - Balanced")</f>
      </c>
    </row>
    <row r="40" ht="15.75" customHeight="1">
      <c r="A40" s="25" t="str">
        <v>Araqi</v>
      </c>
      <c r="B40" s="25" t="str">
        <v>AL-EYNIN</v>
      </c>
      <c r="C40" s="25" t="str">
        <v>K_LN01</v>
      </c>
      <c r="D40" s="25" t="str">
        <v>23.285267, 56.553863</v>
      </c>
      <c r="E40" s="25" t="str">
        <v>2303</v>
      </c>
      <c r="F40" s="25" t="str">
        <v>Ground (GMT)</v>
      </c>
      <c r="G40" s="25" t="str">
        <v/>
      </c>
      <c r="H40" s="25">
        <v>1000</v>
      </c>
      <c r="I40" s="25" t="str">
        <v>28/05/2026, 14:37</v>
      </c>
      <c r="J40" s="25">
        <v>1</v>
      </c>
      <c r="K40" s="25">
        <v>243</v>
      </c>
      <c r="L40" s="25">
        <v>242</v>
      </c>
      <c r="M40" s="25">
        <v>246</v>
      </c>
      <c r="N40" s="25">
        <v>424</v>
      </c>
      <c r="O40" s="25">
        <v>422</v>
      </c>
      <c r="P40" s="25">
        <v>424</v>
      </c>
      <c r="Q40" s="26" t="str">
        <v>185 mm²</v>
      </c>
      <c r="R40" s="27">
        <v>135</v>
      </c>
      <c r="S40" s="27">
        <v>110</v>
      </c>
      <c r="T40" s="27">
        <v>136</v>
      </c>
      <c r="U40" s="28">
        <v>52</v>
      </c>
      <c r="V40" s="29" t="str">
        <v>185 mm²</v>
      </c>
      <c r="W40" s="30">
        <v>132</v>
      </c>
      <c r="X40" s="30">
        <v>3</v>
      </c>
      <c r="Y40" s="30">
        <v>53</v>
      </c>
      <c r="Z40" s="31">
        <v>23</v>
      </c>
      <c r="AA40" s="26" t="str">
        <v>185 mm²</v>
      </c>
      <c r="AB40" s="27">
        <v>118</v>
      </c>
      <c r="AC40" s="27">
        <v>50</v>
      </c>
      <c r="AD40" s="27">
        <v>30</v>
      </c>
      <c r="AE40" s="28">
        <v>60</v>
      </c>
      <c r="AF40" s="29" t="str">
        <v>185 mm²</v>
      </c>
      <c r="AG40" s="30">
        <v>7</v>
      </c>
      <c r="AH40" s="30">
        <v>4</v>
      </c>
      <c r="AI40" s="30">
        <v>28</v>
      </c>
      <c r="AJ40" s="31">
        <v>28</v>
      </c>
      <c r="AK40" s="26" t="str">
        <v>185 mm²</v>
      </c>
      <c r="AL40" s="27">
        <v>50</v>
      </c>
      <c r="AM40" s="27">
        <v>61</v>
      </c>
      <c r="AN40" s="27">
        <v>30</v>
      </c>
      <c r="AO40" s="28">
        <v>30</v>
      </c>
      <c r="AP40" s="29" t="str">
        <v>185 mm²</v>
      </c>
      <c r="AQ40" s="30">
        <v>0</v>
      </c>
      <c r="AR40" s="30">
        <v>0</v>
      </c>
      <c r="AS40" s="30">
        <v>0</v>
      </c>
      <c r="AT40" s="31">
        <v>0</v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9" t="str">
        <v/>
      </c>
      <c r="BK40" s="30" t="str">
        <v/>
      </c>
      <c r="BL40" s="30" t="str">
        <v/>
      </c>
      <c r="BM40" s="30" t="str">
        <v/>
      </c>
      <c r="BN40" s="31" t="str">
        <v/>
      </c>
      <c r="BO40" s="26" t="str">
        <v/>
      </c>
      <c r="BP40" s="27" t="str">
        <v/>
      </c>
      <c r="BQ40" s="27" t="str">
        <v/>
      </c>
      <c r="BR40" s="27" t="str">
        <v/>
      </c>
      <c r="BS40" s="28" t="str">
        <v/>
      </c>
      <c r="BT40" s="29" t="str">
        <v/>
      </c>
      <c r="BU40" s="30" t="str">
        <v/>
      </c>
      <c r="BV40" s="30" t="str">
        <v/>
      </c>
      <c r="BW40" s="30" t="str">
        <v/>
      </c>
      <c r="BX40" s="31" t="str">
        <v/>
      </c>
      <c r="BY40" s="26" t="str">
        <v/>
      </c>
      <c r="BZ40" s="27" t="str">
        <v/>
      </c>
      <c r="CA40" s="27" t="str">
        <v/>
      </c>
      <c r="CB40" s="27" t="str">
        <v/>
      </c>
      <c r="CC40" s="28" t="str">
        <v/>
      </c>
      <c r="CD40" s="29" t="str">
        <v/>
      </c>
      <c r="CE40" s="30" t="str">
        <v/>
      </c>
      <c r="CF40" s="30" t="str">
        <v/>
      </c>
      <c r="CG40" s="30" t="str">
        <v/>
      </c>
      <c r="CH40" s="31" t="str">
        <v/>
      </c>
      <c r="CI40" s="26" t="str">
        <v/>
      </c>
      <c r="CJ40" s="27" t="str">
        <v/>
      </c>
      <c r="CK40" s="27" t="str">
        <v/>
      </c>
      <c r="CL40" s="27" t="str">
        <v/>
      </c>
      <c r="CM40" s="28" t="str">
        <v/>
      </c>
      <c r="CN40" s="29" t="str">
        <v/>
      </c>
      <c r="CO40" s="30" t="str">
        <v/>
      </c>
      <c r="CP40" s="30" t="str">
        <v/>
      </c>
      <c r="CQ40" s="30" t="str">
        <v/>
      </c>
      <c r="CR40" s="31" t="str">
        <v/>
      </c>
      <c r="CS40" s="25">
        <f>SUM(R40,W40,AB40,AG40,AL40,AQ40,AV40,BA40,BF40,BK40,BP40,BU40,BZ40,CE40,CJ40,CO40)</f>
      </c>
      <c r="CT40" s="25">
        <f>SUM(S40,X40,AC40,AH40,AM40,AR40,AW40,BB40,BG40,BL40,BQ40,BV40,CA40,CF40,CK40,CP40)</f>
      </c>
      <c r="CU40" s="25">
        <f>SUM(T40,Y40,AD40,AI40,AN40,AS40,AX40,BC40,BH40,BM40,BR40,BW40,CB40,CG40,CL40,CQ40)</f>
      </c>
      <c r="CV40" s="25">
        <f>SUM(U40,Z40,AE40,AJ40,AO40,AT40,AY40,BD40,BI40,BN40,BS40,BX40,CC40,CH40,CM40,CR40)</f>
      </c>
      <c r="CW40" s="25">
        <f>MAX(CS40:CU40)</f>
      </c>
      <c r="CX40" s="25">
        <f>MIN(CS40:CU40)</f>
      </c>
      <c r="CY40" s="32">
        <f>IF(H40&gt;0,(CW40*SQRT(3)*IF(N40&gt;0,N40,IF(O40&gt;0,O40,IF(P40&gt;0,P40,415)))/(H40*1000))*100,0)</f>
      </c>
      <c r="CZ40" s="32">
        <f>IF(CY40&gt;70,"Upgrade","OK - No Upgrade")</f>
      </c>
      <c r="DA40" s="32">
        <f>IF(IF(AVERAGE(CS40:CU40)&gt;0,((CW40-AVERAGE(CS40:CU40))/AVERAGE(CS40:CU40))*100,0)&gt;10,"Need to Balance","OK - Balanced")</f>
      </c>
    </row>
    <row r="41" ht="15.75" customHeight="1">
      <c r="A41" s="25" t="str">
        <v>Araqi</v>
      </c>
      <c r="B41" s="25" t="str">
        <v>AL-EYNIN</v>
      </c>
      <c r="C41" s="25" t="str">
        <v>K_LN04</v>
      </c>
      <c r="D41" s="25" t="str">
        <v>23.296927, 56.54955</v>
      </c>
      <c r="E41" s="25" t="str">
        <v>2115</v>
      </c>
      <c r="F41" s="25" t="str">
        <v>Pole (PMT)</v>
      </c>
      <c r="G41" s="25" t="str">
        <v/>
      </c>
      <c r="H41" s="25">
        <v>315</v>
      </c>
      <c r="I41" s="25" t="str">
        <v>28/05/2026, 14:34</v>
      </c>
      <c r="J41" s="25">
        <v>1</v>
      </c>
      <c r="K41" s="25">
        <v>239</v>
      </c>
      <c r="L41" s="25">
        <v>242</v>
      </c>
      <c r="M41" s="25">
        <v>243</v>
      </c>
      <c r="N41" s="25">
        <v>418</v>
      </c>
      <c r="O41" s="25">
        <v>418</v>
      </c>
      <c r="P41" s="25">
        <v>422</v>
      </c>
      <c r="Q41" s="26" t="str">
        <v>185 mm²</v>
      </c>
      <c r="R41" s="27">
        <v>74</v>
      </c>
      <c r="S41" s="27">
        <v>30</v>
      </c>
      <c r="T41" s="27">
        <v>33</v>
      </c>
      <c r="U41" s="28">
        <v>33</v>
      </c>
      <c r="V41" s="29" t="str">
        <v>185 mm²</v>
      </c>
      <c r="W41" s="30">
        <v>111</v>
      </c>
      <c r="X41" s="30">
        <v>102</v>
      </c>
      <c r="Y41" s="30">
        <v>83</v>
      </c>
      <c r="Z41" s="31">
        <v>29</v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9" t="str">
        <v/>
      </c>
      <c r="BK41" s="30" t="str">
        <v/>
      </c>
      <c r="BL41" s="30" t="str">
        <v/>
      </c>
      <c r="BM41" s="30" t="str">
        <v/>
      </c>
      <c r="BN41" s="31" t="str">
        <v/>
      </c>
      <c r="BO41" s="26" t="str">
        <v/>
      </c>
      <c r="BP41" s="27" t="str">
        <v/>
      </c>
      <c r="BQ41" s="27" t="str">
        <v/>
      </c>
      <c r="BR41" s="27" t="str">
        <v/>
      </c>
      <c r="BS41" s="28" t="str">
        <v/>
      </c>
      <c r="BT41" s="29" t="str">
        <v/>
      </c>
      <c r="BU41" s="30" t="str">
        <v/>
      </c>
      <c r="BV41" s="30" t="str">
        <v/>
      </c>
      <c r="BW41" s="30" t="str">
        <v/>
      </c>
      <c r="BX41" s="31" t="str">
        <v/>
      </c>
      <c r="BY41" s="26" t="str">
        <v/>
      </c>
      <c r="BZ41" s="27" t="str">
        <v/>
      </c>
      <c r="CA41" s="27" t="str">
        <v/>
      </c>
      <c r="CB41" s="27" t="str">
        <v/>
      </c>
      <c r="CC41" s="28" t="str">
        <v/>
      </c>
      <c r="CD41" s="29" t="str">
        <v/>
      </c>
      <c r="CE41" s="30" t="str">
        <v/>
      </c>
      <c r="CF41" s="30" t="str">
        <v/>
      </c>
      <c r="CG41" s="30" t="str">
        <v/>
      </c>
      <c r="CH41" s="31" t="str">
        <v/>
      </c>
      <c r="CI41" s="26" t="str">
        <v/>
      </c>
      <c r="CJ41" s="27" t="str">
        <v/>
      </c>
      <c r="CK41" s="27" t="str">
        <v/>
      </c>
      <c r="CL41" s="27" t="str">
        <v/>
      </c>
      <c r="CM41" s="28" t="str">
        <v/>
      </c>
      <c r="CN41" s="29" t="str">
        <v/>
      </c>
      <c r="CO41" s="30" t="str">
        <v/>
      </c>
      <c r="CP41" s="30" t="str">
        <v/>
      </c>
      <c r="CQ41" s="30" t="str">
        <v/>
      </c>
      <c r="CR41" s="31" t="str">
        <v/>
      </c>
      <c r="CS41" s="25">
        <f>SUM(R41,W41,AB41,AG41,AL41,AQ41,AV41,BA41,BF41,BK41,BP41,BU41,BZ41,CE41,CJ41,CO41)</f>
      </c>
      <c r="CT41" s="25">
        <f>SUM(S41,X41,AC41,AH41,AM41,AR41,AW41,BB41,BG41,BL41,BQ41,BV41,CA41,CF41,CK41,CP41)</f>
      </c>
      <c r="CU41" s="25">
        <f>SUM(T41,Y41,AD41,AI41,AN41,AS41,AX41,BC41,BH41,BM41,BR41,BW41,CB41,CG41,CL41,CQ41)</f>
      </c>
      <c r="CV41" s="25">
        <f>SUM(U41,Z41,AE41,AJ41,AO41,AT41,AY41,BD41,BI41,BN41,BS41,BX41,CC41,CH41,CM41,CR41)</f>
      </c>
      <c r="CW41" s="25">
        <f>MAX(CS41:CU41)</f>
      </c>
      <c r="CX41" s="25">
        <f>MIN(CS41:CU41)</f>
      </c>
      <c r="CY41" s="32">
        <f>IF(H41&gt;0,(CW41*SQRT(3)*IF(N41&gt;0,N41,IF(O41&gt;0,O41,IF(P41&gt;0,P41,415)))/(H41*1000))*100,0)</f>
      </c>
      <c r="CZ41" s="32">
        <f>IF(CY41&gt;70,"Upgrade","OK - No Upgrade")</f>
      </c>
      <c r="DA41" s="32">
        <f>IF(IF(AVERAGE(CS41:CU41)&gt;0,((CW41-AVERAGE(CS41:CU41))/AVERAGE(CS41:CU41))*100,0)&gt;10,"Need to Balance","OK - Balanced")</f>
      </c>
    </row>
    <row r="42" ht="15.75" customHeight="1">
      <c r="A42" s="25" t="str">
        <v>Araqi</v>
      </c>
      <c r="B42" s="25" t="str">
        <v>AL-EYNIN</v>
      </c>
      <c r="C42" s="25" t="str">
        <v>K_LN04</v>
      </c>
      <c r="D42" s="25" t="str">
        <v>23.294385, 56.546889</v>
      </c>
      <c r="E42" s="25" t="str">
        <v>4265</v>
      </c>
      <c r="F42" s="25" t="str">
        <v>Ground (GMT)</v>
      </c>
      <c r="G42" s="25" t="str">
        <v/>
      </c>
      <c r="H42" s="25">
        <v>1000</v>
      </c>
      <c r="I42" s="25" t="str">
        <v>28/05/2026, 14:30</v>
      </c>
      <c r="J42" s="25">
        <v>1</v>
      </c>
      <c r="K42" s="25">
        <v>241</v>
      </c>
      <c r="L42" s="25">
        <v>243</v>
      </c>
      <c r="M42" s="25">
        <v>244</v>
      </c>
      <c r="N42" s="25">
        <v>420</v>
      </c>
      <c r="O42" s="25">
        <v>422</v>
      </c>
      <c r="P42" s="25">
        <v>423</v>
      </c>
      <c r="Q42" s="26" t="str">
        <v/>
      </c>
      <c r="R42" s="27" t="str">
        <v/>
      </c>
      <c r="S42" s="27" t="str">
        <v/>
      </c>
      <c r="T42" s="27" t="str">
        <v/>
      </c>
      <c r="U42" s="28" t="str">
        <v/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>185 mm²</v>
      </c>
      <c r="AV42" s="27">
        <v>35</v>
      </c>
      <c r="AW42" s="27">
        <v>77</v>
      </c>
      <c r="AX42" s="27">
        <v>55</v>
      </c>
      <c r="AY42" s="28">
        <v>37</v>
      </c>
      <c r="AZ42" s="29" t="str">
        <v>185 mm²</v>
      </c>
      <c r="BA42" s="30">
        <v>170</v>
      </c>
      <c r="BB42" s="30">
        <v>158</v>
      </c>
      <c r="BC42" s="30">
        <v>155</v>
      </c>
      <c r="BD42" s="31">
        <v>27</v>
      </c>
      <c r="BE42" s="26" t="str">
        <v/>
      </c>
      <c r="BF42" s="27" t="str">
        <v/>
      </c>
      <c r="BG42" s="27" t="str">
        <v/>
      </c>
      <c r="BH42" s="27" t="str">
        <v/>
      </c>
      <c r="BI42" s="28" t="str">
        <v/>
      </c>
      <c r="BJ42" s="29" t="str">
        <v/>
      </c>
      <c r="BK42" s="30" t="str">
        <v/>
      </c>
      <c r="BL42" s="30" t="str">
        <v/>
      </c>
      <c r="BM42" s="30" t="str">
        <v/>
      </c>
      <c r="BN42" s="31" t="str">
        <v/>
      </c>
      <c r="BO42" s="26" t="str">
        <v/>
      </c>
      <c r="BP42" s="27" t="str">
        <v/>
      </c>
      <c r="BQ42" s="27" t="str">
        <v/>
      </c>
      <c r="BR42" s="27" t="str">
        <v/>
      </c>
      <c r="BS42" s="28" t="str">
        <v/>
      </c>
      <c r="BT42" s="29" t="str">
        <v/>
      </c>
      <c r="BU42" s="30" t="str">
        <v/>
      </c>
      <c r="BV42" s="30" t="str">
        <v/>
      </c>
      <c r="BW42" s="30" t="str">
        <v/>
      </c>
      <c r="BX42" s="31" t="str">
        <v/>
      </c>
      <c r="BY42" s="26" t="str">
        <v/>
      </c>
      <c r="BZ42" s="27" t="str">
        <v/>
      </c>
      <c r="CA42" s="27" t="str">
        <v/>
      </c>
      <c r="CB42" s="27" t="str">
        <v/>
      </c>
      <c r="CC42" s="28" t="str">
        <v/>
      </c>
      <c r="CD42" s="29" t="str">
        <v/>
      </c>
      <c r="CE42" s="30" t="str">
        <v/>
      </c>
      <c r="CF42" s="30" t="str">
        <v/>
      </c>
      <c r="CG42" s="30" t="str">
        <v/>
      </c>
      <c r="CH42" s="31" t="str">
        <v/>
      </c>
      <c r="CI42" s="26" t="str">
        <v/>
      </c>
      <c r="CJ42" s="27" t="str">
        <v/>
      </c>
      <c r="CK42" s="27" t="str">
        <v/>
      </c>
      <c r="CL42" s="27" t="str">
        <v/>
      </c>
      <c r="CM42" s="28" t="str">
        <v/>
      </c>
      <c r="CN42" s="29" t="str">
        <v/>
      </c>
      <c r="CO42" s="30" t="str">
        <v/>
      </c>
      <c r="CP42" s="30" t="str">
        <v/>
      </c>
      <c r="CQ42" s="30" t="str">
        <v/>
      </c>
      <c r="CR42" s="31" t="str">
        <v/>
      </c>
      <c r="CS42" s="25">
        <f>SUM(R42,W42,AB42,AG42,AL42,AQ42,AV42,BA42,BF42,BK42,BP42,BU42,BZ42,CE42,CJ42,CO42)</f>
      </c>
      <c r="CT42" s="25">
        <f>SUM(S42,X42,AC42,AH42,AM42,AR42,AW42,BB42,BG42,BL42,BQ42,BV42,CA42,CF42,CK42,CP42)</f>
      </c>
      <c r="CU42" s="25">
        <f>SUM(T42,Y42,AD42,AI42,AN42,AS42,AX42,BC42,BH42,BM42,BR42,BW42,CB42,CG42,CL42,CQ42)</f>
      </c>
      <c r="CV42" s="25">
        <f>SUM(U42,Z42,AE42,AJ42,AO42,AT42,AY42,BD42,BI42,BN42,BS42,BX42,CC42,CH42,CM42,CR42)</f>
      </c>
      <c r="CW42" s="25">
        <f>MAX(CS42:CU42)</f>
      </c>
      <c r="CX42" s="25">
        <f>MIN(CS42:CU42)</f>
      </c>
      <c r="CY42" s="32">
        <f>IF(H42&gt;0,(CW42*SQRT(3)*IF(N42&gt;0,N42,IF(O42&gt;0,O42,IF(P42&gt;0,P42,415)))/(H42*1000))*100,0)</f>
      </c>
      <c r="CZ42" s="32">
        <f>IF(CY42&gt;70,"Upgrade","OK - No Upgrade")</f>
      </c>
      <c r="DA42" s="32">
        <f>IF(IF(AVERAGE(CS42:CU42)&gt;0,((CW42-AVERAGE(CS42:CU42))/AVERAGE(CS42:CU42))*100,0)&gt;10,"Need to Balance","OK - Balanced")</f>
      </c>
    </row>
    <row r="43" ht="15.75" customHeight="1">
      <c r="A43" s="25" t="str">
        <v>Araqi</v>
      </c>
      <c r="B43" s="25" t="str">
        <v>AL-EYNIN</v>
      </c>
      <c r="C43" s="25" t="str">
        <v>K_LN01</v>
      </c>
      <c r="D43" s="25" t="str">
        <v>23.283246, 56.552649</v>
      </c>
      <c r="E43" s="25" t="str">
        <v>417</v>
      </c>
      <c r="F43" s="25" t="str">
        <v>Ground (GMT)</v>
      </c>
      <c r="G43" s="25" t="str">
        <v/>
      </c>
      <c r="H43" s="25">
        <v>1000</v>
      </c>
      <c r="I43" s="25" t="str">
        <v>28/05/2026, 14:31</v>
      </c>
      <c r="J43" s="25">
        <v>1</v>
      </c>
      <c r="K43" s="25">
        <v>242</v>
      </c>
      <c r="L43" s="25">
        <v>245</v>
      </c>
      <c r="M43" s="25">
        <v>243</v>
      </c>
      <c r="N43" s="25">
        <v>423</v>
      </c>
      <c r="O43" s="25">
        <v>419</v>
      </c>
      <c r="P43" s="25">
        <v>422</v>
      </c>
      <c r="Q43" s="26" t="str">
        <v/>
      </c>
      <c r="R43" s="27" t="str">
        <v/>
      </c>
      <c r="S43" s="27" t="str">
        <v/>
      </c>
      <c r="T43" s="27" t="str">
        <v/>
      </c>
      <c r="U43" s="28" t="str">
        <v/>
      </c>
      <c r="V43" s="29" t="str">
        <v>185 mm²</v>
      </c>
      <c r="W43" s="30">
        <v>105</v>
      </c>
      <c r="X43" s="30">
        <v>49</v>
      </c>
      <c r="Y43" s="30">
        <v>20</v>
      </c>
      <c r="Z43" s="31">
        <v>50</v>
      </c>
      <c r="AA43" s="26" t="str">
        <v>185 mm²</v>
      </c>
      <c r="AB43" s="27">
        <v>60</v>
      </c>
      <c r="AC43" s="27">
        <v>57</v>
      </c>
      <c r="AD43" s="27">
        <v>67</v>
      </c>
      <c r="AE43" s="28">
        <v>35</v>
      </c>
      <c r="AF43" s="29" t="str">
        <v>185 mm²</v>
      </c>
      <c r="AG43" s="30">
        <v>100</v>
      </c>
      <c r="AH43" s="30">
        <v>150</v>
      </c>
      <c r="AI43" s="30">
        <v>244</v>
      </c>
      <c r="AJ43" s="31">
        <v>70</v>
      </c>
      <c r="AK43" s="26" t="str">
        <v>185 mm²</v>
      </c>
      <c r="AL43" s="27">
        <v>80</v>
      </c>
      <c r="AM43" s="27">
        <v>13</v>
      </c>
      <c r="AN43" s="27">
        <v>30</v>
      </c>
      <c r="AO43" s="28">
        <v>35</v>
      </c>
      <c r="AP43" s="29" t="str">
        <v>185 mm²</v>
      </c>
      <c r="AQ43" s="30">
        <v>100</v>
      </c>
      <c r="AR43" s="30">
        <v>85</v>
      </c>
      <c r="AS43" s="30">
        <v>156</v>
      </c>
      <c r="AT43" s="31">
        <v>77</v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>185 mm²</v>
      </c>
      <c r="BA43" s="30">
        <v>115</v>
      </c>
      <c r="BB43" s="30">
        <v>100</v>
      </c>
      <c r="BC43" s="30">
        <v>100</v>
      </c>
      <c r="BD43" s="31">
        <v>40</v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9" t="str">
        <v/>
      </c>
      <c r="BK43" s="30" t="str">
        <v/>
      </c>
      <c r="BL43" s="30" t="str">
        <v/>
      </c>
      <c r="BM43" s="30" t="str">
        <v/>
      </c>
      <c r="BN43" s="31" t="str">
        <v/>
      </c>
      <c r="BO43" s="26" t="str">
        <v/>
      </c>
      <c r="BP43" s="27" t="str">
        <v/>
      </c>
      <c r="BQ43" s="27" t="str">
        <v/>
      </c>
      <c r="BR43" s="27" t="str">
        <v/>
      </c>
      <c r="BS43" s="28" t="str">
        <v/>
      </c>
      <c r="BT43" s="29" t="str">
        <v/>
      </c>
      <c r="BU43" s="30" t="str">
        <v/>
      </c>
      <c r="BV43" s="30" t="str">
        <v/>
      </c>
      <c r="BW43" s="30" t="str">
        <v/>
      </c>
      <c r="BX43" s="31" t="str">
        <v/>
      </c>
      <c r="BY43" s="26" t="str">
        <v/>
      </c>
      <c r="BZ43" s="27" t="str">
        <v/>
      </c>
      <c r="CA43" s="27" t="str">
        <v/>
      </c>
      <c r="CB43" s="27" t="str">
        <v/>
      </c>
      <c r="CC43" s="28" t="str">
        <v/>
      </c>
      <c r="CD43" s="29" t="str">
        <v/>
      </c>
      <c r="CE43" s="30" t="str">
        <v/>
      </c>
      <c r="CF43" s="30" t="str">
        <v/>
      </c>
      <c r="CG43" s="30" t="str">
        <v/>
      </c>
      <c r="CH43" s="31" t="str">
        <v/>
      </c>
      <c r="CI43" s="26" t="str">
        <v/>
      </c>
      <c r="CJ43" s="27" t="str">
        <v/>
      </c>
      <c r="CK43" s="27" t="str">
        <v/>
      </c>
      <c r="CL43" s="27" t="str">
        <v/>
      </c>
      <c r="CM43" s="28" t="str">
        <v/>
      </c>
      <c r="CN43" s="29" t="str">
        <v/>
      </c>
      <c r="CO43" s="30" t="str">
        <v/>
      </c>
      <c r="CP43" s="30" t="str">
        <v/>
      </c>
      <c r="CQ43" s="30" t="str">
        <v/>
      </c>
      <c r="CR43" s="31" t="str">
        <v/>
      </c>
      <c r="CS43" s="25">
        <f>SUM(R43,W43,AB43,AG43,AL43,AQ43,AV43,BA43,BF43,BK43,BP43,BU43,BZ43,CE43,CJ43,CO43)</f>
      </c>
      <c r="CT43" s="25">
        <f>SUM(S43,X43,AC43,AH43,AM43,AR43,AW43,BB43,BG43,BL43,BQ43,BV43,CA43,CF43,CK43,CP43)</f>
      </c>
      <c r="CU43" s="25">
        <f>SUM(T43,Y43,AD43,AI43,AN43,AS43,AX43,BC43,BH43,BM43,BR43,BW43,CB43,CG43,CL43,CQ43)</f>
      </c>
      <c r="CV43" s="25">
        <f>SUM(U43,Z43,AE43,AJ43,AO43,AT43,AY43,BD43,BI43,BN43,BS43,BX43,CC43,CH43,CM43,CR43)</f>
      </c>
      <c r="CW43" s="25">
        <f>MAX(CS43:CU43)</f>
      </c>
      <c r="CX43" s="25">
        <f>MIN(CS43:CU43)</f>
      </c>
      <c r="CY43" s="32">
        <f>IF(H43&gt;0,(CW43*SQRT(3)*IF(N43&gt;0,N43,IF(O43&gt;0,O43,IF(P43&gt;0,P43,415)))/(H43*1000))*100,0)</f>
      </c>
      <c r="CZ43" s="32">
        <f>IF(CY43&gt;70,"Upgrade","OK - No Upgrade")</f>
      </c>
      <c r="DA43" s="32">
        <f>IF(IF(AVERAGE(CS43:CU43)&gt;0,((CW43-AVERAGE(CS43:CU43))/AVERAGE(CS43:CU43))*100,0)&gt;10,"Need to Balance","OK - Balanced")</f>
      </c>
    </row>
    <row r="44" ht="15.75" customHeight="1">
      <c r="A44" s="25" t="str">
        <v>Araqi</v>
      </c>
      <c r="B44" s="25" t="str">
        <v>AL-EYNIN</v>
      </c>
      <c r="C44" s="25" t="str">
        <v>K_LN01</v>
      </c>
      <c r="D44" s="25" t="str">
        <v>23.282776, 56.551069</v>
      </c>
      <c r="E44" s="25" t="str">
        <v>360</v>
      </c>
      <c r="F44" s="25" t="str">
        <v>Ground (GMT)</v>
      </c>
      <c r="G44" s="25" t="str">
        <v/>
      </c>
      <c r="H44" s="25">
        <v>1000</v>
      </c>
      <c r="I44" s="25" t="str">
        <v>28/05/2026, 14:25</v>
      </c>
      <c r="J44" s="25">
        <v>1</v>
      </c>
      <c r="K44" s="25">
        <v>243</v>
      </c>
      <c r="L44" s="25">
        <v>241</v>
      </c>
      <c r="M44" s="25">
        <v>243</v>
      </c>
      <c r="N44" s="25">
        <v>423</v>
      </c>
      <c r="O44" s="25">
        <v>420</v>
      </c>
      <c r="P44" s="25">
        <v>424</v>
      </c>
      <c r="Q44" s="26" t="str">
        <v>185 mm²</v>
      </c>
      <c r="R44" s="27">
        <v>40</v>
      </c>
      <c r="S44" s="27">
        <v>120</v>
      </c>
      <c r="T44" s="27">
        <v>63</v>
      </c>
      <c r="U44" s="28">
        <v>70</v>
      </c>
      <c r="V44" s="29" t="str">
        <v>185 mm²</v>
      </c>
      <c r="W44" s="30">
        <v>30</v>
      </c>
      <c r="X44" s="30">
        <v>10</v>
      </c>
      <c r="Y44" s="30">
        <v>33</v>
      </c>
      <c r="Z44" s="31">
        <v>30</v>
      </c>
      <c r="AA44" s="26" t="str">
        <v>185 mm²</v>
      </c>
      <c r="AB44" s="27">
        <v>100</v>
      </c>
      <c r="AC44" s="27">
        <v>100</v>
      </c>
      <c r="AD44" s="27">
        <v>223</v>
      </c>
      <c r="AE44" s="28">
        <v>100</v>
      </c>
      <c r="AF44" s="29" t="str">
        <v>185 mm²</v>
      </c>
      <c r="AG44" s="30">
        <v>90</v>
      </c>
      <c r="AH44" s="30">
        <v>30</v>
      </c>
      <c r="AI44" s="30">
        <v>50</v>
      </c>
      <c r="AJ44" s="31">
        <v>50</v>
      </c>
      <c r="AK44" s="26" t="str">
        <v>185 mm²</v>
      </c>
      <c r="AL44" s="27">
        <v>40</v>
      </c>
      <c r="AM44" s="27">
        <v>30</v>
      </c>
      <c r="AN44" s="27">
        <v>13</v>
      </c>
      <c r="AO44" s="28">
        <v>15</v>
      </c>
      <c r="AP44" s="29" t="str">
        <v>185 mm²</v>
      </c>
      <c r="AQ44" s="30">
        <v>30</v>
      </c>
      <c r="AR44" s="30">
        <v>5</v>
      </c>
      <c r="AS44" s="30">
        <v>10</v>
      </c>
      <c r="AT44" s="31">
        <v>15</v>
      </c>
      <c r="AU44" s="26" t="str">
        <v>185 mm²</v>
      </c>
      <c r="AV44" s="27">
        <v>40</v>
      </c>
      <c r="AW44" s="27">
        <v>30</v>
      </c>
      <c r="AX44" s="27">
        <v>50</v>
      </c>
      <c r="AY44" s="28">
        <v>25</v>
      </c>
      <c r="AZ44" s="29" t="str">
        <v>185 mm²</v>
      </c>
      <c r="BA44" s="30">
        <v>60</v>
      </c>
      <c r="BB44" s="30">
        <v>65</v>
      </c>
      <c r="BC44" s="30">
        <v>60</v>
      </c>
      <c r="BD44" s="31">
        <v>30</v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9" t="str">
        <v/>
      </c>
      <c r="BK44" s="30" t="str">
        <v/>
      </c>
      <c r="BL44" s="30" t="str">
        <v/>
      </c>
      <c r="BM44" s="30" t="str">
        <v/>
      </c>
      <c r="BN44" s="31" t="str">
        <v/>
      </c>
      <c r="BO44" s="26" t="str">
        <v/>
      </c>
      <c r="BP44" s="27" t="str">
        <v/>
      </c>
      <c r="BQ44" s="27" t="str">
        <v/>
      </c>
      <c r="BR44" s="27" t="str">
        <v/>
      </c>
      <c r="BS44" s="28" t="str">
        <v/>
      </c>
      <c r="BT44" s="29" t="str">
        <v/>
      </c>
      <c r="BU44" s="30" t="str">
        <v/>
      </c>
      <c r="BV44" s="30" t="str">
        <v/>
      </c>
      <c r="BW44" s="30" t="str">
        <v/>
      </c>
      <c r="BX44" s="31" t="str">
        <v/>
      </c>
      <c r="BY44" s="26" t="str">
        <v/>
      </c>
      <c r="BZ44" s="27" t="str">
        <v/>
      </c>
      <c r="CA44" s="27" t="str">
        <v/>
      </c>
      <c r="CB44" s="27" t="str">
        <v/>
      </c>
      <c r="CC44" s="28" t="str">
        <v/>
      </c>
      <c r="CD44" s="29" t="str">
        <v/>
      </c>
      <c r="CE44" s="30" t="str">
        <v/>
      </c>
      <c r="CF44" s="30" t="str">
        <v/>
      </c>
      <c r="CG44" s="30" t="str">
        <v/>
      </c>
      <c r="CH44" s="31" t="str">
        <v/>
      </c>
      <c r="CI44" s="26" t="str">
        <v/>
      </c>
      <c r="CJ44" s="27" t="str">
        <v/>
      </c>
      <c r="CK44" s="27" t="str">
        <v/>
      </c>
      <c r="CL44" s="27" t="str">
        <v/>
      </c>
      <c r="CM44" s="28" t="str">
        <v/>
      </c>
      <c r="CN44" s="29" t="str">
        <v/>
      </c>
      <c r="CO44" s="30" t="str">
        <v/>
      </c>
      <c r="CP44" s="30" t="str">
        <v/>
      </c>
      <c r="CQ44" s="30" t="str">
        <v/>
      </c>
      <c r="CR44" s="31" t="str">
        <v/>
      </c>
      <c r="CS44" s="25">
        <f>SUM(R44,W44,AB44,AG44,AL44,AQ44,AV44,BA44,BF44,BK44,BP44,BU44,BZ44,CE44,CJ44,CO44)</f>
      </c>
      <c r="CT44" s="25">
        <f>SUM(S44,X44,AC44,AH44,AM44,AR44,AW44,BB44,BG44,BL44,BQ44,BV44,CA44,CF44,CK44,CP44)</f>
      </c>
      <c r="CU44" s="25">
        <f>SUM(T44,Y44,AD44,AI44,AN44,AS44,AX44,BC44,BH44,BM44,BR44,BW44,CB44,CG44,CL44,CQ44)</f>
      </c>
      <c r="CV44" s="25">
        <f>SUM(U44,Z44,AE44,AJ44,AO44,AT44,AY44,BD44,BI44,BN44,BS44,BX44,CC44,CH44,CM44,CR44)</f>
      </c>
      <c r="CW44" s="25">
        <f>MAX(CS44:CU44)</f>
      </c>
      <c r="CX44" s="25">
        <f>MIN(CS44:CU44)</f>
      </c>
      <c r="CY44" s="32">
        <f>IF(H44&gt;0,(CW44*SQRT(3)*IF(N44&gt;0,N44,IF(O44&gt;0,O44,IF(P44&gt;0,P44,415)))/(H44*1000))*100,0)</f>
      </c>
      <c r="CZ44" s="32">
        <f>IF(CY44&gt;70,"Upgrade","OK - No Upgrade")</f>
      </c>
      <c r="DA44" s="32">
        <f>IF(IF(AVERAGE(CS44:CU44)&gt;0,((CW44-AVERAGE(CS44:CU44))/AVERAGE(CS44:CU44))*100,0)&gt;10,"Need to Balance","OK - Balanced")</f>
      </c>
    </row>
    <row r="45" ht="15.75" customHeight="1">
      <c r="A45" s="25" t="str">
        <v>Araqi</v>
      </c>
      <c r="B45" s="25" t="str">
        <v>AL-EYNIN</v>
      </c>
      <c r="C45" s="25" t="str">
        <v>K_LN04</v>
      </c>
      <c r="D45" s="25" t="str">
        <v>23.291768, 56.548078</v>
      </c>
      <c r="E45" s="25" t="str">
        <v>1231</v>
      </c>
      <c r="F45" s="25" t="str">
        <v>Ground (GMT)</v>
      </c>
      <c r="G45" s="25" t="str">
        <v/>
      </c>
      <c r="H45" s="25">
        <v>1000</v>
      </c>
      <c r="I45" s="25" t="str">
        <v>28/05/2026, 14:23</v>
      </c>
      <c r="J45" s="25">
        <v>1</v>
      </c>
      <c r="K45" s="25">
        <v>243</v>
      </c>
      <c r="L45" s="25">
        <v>242</v>
      </c>
      <c r="M45" s="25">
        <v>244</v>
      </c>
      <c r="N45" s="25">
        <v>420</v>
      </c>
      <c r="O45" s="25">
        <v>425</v>
      </c>
      <c r="P45" s="25">
        <v>422</v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>185 mm²</v>
      </c>
      <c r="AB45" s="27">
        <v>0</v>
      </c>
      <c r="AC45" s="27">
        <v>0</v>
      </c>
      <c r="AD45" s="27">
        <v>0</v>
      </c>
      <c r="AE45" s="28">
        <v>0</v>
      </c>
      <c r="AF45" s="29" t="str">
        <v>185 mm²</v>
      </c>
      <c r="AG45" s="30">
        <v>44</v>
      </c>
      <c r="AH45" s="30">
        <v>58</v>
      </c>
      <c r="AI45" s="30">
        <v>28</v>
      </c>
      <c r="AJ45" s="31">
        <v>27</v>
      </c>
      <c r="AK45" s="26" t="str">
        <v>185 mm²</v>
      </c>
      <c r="AL45" s="27">
        <v>30</v>
      </c>
      <c r="AM45" s="27">
        <v>11</v>
      </c>
      <c r="AN45" s="27">
        <v>32</v>
      </c>
      <c r="AO45" s="28">
        <v>20</v>
      </c>
      <c r="AP45" s="29" t="str">
        <v>185 mm²</v>
      </c>
      <c r="AQ45" s="30">
        <v>42</v>
      </c>
      <c r="AR45" s="30">
        <v>25</v>
      </c>
      <c r="AS45" s="30">
        <v>41</v>
      </c>
      <c r="AT45" s="31">
        <v>17</v>
      </c>
      <c r="AU45" s="26" t="str">
        <v/>
      </c>
      <c r="AV45" s="27">
        <v>131</v>
      </c>
      <c r="AW45" s="27">
        <v>81</v>
      </c>
      <c r="AX45" s="27">
        <v>125</v>
      </c>
      <c r="AY45" s="28">
        <v>47</v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9" t="str">
        <v/>
      </c>
      <c r="BK45" s="30" t="str">
        <v/>
      </c>
      <c r="BL45" s="30" t="str">
        <v/>
      </c>
      <c r="BM45" s="30" t="str">
        <v/>
      </c>
      <c r="BN45" s="31" t="str">
        <v/>
      </c>
      <c r="BO45" s="26" t="str">
        <v/>
      </c>
      <c r="BP45" s="27" t="str">
        <v/>
      </c>
      <c r="BQ45" s="27" t="str">
        <v/>
      </c>
      <c r="BR45" s="27" t="str">
        <v/>
      </c>
      <c r="BS45" s="28" t="str">
        <v/>
      </c>
      <c r="BT45" s="29" t="str">
        <v/>
      </c>
      <c r="BU45" s="30" t="str">
        <v/>
      </c>
      <c r="BV45" s="30" t="str">
        <v/>
      </c>
      <c r="BW45" s="30" t="str">
        <v/>
      </c>
      <c r="BX45" s="31" t="str">
        <v/>
      </c>
      <c r="BY45" s="26" t="str">
        <v/>
      </c>
      <c r="BZ45" s="27" t="str">
        <v/>
      </c>
      <c r="CA45" s="27" t="str">
        <v/>
      </c>
      <c r="CB45" s="27" t="str">
        <v/>
      </c>
      <c r="CC45" s="28" t="str">
        <v/>
      </c>
      <c r="CD45" s="29" t="str">
        <v/>
      </c>
      <c r="CE45" s="30" t="str">
        <v/>
      </c>
      <c r="CF45" s="30" t="str">
        <v/>
      </c>
      <c r="CG45" s="30" t="str">
        <v/>
      </c>
      <c r="CH45" s="31" t="str">
        <v/>
      </c>
      <c r="CI45" s="26" t="str">
        <v/>
      </c>
      <c r="CJ45" s="27" t="str">
        <v/>
      </c>
      <c r="CK45" s="27" t="str">
        <v/>
      </c>
      <c r="CL45" s="27" t="str">
        <v/>
      </c>
      <c r="CM45" s="28" t="str">
        <v/>
      </c>
      <c r="CN45" s="29" t="str">
        <v/>
      </c>
      <c r="CO45" s="30" t="str">
        <v/>
      </c>
      <c r="CP45" s="30" t="str">
        <v/>
      </c>
      <c r="CQ45" s="30" t="str">
        <v/>
      </c>
      <c r="CR45" s="31" t="str">
        <v/>
      </c>
      <c r="CS45" s="25">
        <f>SUM(R45,W45,AB45,AG45,AL45,AQ45,AV45,BA45,BF45,BK45,BP45,BU45,BZ45,CE45,CJ45,CO45)</f>
      </c>
      <c r="CT45" s="25">
        <f>SUM(S45,X45,AC45,AH45,AM45,AR45,AW45,BB45,BG45,BL45,BQ45,BV45,CA45,CF45,CK45,CP45)</f>
      </c>
      <c r="CU45" s="25">
        <f>SUM(T45,Y45,AD45,AI45,AN45,AS45,AX45,BC45,BH45,BM45,BR45,BW45,CB45,CG45,CL45,CQ45)</f>
      </c>
      <c r="CV45" s="25">
        <f>SUM(U45,Z45,AE45,AJ45,AO45,AT45,AY45,BD45,BI45,BN45,BS45,BX45,CC45,CH45,CM45,CR45)</f>
      </c>
      <c r="CW45" s="25">
        <f>MAX(CS45:CU45)</f>
      </c>
      <c r="CX45" s="25">
        <f>MIN(CS45:CU45)</f>
      </c>
      <c r="CY45" s="32">
        <f>IF(H45&gt;0,(CW45*SQRT(3)*IF(N45&gt;0,N45,IF(O45&gt;0,O45,IF(P45&gt;0,P45,415)))/(H45*1000))*100,0)</f>
      </c>
      <c r="CZ45" s="32">
        <f>IF(CY45&gt;70,"Upgrade","OK - No Upgrade")</f>
      </c>
      <c r="DA45" s="32">
        <f>IF(IF(AVERAGE(CS45:CU45)&gt;0,((CW45-AVERAGE(CS45:CU45))/AVERAGE(CS45:CU45))*100,0)&gt;10,"Need to Balance","OK - Balanced")</f>
      </c>
    </row>
    <row r="46" ht="15.75" customHeight="1">
      <c r="A46" s="25" t="str">
        <v>Araqi</v>
      </c>
      <c r="B46" s="25" t="str">
        <v>AL-EYNIN</v>
      </c>
      <c r="C46" s="25" t="str">
        <v>K_LN01</v>
      </c>
      <c r="D46" s="25" t="str">
        <v>23.279123, 56.550393</v>
      </c>
      <c r="E46" s="25" t="str">
        <v>427</v>
      </c>
      <c r="F46" s="25" t="str">
        <v>Ground (GMT)</v>
      </c>
      <c r="G46" s="25" t="str">
        <v/>
      </c>
      <c r="H46" s="25">
        <v>1000</v>
      </c>
      <c r="I46" s="25" t="str">
        <v>28/05/2026, 14:18</v>
      </c>
      <c r="J46" s="25">
        <v>1</v>
      </c>
      <c r="K46" s="25">
        <v>242</v>
      </c>
      <c r="L46" s="25">
        <v>246</v>
      </c>
      <c r="M46" s="25">
        <v>244</v>
      </c>
      <c r="N46" s="25">
        <v>421</v>
      </c>
      <c r="O46" s="25">
        <v>422</v>
      </c>
      <c r="P46" s="25">
        <v>426</v>
      </c>
      <c r="Q46" s="26" t="str">
        <v>120 mm²</v>
      </c>
      <c r="R46" s="27">
        <v>100</v>
      </c>
      <c r="S46" s="27">
        <v>7</v>
      </c>
      <c r="T46" s="27">
        <v>77</v>
      </c>
      <c r="U46" s="28">
        <v>93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>120 mm²</v>
      </c>
      <c r="AB46" s="27">
        <v>76</v>
      </c>
      <c r="AC46" s="27">
        <v>50</v>
      </c>
      <c r="AD46" s="27">
        <v>83</v>
      </c>
      <c r="AE46" s="28">
        <v>40</v>
      </c>
      <c r="AF46" s="29" t="str">
        <v>185 mm²</v>
      </c>
      <c r="AG46" s="30">
        <v>33</v>
      </c>
      <c r="AH46" s="30">
        <v>20</v>
      </c>
      <c r="AI46" s="30">
        <v>42</v>
      </c>
      <c r="AJ46" s="31">
        <v>15</v>
      </c>
      <c r="AK46" s="26" t="str">
        <v>185 mm²</v>
      </c>
      <c r="AL46" s="27">
        <v>20</v>
      </c>
      <c r="AM46" s="27">
        <v>35</v>
      </c>
      <c r="AN46" s="27">
        <v>37</v>
      </c>
      <c r="AO46" s="28">
        <v>20</v>
      </c>
      <c r="AP46" s="29" t="str">
        <v>185 mm²</v>
      </c>
      <c r="AQ46" s="30">
        <v>70</v>
      </c>
      <c r="AR46" s="30">
        <v>60</v>
      </c>
      <c r="AS46" s="30">
        <v>50</v>
      </c>
      <c r="AT46" s="31">
        <v>40</v>
      </c>
      <c r="AU46" s="26" t="str">
        <v>120 mm²</v>
      </c>
      <c r="AV46" s="27">
        <v>70</v>
      </c>
      <c r="AW46" s="27">
        <v>60</v>
      </c>
      <c r="AX46" s="27">
        <v>50</v>
      </c>
      <c r="AY46" s="28">
        <v>30</v>
      </c>
      <c r="AZ46" s="29" t="str">
        <v>120 mm²</v>
      </c>
      <c r="BA46" s="30">
        <v>100</v>
      </c>
      <c r="BB46" s="30">
        <v>120</v>
      </c>
      <c r="BC46" s="30">
        <v>70</v>
      </c>
      <c r="BD46" s="31">
        <v>60</v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9" t="str">
        <v/>
      </c>
      <c r="BK46" s="30" t="str">
        <v/>
      </c>
      <c r="BL46" s="30" t="str">
        <v/>
      </c>
      <c r="BM46" s="30" t="str">
        <v/>
      </c>
      <c r="BN46" s="31" t="str">
        <v/>
      </c>
      <c r="BO46" s="26" t="str">
        <v/>
      </c>
      <c r="BP46" s="27" t="str">
        <v/>
      </c>
      <c r="BQ46" s="27" t="str">
        <v/>
      </c>
      <c r="BR46" s="27" t="str">
        <v/>
      </c>
      <c r="BS46" s="28" t="str">
        <v/>
      </c>
      <c r="BT46" s="29" t="str">
        <v/>
      </c>
      <c r="BU46" s="30" t="str">
        <v/>
      </c>
      <c r="BV46" s="30" t="str">
        <v/>
      </c>
      <c r="BW46" s="30" t="str">
        <v/>
      </c>
      <c r="BX46" s="31" t="str">
        <v/>
      </c>
      <c r="BY46" s="26" t="str">
        <v/>
      </c>
      <c r="BZ46" s="27" t="str">
        <v/>
      </c>
      <c r="CA46" s="27" t="str">
        <v/>
      </c>
      <c r="CB46" s="27" t="str">
        <v/>
      </c>
      <c r="CC46" s="28" t="str">
        <v/>
      </c>
      <c r="CD46" s="29" t="str">
        <v/>
      </c>
      <c r="CE46" s="30" t="str">
        <v/>
      </c>
      <c r="CF46" s="30" t="str">
        <v/>
      </c>
      <c r="CG46" s="30" t="str">
        <v/>
      </c>
      <c r="CH46" s="31" t="str">
        <v/>
      </c>
      <c r="CI46" s="26" t="str">
        <v/>
      </c>
      <c r="CJ46" s="27" t="str">
        <v/>
      </c>
      <c r="CK46" s="27" t="str">
        <v/>
      </c>
      <c r="CL46" s="27" t="str">
        <v/>
      </c>
      <c r="CM46" s="28" t="str">
        <v/>
      </c>
      <c r="CN46" s="29" t="str">
        <v/>
      </c>
      <c r="CO46" s="30" t="str">
        <v/>
      </c>
      <c r="CP46" s="30" t="str">
        <v/>
      </c>
      <c r="CQ46" s="30" t="str">
        <v/>
      </c>
      <c r="CR46" s="31" t="str">
        <v/>
      </c>
      <c r="CS46" s="25">
        <f>SUM(R46,W46,AB46,AG46,AL46,AQ46,AV46,BA46,BF46,BK46,BP46,BU46,BZ46,CE46,CJ46,CO46)</f>
      </c>
      <c r="CT46" s="25">
        <f>SUM(S46,X46,AC46,AH46,AM46,AR46,AW46,BB46,BG46,BL46,BQ46,BV46,CA46,CF46,CK46,CP46)</f>
      </c>
      <c r="CU46" s="25">
        <f>SUM(T46,Y46,AD46,AI46,AN46,AS46,AX46,BC46,BH46,BM46,BR46,BW46,CB46,CG46,CL46,CQ46)</f>
      </c>
      <c r="CV46" s="25">
        <f>SUM(U46,Z46,AE46,AJ46,AO46,AT46,AY46,BD46,BI46,BN46,BS46,BX46,CC46,CH46,CM46,CR46)</f>
      </c>
      <c r="CW46" s="25">
        <f>MAX(CS46:CU46)</f>
      </c>
      <c r="CX46" s="25">
        <f>MIN(CS46:CU46)</f>
      </c>
      <c r="CY46" s="32">
        <f>IF(H46&gt;0,(CW46*SQRT(3)*IF(N46&gt;0,N46,IF(O46&gt;0,O46,IF(P46&gt;0,P46,415)))/(H46*1000))*100,0)</f>
      </c>
      <c r="CZ46" s="32">
        <f>IF(CY46&gt;70,"Upgrade","OK - No Upgrade")</f>
      </c>
      <c r="DA46" s="32">
        <f>IF(IF(AVERAGE(CS46:CU46)&gt;0,((CW46-AVERAGE(CS46:CU46))/AVERAGE(CS46:CU46))*100,0)&gt;10,"Need to Balance","OK - Balanced")</f>
      </c>
    </row>
    <row r="47" ht="15.75" customHeight="1">
      <c r="A47" s="25" t="str">
        <v>Araqi</v>
      </c>
      <c r="B47" s="25" t="str">
        <v>AL-EYNIN</v>
      </c>
      <c r="C47" s="25" t="str">
        <v>K_LN04</v>
      </c>
      <c r="D47" s="25" t="str">
        <v>23.28979, 56.542203</v>
      </c>
      <c r="E47" s="25" t="str">
        <v>1230</v>
      </c>
      <c r="F47" s="25" t="str">
        <v>Ground (GMT)</v>
      </c>
      <c r="G47" s="25" t="str">
        <v/>
      </c>
      <c r="H47" s="25">
        <v>1000</v>
      </c>
      <c r="I47" s="25" t="str">
        <v>28/05/2026, 14:17</v>
      </c>
      <c r="J47" s="25">
        <v>1</v>
      </c>
      <c r="K47" s="25">
        <v>243</v>
      </c>
      <c r="L47" s="25">
        <v>242</v>
      </c>
      <c r="M47" s="25">
        <v>244</v>
      </c>
      <c r="N47" s="25">
        <v>421</v>
      </c>
      <c r="O47" s="25">
        <v>424</v>
      </c>
      <c r="P47" s="25">
        <v>423</v>
      </c>
      <c r="Q47" s="26" t="str">
        <v/>
      </c>
      <c r="R47" s="27" t="str">
        <v/>
      </c>
      <c r="S47" s="27" t="str">
        <v/>
      </c>
      <c r="T47" s="27" t="str">
        <v/>
      </c>
      <c r="U47" s="28" t="str">
        <v/>
      </c>
      <c r="V47" s="29" t="str">
        <v/>
      </c>
      <c r="W47" s="30" t="str">
        <v/>
      </c>
      <c r="X47" s="30" t="str">
        <v/>
      </c>
      <c r="Y47" s="30" t="str">
        <v/>
      </c>
      <c r="Z47" s="31" t="str">
        <v/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>185 mm²</v>
      </c>
      <c r="AL47" s="27">
        <v>10</v>
      </c>
      <c r="AM47" s="27">
        <v>0</v>
      </c>
      <c r="AN47" s="27">
        <v>1</v>
      </c>
      <c r="AO47" s="28">
        <v>10</v>
      </c>
      <c r="AP47" s="29" t="str">
        <v>185 mm²</v>
      </c>
      <c r="AQ47" s="30">
        <v>128</v>
      </c>
      <c r="AR47" s="30">
        <v>91</v>
      </c>
      <c r="AS47" s="30">
        <v>78</v>
      </c>
      <c r="AT47" s="31">
        <v>32</v>
      </c>
      <c r="AU47" s="26" t="str">
        <v>185 mm²</v>
      </c>
      <c r="AV47" s="27">
        <v>24</v>
      </c>
      <c r="AW47" s="27">
        <v>12</v>
      </c>
      <c r="AX47" s="27">
        <v>64</v>
      </c>
      <c r="AY47" s="28">
        <v>46</v>
      </c>
      <c r="AZ47" s="29" t="str">
        <v>185 mm²</v>
      </c>
      <c r="BA47" s="30">
        <v>59</v>
      </c>
      <c r="BB47" s="30">
        <v>52</v>
      </c>
      <c r="BC47" s="30">
        <v>38</v>
      </c>
      <c r="BD47" s="31">
        <v>22</v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9" t="str">
        <v/>
      </c>
      <c r="BK47" s="30" t="str">
        <v/>
      </c>
      <c r="BL47" s="30" t="str">
        <v/>
      </c>
      <c r="BM47" s="30" t="str">
        <v/>
      </c>
      <c r="BN47" s="31" t="str">
        <v/>
      </c>
      <c r="BO47" s="26" t="str">
        <v/>
      </c>
      <c r="BP47" s="27" t="str">
        <v/>
      </c>
      <c r="BQ47" s="27" t="str">
        <v/>
      </c>
      <c r="BR47" s="27" t="str">
        <v/>
      </c>
      <c r="BS47" s="28" t="str">
        <v/>
      </c>
      <c r="BT47" s="29" t="str">
        <v/>
      </c>
      <c r="BU47" s="30" t="str">
        <v/>
      </c>
      <c r="BV47" s="30" t="str">
        <v/>
      </c>
      <c r="BW47" s="30" t="str">
        <v/>
      </c>
      <c r="BX47" s="31" t="str">
        <v/>
      </c>
      <c r="BY47" s="26" t="str">
        <v/>
      </c>
      <c r="BZ47" s="27" t="str">
        <v/>
      </c>
      <c r="CA47" s="27" t="str">
        <v/>
      </c>
      <c r="CB47" s="27" t="str">
        <v/>
      </c>
      <c r="CC47" s="28" t="str">
        <v/>
      </c>
      <c r="CD47" s="29" t="str">
        <v/>
      </c>
      <c r="CE47" s="30" t="str">
        <v/>
      </c>
      <c r="CF47" s="30" t="str">
        <v/>
      </c>
      <c r="CG47" s="30" t="str">
        <v/>
      </c>
      <c r="CH47" s="31" t="str">
        <v/>
      </c>
      <c r="CI47" s="26" t="str">
        <v/>
      </c>
      <c r="CJ47" s="27" t="str">
        <v/>
      </c>
      <c r="CK47" s="27" t="str">
        <v/>
      </c>
      <c r="CL47" s="27" t="str">
        <v/>
      </c>
      <c r="CM47" s="28" t="str">
        <v/>
      </c>
      <c r="CN47" s="29" t="str">
        <v/>
      </c>
      <c r="CO47" s="30" t="str">
        <v/>
      </c>
      <c r="CP47" s="30" t="str">
        <v/>
      </c>
      <c r="CQ47" s="30" t="str">
        <v/>
      </c>
      <c r="CR47" s="31" t="str">
        <v/>
      </c>
      <c r="CS47" s="25">
        <f>SUM(R47,W47,AB47,AG47,AL47,AQ47,AV47,BA47,BF47,BK47,BP47,BU47,BZ47,CE47,CJ47,CO47)</f>
      </c>
      <c r="CT47" s="25">
        <f>SUM(S47,X47,AC47,AH47,AM47,AR47,AW47,BB47,BG47,BL47,BQ47,BV47,CA47,CF47,CK47,CP47)</f>
      </c>
      <c r="CU47" s="25">
        <f>SUM(T47,Y47,AD47,AI47,AN47,AS47,AX47,BC47,BH47,BM47,BR47,BW47,CB47,CG47,CL47,CQ47)</f>
      </c>
      <c r="CV47" s="25">
        <f>SUM(U47,Z47,AE47,AJ47,AO47,AT47,AY47,BD47,BI47,BN47,BS47,BX47,CC47,CH47,CM47,CR47)</f>
      </c>
      <c r="CW47" s="25">
        <f>MAX(CS47:CU47)</f>
      </c>
      <c r="CX47" s="25">
        <f>MIN(CS47:CU47)</f>
      </c>
      <c r="CY47" s="32">
        <f>IF(H47&gt;0,(CW47*SQRT(3)*IF(N47&gt;0,N47,IF(O47&gt;0,O47,IF(P47&gt;0,P47,415)))/(H47*1000))*100,0)</f>
      </c>
      <c r="CZ47" s="32">
        <f>IF(CY47&gt;70,"Upgrade","OK - No Upgrade")</f>
      </c>
      <c r="DA47" s="32">
        <f>IF(IF(AVERAGE(CS47:CU47)&gt;0,((CW47-AVERAGE(CS47:CU47))/AVERAGE(CS47:CU47))*100,0)&gt;10,"Need to Balance","OK - Balanced")</f>
      </c>
    </row>
    <row r="48" ht="15.75" customHeight="1">
      <c r="A48" s="25" t="str">
        <v>Araqi</v>
      </c>
      <c r="B48" s="25" t="str">
        <v>AL-EYNIN</v>
      </c>
      <c r="C48" s="25" t="str">
        <v>K_LN01</v>
      </c>
      <c r="D48" s="25" t="str">
        <v>23.277978, 56.548747</v>
      </c>
      <c r="E48" s="25" t="str">
        <v>1719</v>
      </c>
      <c r="F48" s="25" t="str">
        <v>Ground (GMT)</v>
      </c>
      <c r="G48" s="25" t="str">
        <v/>
      </c>
      <c r="H48" s="25">
        <v>1000</v>
      </c>
      <c r="I48" s="25" t="str">
        <v>28/05/2026, 14:12</v>
      </c>
      <c r="J48" s="25">
        <v>1</v>
      </c>
      <c r="K48" s="25">
        <v>240</v>
      </c>
      <c r="L48" s="25">
        <v>243</v>
      </c>
      <c r="M48" s="25">
        <v>242</v>
      </c>
      <c r="N48" s="25">
        <v>417</v>
      </c>
      <c r="O48" s="25">
        <v>420</v>
      </c>
      <c r="P48" s="25">
        <v>423</v>
      </c>
      <c r="Q48" s="26" t="str">
        <v>185 mm²</v>
      </c>
      <c r="R48" s="27">
        <v>9</v>
      </c>
      <c r="S48" s="27">
        <v>0</v>
      </c>
      <c r="T48" s="27">
        <v>14</v>
      </c>
      <c r="U48" s="28">
        <v>14</v>
      </c>
      <c r="V48" s="29" t="str">
        <v>70 mm²</v>
      </c>
      <c r="W48" s="30">
        <v>0</v>
      </c>
      <c r="X48" s="30">
        <v>0</v>
      </c>
      <c r="Y48" s="30">
        <v>0</v>
      </c>
      <c r="Z48" s="31">
        <v>0</v>
      </c>
      <c r="AA48" s="26" t="str">
        <v>240 mm²</v>
      </c>
      <c r="AB48" s="27">
        <v>40</v>
      </c>
      <c r="AC48" s="27">
        <v>16</v>
      </c>
      <c r="AD48" s="27">
        <v>25</v>
      </c>
      <c r="AE48" s="28">
        <v>10</v>
      </c>
      <c r="AF48" s="29" t="str">
        <v>185 mm²</v>
      </c>
      <c r="AG48" s="30">
        <v>80</v>
      </c>
      <c r="AH48" s="30">
        <v>70</v>
      </c>
      <c r="AI48" s="30">
        <v>60</v>
      </c>
      <c r="AJ48" s="31">
        <v>40</v>
      </c>
      <c r="AK48" s="26" t="str">
        <v>185 mm²</v>
      </c>
      <c r="AL48" s="27">
        <v>50</v>
      </c>
      <c r="AM48" s="27">
        <v>8</v>
      </c>
      <c r="AN48" s="27">
        <v>40</v>
      </c>
      <c r="AO48" s="28">
        <v>21</v>
      </c>
      <c r="AP48" s="29" t="str">
        <v>185 mm²</v>
      </c>
      <c r="AQ48" s="30">
        <v>25</v>
      </c>
      <c r="AR48" s="30">
        <v>16</v>
      </c>
      <c r="AS48" s="30">
        <v>36</v>
      </c>
      <c r="AT48" s="31">
        <v>25</v>
      </c>
      <c r="AU48" s="26" t="str">
        <v>185 mm²</v>
      </c>
      <c r="AV48" s="27">
        <v>31</v>
      </c>
      <c r="AW48" s="27">
        <v>62</v>
      </c>
      <c r="AX48" s="27">
        <v>63</v>
      </c>
      <c r="AY48" s="28">
        <v>24</v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9" t="str">
        <v/>
      </c>
      <c r="BK48" s="30" t="str">
        <v/>
      </c>
      <c r="BL48" s="30" t="str">
        <v/>
      </c>
      <c r="BM48" s="30" t="str">
        <v/>
      </c>
      <c r="BN48" s="31" t="str">
        <v/>
      </c>
      <c r="BO48" s="26" t="str">
        <v/>
      </c>
      <c r="BP48" s="27" t="str">
        <v/>
      </c>
      <c r="BQ48" s="27" t="str">
        <v/>
      </c>
      <c r="BR48" s="27" t="str">
        <v/>
      </c>
      <c r="BS48" s="28" t="str">
        <v/>
      </c>
      <c r="BT48" s="29" t="str">
        <v/>
      </c>
      <c r="BU48" s="30" t="str">
        <v/>
      </c>
      <c r="BV48" s="30" t="str">
        <v/>
      </c>
      <c r="BW48" s="30" t="str">
        <v/>
      </c>
      <c r="BX48" s="31" t="str">
        <v/>
      </c>
      <c r="BY48" s="26" t="str">
        <v/>
      </c>
      <c r="BZ48" s="27" t="str">
        <v/>
      </c>
      <c r="CA48" s="27" t="str">
        <v/>
      </c>
      <c r="CB48" s="27" t="str">
        <v/>
      </c>
      <c r="CC48" s="28" t="str">
        <v/>
      </c>
      <c r="CD48" s="29" t="str">
        <v/>
      </c>
      <c r="CE48" s="30" t="str">
        <v/>
      </c>
      <c r="CF48" s="30" t="str">
        <v/>
      </c>
      <c r="CG48" s="30" t="str">
        <v/>
      </c>
      <c r="CH48" s="31" t="str">
        <v/>
      </c>
      <c r="CI48" s="26" t="str">
        <v/>
      </c>
      <c r="CJ48" s="27" t="str">
        <v/>
      </c>
      <c r="CK48" s="27" t="str">
        <v/>
      </c>
      <c r="CL48" s="27" t="str">
        <v/>
      </c>
      <c r="CM48" s="28" t="str">
        <v/>
      </c>
      <c r="CN48" s="29" t="str">
        <v/>
      </c>
      <c r="CO48" s="30" t="str">
        <v/>
      </c>
      <c r="CP48" s="30" t="str">
        <v/>
      </c>
      <c r="CQ48" s="30" t="str">
        <v/>
      </c>
      <c r="CR48" s="31" t="str">
        <v/>
      </c>
      <c r="CS48" s="25">
        <f>SUM(R48,W48,AB48,AG48,AL48,AQ48,AV48,BA48,BF48,BK48,BP48,BU48,BZ48,CE48,CJ48,CO48)</f>
      </c>
      <c r="CT48" s="25">
        <f>SUM(S48,X48,AC48,AH48,AM48,AR48,AW48,BB48,BG48,BL48,BQ48,BV48,CA48,CF48,CK48,CP48)</f>
      </c>
      <c r="CU48" s="25">
        <f>SUM(T48,Y48,AD48,AI48,AN48,AS48,AX48,BC48,BH48,BM48,BR48,BW48,CB48,CG48,CL48,CQ48)</f>
      </c>
      <c r="CV48" s="25">
        <f>SUM(U48,Z48,AE48,AJ48,AO48,AT48,AY48,BD48,BI48,BN48,BS48,BX48,CC48,CH48,CM48,CR48)</f>
      </c>
      <c r="CW48" s="25">
        <f>MAX(CS48:CU48)</f>
      </c>
      <c r="CX48" s="25">
        <f>MIN(CS48:CU48)</f>
      </c>
      <c r="CY48" s="32">
        <f>IF(H48&gt;0,(CW48*SQRT(3)*IF(N48&gt;0,N48,IF(O48&gt;0,O48,IF(P48&gt;0,P48,415)))/(H48*1000))*100,0)</f>
      </c>
      <c r="CZ48" s="32">
        <f>IF(CY48&gt;70,"Upgrade","OK - No Upgrade")</f>
      </c>
      <c r="DA48" s="32">
        <f>IF(IF(AVERAGE(CS48:CU48)&gt;0,((CW48-AVERAGE(CS48:CU48))/AVERAGE(CS48:CU48))*100,0)&gt;10,"Need to Balance","OK - Balanced")</f>
      </c>
    </row>
    <row r="49" ht="15.75" customHeight="1">
      <c r="A49" s="25" t="str">
        <v>Araqi</v>
      </c>
      <c r="B49" s="25" t="str">
        <v>AL-EYNIN</v>
      </c>
      <c r="C49" s="25" t="str">
        <v>K_LN01</v>
      </c>
      <c r="D49" s="25" t="str">
        <v>23.276411, 56.547026</v>
      </c>
      <c r="E49" s="25" t="str">
        <v>362</v>
      </c>
      <c r="F49" s="25" t="str">
        <v>Pole (PMT)</v>
      </c>
      <c r="G49" s="25" t="str">
        <v/>
      </c>
      <c r="H49" s="25">
        <v>315</v>
      </c>
      <c r="I49" s="25" t="str">
        <v>28/05/2026, 14:06</v>
      </c>
      <c r="J49" s="25">
        <v>1</v>
      </c>
      <c r="K49" s="25">
        <v>241</v>
      </c>
      <c r="L49" s="25">
        <v>244</v>
      </c>
      <c r="M49" s="25">
        <v>243</v>
      </c>
      <c r="N49" s="25">
        <v>420</v>
      </c>
      <c r="O49" s="25">
        <v>419</v>
      </c>
      <c r="P49" s="25">
        <v>421</v>
      </c>
      <c r="Q49" s="26" t="str">
        <v>185 mm²</v>
      </c>
      <c r="R49" s="27">
        <v>1</v>
      </c>
      <c r="S49" s="27">
        <v>3</v>
      </c>
      <c r="T49" s="27">
        <v>0</v>
      </c>
      <c r="U49" s="28">
        <v>5</v>
      </c>
      <c r="V49" s="29" t="str">
        <v>185 mm²</v>
      </c>
      <c r="W49" s="30">
        <v>30</v>
      </c>
      <c r="X49" s="30">
        <v>3</v>
      </c>
      <c r="Y49" s="30">
        <v>0</v>
      </c>
      <c r="Z49" s="31">
        <v>22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9" t="str">
        <v/>
      </c>
      <c r="BK49" s="30" t="str">
        <v/>
      </c>
      <c r="BL49" s="30" t="str">
        <v/>
      </c>
      <c r="BM49" s="30" t="str">
        <v/>
      </c>
      <c r="BN49" s="31" t="str">
        <v/>
      </c>
      <c r="BO49" s="26" t="str">
        <v/>
      </c>
      <c r="BP49" s="27" t="str">
        <v/>
      </c>
      <c r="BQ49" s="27" t="str">
        <v/>
      </c>
      <c r="BR49" s="27" t="str">
        <v/>
      </c>
      <c r="BS49" s="28" t="str">
        <v/>
      </c>
      <c r="BT49" s="29" t="str">
        <v/>
      </c>
      <c r="BU49" s="30" t="str">
        <v/>
      </c>
      <c r="BV49" s="30" t="str">
        <v/>
      </c>
      <c r="BW49" s="30" t="str">
        <v/>
      </c>
      <c r="BX49" s="31" t="str">
        <v/>
      </c>
      <c r="BY49" s="26" t="str">
        <v/>
      </c>
      <c r="BZ49" s="27" t="str">
        <v/>
      </c>
      <c r="CA49" s="27" t="str">
        <v/>
      </c>
      <c r="CB49" s="27" t="str">
        <v/>
      </c>
      <c r="CC49" s="28" t="str">
        <v/>
      </c>
      <c r="CD49" s="29" t="str">
        <v/>
      </c>
      <c r="CE49" s="30" t="str">
        <v/>
      </c>
      <c r="CF49" s="30" t="str">
        <v/>
      </c>
      <c r="CG49" s="30" t="str">
        <v/>
      </c>
      <c r="CH49" s="31" t="str">
        <v/>
      </c>
      <c r="CI49" s="26" t="str">
        <v/>
      </c>
      <c r="CJ49" s="27" t="str">
        <v/>
      </c>
      <c r="CK49" s="27" t="str">
        <v/>
      </c>
      <c r="CL49" s="27" t="str">
        <v/>
      </c>
      <c r="CM49" s="28" t="str">
        <v/>
      </c>
      <c r="CN49" s="29" t="str">
        <v/>
      </c>
      <c r="CO49" s="30" t="str">
        <v/>
      </c>
      <c r="CP49" s="30" t="str">
        <v/>
      </c>
      <c r="CQ49" s="30" t="str">
        <v/>
      </c>
      <c r="CR49" s="31" t="str">
        <v/>
      </c>
      <c r="CS49" s="25">
        <f>SUM(R49,W49,AB49,AG49,AL49,AQ49,AV49,BA49,BF49,BK49,BP49,BU49,BZ49,CE49,CJ49,CO49)</f>
      </c>
      <c r="CT49" s="25">
        <f>SUM(S49,X49,AC49,AH49,AM49,AR49,AW49,BB49,BG49,BL49,BQ49,BV49,CA49,CF49,CK49,CP49)</f>
      </c>
      <c r="CU49" s="25">
        <f>SUM(T49,Y49,AD49,AI49,AN49,AS49,AX49,BC49,BH49,BM49,BR49,BW49,CB49,CG49,CL49,CQ49)</f>
      </c>
      <c r="CV49" s="25">
        <f>SUM(U49,Z49,AE49,AJ49,AO49,AT49,AY49,BD49,BI49,BN49,BS49,BX49,CC49,CH49,CM49,CR49)</f>
      </c>
      <c r="CW49" s="25">
        <f>MAX(CS49:CU49)</f>
      </c>
      <c r="CX49" s="25">
        <f>MIN(CS49:CU49)</f>
      </c>
      <c r="CY49" s="32">
        <f>IF(H49&gt;0,(CW49*SQRT(3)*IF(N49&gt;0,N49,IF(O49&gt;0,O49,IF(P49&gt;0,P49,415)))/(H49*1000))*100,0)</f>
      </c>
      <c r="CZ49" s="32">
        <f>IF(CY49&gt;70,"Upgrade","OK - No Upgrade")</f>
      </c>
      <c r="DA49" s="32">
        <f>IF(IF(AVERAGE(CS49:CU49)&gt;0,((CW49-AVERAGE(CS49:CU49))/AVERAGE(CS49:CU49))*100,0)&gt;10,"Need to Balance","OK - Balanced")</f>
      </c>
    </row>
    <row r="50" ht="15.75" customHeight="1">
      <c r="A50" s="25" t="str">
        <v>Araqi</v>
      </c>
      <c r="B50" s="25" t="str">
        <v>AL-EYNIN</v>
      </c>
      <c r="C50" s="25" t="str">
        <v>K_LN04</v>
      </c>
      <c r="D50" s="25" t="str">
        <v>23.288545, 56.547084</v>
      </c>
      <c r="E50" s="25" t="str">
        <v>382</v>
      </c>
      <c r="F50" s="25" t="str">
        <v>Ground (GMT)</v>
      </c>
      <c r="G50" s="25" t="str">
        <v/>
      </c>
      <c r="H50" s="25">
        <v>1000</v>
      </c>
      <c r="I50" s="25" t="str">
        <v>28/05/2026, 14:09</v>
      </c>
      <c r="J50" s="25">
        <v>1</v>
      </c>
      <c r="K50" s="25">
        <v>239</v>
      </c>
      <c r="L50" s="25">
        <v>237</v>
      </c>
      <c r="M50" s="25">
        <v>240</v>
      </c>
      <c r="N50" s="25">
        <v>413</v>
      </c>
      <c r="O50" s="25">
        <v>416</v>
      </c>
      <c r="P50" s="25">
        <v>413</v>
      </c>
      <c r="Q50" s="26" t="str">
        <v>120 mm²</v>
      </c>
      <c r="R50" s="27" t="str">
        <v/>
      </c>
      <c r="S50" s="27" t="str">
        <v/>
      </c>
      <c r="T50" s="27" t="str">
        <v/>
      </c>
      <c r="U50" s="28" t="str">
        <v/>
      </c>
      <c r="V50" s="29" t="str">
        <v>120 mm²</v>
      </c>
      <c r="W50" s="30">
        <v>96</v>
      </c>
      <c r="X50" s="30">
        <v>97</v>
      </c>
      <c r="Y50" s="30">
        <v>95</v>
      </c>
      <c r="Z50" s="31">
        <v>17</v>
      </c>
      <c r="AA50" s="26" t="str">
        <v>185 mm²</v>
      </c>
      <c r="AB50" s="27">
        <v>0</v>
      </c>
      <c r="AC50" s="27">
        <v>0</v>
      </c>
      <c r="AD50" s="27">
        <v>0</v>
      </c>
      <c r="AE50" s="28">
        <v>0</v>
      </c>
      <c r="AF50" s="29" t="str">
        <v>185 mm²</v>
      </c>
      <c r="AG50" s="30">
        <v>140</v>
      </c>
      <c r="AH50" s="30">
        <v>145</v>
      </c>
      <c r="AI50" s="30">
        <v>81</v>
      </c>
      <c r="AJ50" s="31">
        <v>53</v>
      </c>
      <c r="AK50" s="26" t="str">
        <v>120 mm²</v>
      </c>
      <c r="AL50" s="27">
        <v>86</v>
      </c>
      <c r="AM50" s="27">
        <v>63</v>
      </c>
      <c r="AN50" s="27">
        <v>52</v>
      </c>
      <c r="AO50" s="28">
        <v>24</v>
      </c>
      <c r="AP50" s="29" t="str">
        <v>120 mm²</v>
      </c>
      <c r="AQ50" s="30">
        <v>42</v>
      </c>
      <c r="AR50" s="30">
        <v>89</v>
      </c>
      <c r="AS50" s="30">
        <v>170</v>
      </c>
      <c r="AT50" s="31">
        <v>103</v>
      </c>
      <c r="AU50" s="26" t="str">
        <v>120 mm²</v>
      </c>
      <c r="AV50" s="27">
        <v>21</v>
      </c>
      <c r="AW50" s="27">
        <v>45</v>
      </c>
      <c r="AX50" s="27">
        <v>34</v>
      </c>
      <c r="AY50" s="28">
        <v>18</v>
      </c>
      <c r="AZ50" s="29" t="str">
        <v>240 mm²</v>
      </c>
      <c r="BA50" s="30">
        <v>23</v>
      </c>
      <c r="BB50" s="30">
        <v>173</v>
      </c>
      <c r="BC50" s="30">
        <v>87</v>
      </c>
      <c r="BD50" s="31">
        <v>68</v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9" t="str">
        <v/>
      </c>
      <c r="BK50" s="30" t="str">
        <v/>
      </c>
      <c r="BL50" s="30" t="str">
        <v/>
      </c>
      <c r="BM50" s="30" t="str">
        <v/>
      </c>
      <c r="BN50" s="31" t="str">
        <v/>
      </c>
      <c r="BO50" s="26" t="str">
        <v/>
      </c>
      <c r="BP50" s="27" t="str">
        <v/>
      </c>
      <c r="BQ50" s="27" t="str">
        <v/>
      </c>
      <c r="BR50" s="27" t="str">
        <v/>
      </c>
      <c r="BS50" s="28" t="str">
        <v/>
      </c>
      <c r="BT50" s="29" t="str">
        <v/>
      </c>
      <c r="BU50" s="30" t="str">
        <v/>
      </c>
      <c r="BV50" s="30" t="str">
        <v/>
      </c>
      <c r="BW50" s="30" t="str">
        <v/>
      </c>
      <c r="BX50" s="31" t="str">
        <v/>
      </c>
      <c r="BY50" s="26" t="str">
        <v/>
      </c>
      <c r="BZ50" s="27" t="str">
        <v/>
      </c>
      <c r="CA50" s="27" t="str">
        <v/>
      </c>
      <c r="CB50" s="27" t="str">
        <v/>
      </c>
      <c r="CC50" s="28" t="str">
        <v/>
      </c>
      <c r="CD50" s="29" t="str">
        <v/>
      </c>
      <c r="CE50" s="30" t="str">
        <v/>
      </c>
      <c r="CF50" s="30" t="str">
        <v/>
      </c>
      <c r="CG50" s="30" t="str">
        <v/>
      </c>
      <c r="CH50" s="31" t="str">
        <v/>
      </c>
      <c r="CI50" s="26" t="str">
        <v/>
      </c>
      <c r="CJ50" s="27" t="str">
        <v/>
      </c>
      <c r="CK50" s="27" t="str">
        <v/>
      </c>
      <c r="CL50" s="27" t="str">
        <v/>
      </c>
      <c r="CM50" s="28" t="str">
        <v/>
      </c>
      <c r="CN50" s="29" t="str">
        <v/>
      </c>
      <c r="CO50" s="30" t="str">
        <v/>
      </c>
      <c r="CP50" s="30" t="str">
        <v/>
      </c>
      <c r="CQ50" s="30" t="str">
        <v/>
      </c>
      <c r="CR50" s="31" t="str">
        <v/>
      </c>
      <c r="CS50" s="25">
        <f>SUM(R50,W50,AB50,AG50,AL50,AQ50,AV50,BA50,BF50,BK50,BP50,BU50,BZ50,CE50,CJ50,CO50)</f>
      </c>
      <c r="CT50" s="25">
        <f>SUM(S50,X50,AC50,AH50,AM50,AR50,AW50,BB50,BG50,BL50,BQ50,BV50,CA50,CF50,CK50,CP50)</f>
      </c>
      <c r="CU50" s="25">
        <f>SUM(T50,Y50,AD50,AI50,AN50,AS50,AX50,BC50,BH50,BM50,BR50,BW50,CB50,CG50,CL50,CQ50)</f>
      </c>
      <c r="CV50" s="25">
        <f>SUM(U50,Z50,AE50,AJ50,AO50,AT50,AY50,BD50,BI50,BN50,BS50,BX50,CC50,CH50,CM50,CR50)</f>
      </c>
      <c r="CW50" s="25">
        <f>MAX(CS50:CU50)</f>
      </c>
      <c r="CX50" s="25">
        <f>MIN(CS50:CU50)</f>
      </c>
      <c r="CY50" s="32">
        <f>IF(H50&gt;0,(CW50*SQRT(3)*IF(N50&gt;0,N50,IF(O50&gt;0,O50,IF(P50&gt;0,P50,415)))/(H50*1000))*100,0)</f>
      </c>
      <c r="CZ50" s="32">
        <f>IF(CY50&gt;70,"Upgrade","OK - No Upgrade")</f>
      </c>
      <c r="DA50" s="32">
        <f>IF(IF(AVERAGE(CS50:CU50)&gt;0,((CW50-AVERAGE(CS50:CU50))/AVERAGE(CS50:CU50))*100,0)&gt;10,"Need to Balance","OK - Balanced")</f>
      </c>
    </row>
    <row r="51" ht="15.75" customHeight="1">
      <c r="A51" s="25" t="str">
        <v>Araqi</v>
      </c>
      <c r="B51" s="25" t="str">
        <v>AL-EYNIN</v>
      </c>
      <c r="C51" s="25" t="str">
        <v>K_LN01</v>
      </c>
      <c r="D51" s="25" t="str">
        <v>23.273864, 56.543552</v>
      </c>
      <c r="E51" s="25" t="str">
        <v>1866</v>
      </c>
      <c r="F51" s="25" t="str">
        <v>Ground (GMT)</v>
      </c>
      <c r="G51" s="25" t="str">
        <v/>
      </c>
      <c r="H51" s="25">
        <v>1000</v>
      </c>
      <c r="I51" s="25" t="str">
        <v>28/05/2026, 14:00</v>
      </c>
      <c r="J51" s="25">
        <v>1</v>
      </c>
      <c r="K51" s="25">
        <v>242</v>
      </c>
      <c r="L51" s="25">
        <v>244</v>
      </c>
      <c r="M51" s="25">
        <v>243</v>
      </c>
      <c r="N51" s="25">
        <v>421</v>
      </c>
      <c r="O51" s="25">
        <v>420</v>
      </c>
      <c r="P51" s="25">
        <v>426</v>
      </c>
      <c r="Q51" s="26" t="str">
        <v/>
      </c>
      <c r="R51" s="27" t="str">
        <v/>
      </c>
      <c r="S51" s="27" t="str">
        <v/>
      </c>
      <c r="T51" s="27" t="str">
        <v/>
      </c>
      <c r="U51" s="28" t="str">
        <v/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>185 mm²</v>
      </c>
      <c r="AG51" s="30">
        <v>9</v>
      </c>
      <c r="AH51" s="30">
        <v>10</v>
      </c>
      <c r="AI51" s="30">
        <v>22</v>
      </c>
      <c r="AJ51" s="31">
        <v>12</v>
      </c>
      <c r="AK51" s="26" t="str">
        <v>120 mm²</v>
      </c>
      <c r="AL51" s="27">
        <v>4</v>
      </c>
      <c r="AM51" s="27">
        <v>0</v>
      </c>
      <c r="AN51" s="27">
        <v>0</v>
      </c>
      <c r="AO51" s="28">
        <v>4</v>
      </c>
      <c r="AP51" s="29" t="str">
        <v>120 mm²</v>
      </c>
      <c r="AQ51" s="30">
        <v>1</v>
      </c>
      <c r="AR51" s="30">
        <v>1</v>
      </c>
      <c r="AS51" s="30">
        <v>0</v>
      </c>
      <c r="AT51" s="31">
        <v>1</v>
      </c>
      <c r="AU51" s="26" t="str">
        <v>120 mm²</v>
      </c>
      <c r="AV51" s="27">
        <v>0</v>
      </c>
      <c r="AW51" s="27">
        <v>0</v>
      </c>
      <c r="AX51" s="27">
        <v>0</v>
      </c>
      <c r="AY51" s="28">
        <v>0</v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9" t="str">
        <v/>
      </c>
      <c r="BK51" s="30" t="str">
        <v/>
      </c>
      <c r="BL51" s="30" t="str">
        <v/>
      </c>
      <c r="BM51" s="30" t="str">
        <v/>
      </c>
      <c r="BN51" s="31" t="str">
        <v/>
      </c>
      <c r="BO51" s="26" t="str">
        <v/>
      </c>
      <c r="BP51" s="27" t="str">
        <v/>
      </c>
      <c r="BQ51" s="27" t="str">
        <v/>
      </c>
      <c r="BR51" s="27" t="str">
        <v/>
      </c>
      <c r="BS51" s="28" t="str">
        <v/>
      </c>
      <c r="BT51" s="29" t="str">
        <v/>
      </c>
      <c r="BU51" s="30" t="str">
        <v/>
      </c>
      <c r="BV51" s="30" t="str">
        <v/>
      </c>
      <c r="BW51" s="30" t="str">
        <v/>
      </c>
      <c r="BX51" s="31" t="str">
        <v/>
      </c>
      <c r="BY51" s="26" t="str">
        <v/>
      </c>
      <c r="BZ51" s="27" t="str">
        <v/>
      </c>
      <c r="CA51" s="27" t="str">
        <v/>
      </c>
      <c r="CB51" s="27" t="str">
        <v/>
      </c>
      <c r="CC51" s="28" t="str">
        <v/>
      </c>
      <c r="CD51" s="29" t="str">
        <v/>
      </c>
      <c r="CE51" s="30" t="str">
        <v/>
      </c>
      <c r="CF51" s="30" t="str">
        <v/>
      </c>
      <c r="CG51" s="30" t="str">
        <v/>
      </c>
      <c r="CH51" s="31" t="str">
        <v/>
      </c>
      <c r="CI51" s="26" t="str">
        <v/>
      </c>
      <c r="CJ51" s="27" t="str">
        <v/>
      </c>
      <c r="CK51" s="27" t="str">
        <v/>
      </c>
      <c r="CL51" s="27" t="str">
        <v/>
      </c>
      <c r="CM51" s="28" t="str">
        <v/>
      </c>
      <c r="CN51" s="29" t="str">
        <v/>
      </c>
      <c r="CO51" s="30" t="str">
        <v/>
      </c>
      <c r="CP51" s="30" t="str">
        <v/>
      </c>
      <c r="CQ51" s="30" t="str">
        <v/>
      </c>
      <c r="CR51" s="31" t="str">
        <v/>
      </c>
      <c r="CS51" s="25">
        <f>SUM(R51,W51,AB51,AG51,AL51,AQ51,AV51,BA51,BF51,BK51,BP51,BU51,BZ51,CE51,CJ51,CO51)</f>
      </c>
      <c r="CT51" s="25">
        <f>SUM(S51,X51,AC51,AH51,AM51,AR51,AW51,BB51,BG51,BL51,BQ51,BV51,CA51,CF51,CK51,CP51)</f>
      </c>
      <c r="CU51" s="25">
        <f>SUM(T51,Y51,AD51,AI51,AN51,AS51,AX51,BC51,BH51,BM51,BR51,BW51,CB51,CG51,CL51,CQ51)</f>
      </c>
      <c r="CV51" s="25">
        <f>SUM(U51,Z51,AE51,AJ51,AO51,AT51,AY51,BD51,BI51,BN51,BS51,BX51,CC51,CH51,CM51,CR51)</f>
      </c>
      <c r="CW51" s="25">
        <f>MAX(CS51:CU51)</f>
      </c>
      <c r="CX51" s="25">
        <f>MIN(CS51:CU51)</f>
      </c>
      <c r="CY51" s="32">
        <f>IF(H51&gt;0,(CW51*SQRT(3)*IF(N51&gt;0,N51,IF(O51&gt;0,O51,IF(P51&gt;0,P51,415)))/(H51*1000))*100,0)</f>
      </c>
      <c r="CZ51" s="32">
        <f>IF(CY51&gt;70,"Upgrade","OK - No Upgrade")</f>
      </c>
      <c r="DA51" s="32">
        <f>IF(IF(AVERAGE(CS51:CU51)&gt;0,((CW51-AVERAGE(CS51:CU51))/AVERAGE(CS51:CU51))*100,0)&gt;10,"Need to Balance","OK - Balanced")</f>
      </c>
    </row>
    <row r="52" ht="15.75" customHeight="1">
      <c r="A52" s="25" t="str">
        <v>Araqi</v>
      </c>
      <c r="B52" s="25" t="str">
        <v>AL-EYNIN</v>
      </c>
      <c r="C52" s="25" t="str">
        <v>K_LN04</v>
      </c>
      <c r="D52" s="25" t="str">
        <v>23.286145, 56.545453</v>
      </c>
      <c r="E52" s="25" t="str">
        <v>385</v>
      </c>
      <c r="F52" s="25" t="str">
        <v>Pole (PMT)</v>
      </c>
      <c r="G52" s="25" t="str">
        <v/>
      </c>
      <c r="H52" s="25">
        <v>315</v>
      </c>
      <c r="I52" s="25" t="str">
        <v>28/05/2026, 13:56</v>
      </c>
      <c r="J52" s="25">
        <v>1</v>
      </c>
      <c r="K52" s="25">
        <v>236</v>
      </c>
      <c r="L52" s="25">
        <v>240</v>
      </c>
      <c r="M52" s="25">
        <v>239</v>
      </c>
      <c r="N52" s="25">
        <v>413</v>
      </c>
      <c r="O52" s="25">
        <v>414</v>
      </c>
      <c r="P52" s="25">
        <v>411</v>
      </c>
      <c r="Q52" s="26" t="str">
        <v>120 mm²</v>
      </c>
      <c r="R52" s="27">
        <v>193</v>
      </c>
      <c r="S52" s="27">
        <v>83</v>
      </c>
      <c r="T52" s="27">
        <v>178</v>
      </c>
      <c r="U52" s="28">
        <v>116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9" t="str">
        <v/>
      </c>
      <c r="BK52" s="30" t="str">
        <v/>
      </c>
      <c r="BL52" s="30" t="str">
        <v/>
      </c>
      <c r="BM52" s="30" t="str">
        <v/>
      </c>
      <c r="BN52" s="31" t="str">
        <v/>
      </c>
      <c r="BO52" s="26" t="str">
        <v/>
      </c>
      <c r="BP52" s="27" t="str">
        <v/>
      </c>
      <c r="BQ52" s="27" t="str">
        <v/>
      </c>
      <c r="BR52" s="27" t="str">
        <v/>
      </c>
      <c r="BS52" s="28" t="str">
        <v/>
      </c>
      <c r="BT52" s="29" t="str">
        <v/>
      </c>
      <c r="BU52" s="30" t="str">
        <v/>
      </c>
      <c r="BV52" s="30" t="str">
        <v/>
      </c>
      <c r="BW52" s="30" t="str">
        <v/>
      </c>
      <c r="BX52" s="31" t="str">
        <v/>
      </c>
      <c r="BY52" s="26" t="str">
        <v/>
      </c>
      <c r="BZ52" s="27" t="str">
        <v/>
      </c>
      <c r="CA52" s="27" t="str">
        <v/>
      </c>
      <c r="CB52" s="27" t="str">
        <v/>
      </c>
      <c r="CC52" s="28" t="str">
        <v/>
      </c>
      <c r="CD52" s="29" t="str">
        <v/>
      </c>
      <c r="CE52" s="30" t="str">
        <v/>
      </c>
      <c r="CF52" s="30" t="str">
        <v/>
      </c>
      <c r="CG52" s="30" t="str">
        <v/>
      </c>
      <c r="CH52" s="31" t="str">
        <v/>
      </c>
      <c r="CI52" s="26" t="str">
        <v/>
      </c>
      <c r="CJ52" s="27" t="str">
        <v/>
      </c>
      <c r="CK52" s="27" t="str">
        <v/>
      </c>
      <c r="CL52" s="27" t="str">
        <v/>
      </c>
      <c r="CM52" s="28" t="str">
        <v/>
      </c>
      <c r="CN52" s="29" t="str">
        <v/>
      </c>
      <c r="CO52" s="30" t="str">
        <v/>
      </c>
      <c r="CP52" s="30" t="str">
        <v/>
      </c>
      <c r="CQ52" s="30" t="str">
        <v/>
      </c>
      <c r="CR52" s="31" t="str">
        <v/>
      </c>
      <c r="CS52" s="25">
        <f>SUM(R52,W52,AB52,AG52,AL52,AQ52,AV52,BA52,BF52,BK52,BP52,BU52,BZ52,CE52,CJ52,CO52)</f>
      </c>
      <c r="CT52" s="25">
        <f>SUM(S52,X52,AC52,AH52,AM52,AR52,AW52,BB52,BG52,BL52,BQ52,BV52,CA52,CF52,CK52,CP52)</f>
      </c>
      <c r="CU52" s="25">
        <f>SUM(T52,Y52,AD52,AI52,AN52,AS52,AX52,BC52,BH52,BM52,BR52,BW52,CB52,CG52,CL52,CQ52)</f>
      </c>
      <c r="CV52" s="25">
        <f>SUM(U52,Z52,AE52,AJ52,AO52,AT52,AY52,BD52,BI52,BN52,BS52,BX52,CC52,CH52,CM52,CR52)</f>
      </c>
      <c r="CW52" s="25">
        <f>MAX(CS52:CU52)</f>
      </c>
      <c r="CX52" s="25">
        <f>MIN(CS52:CU52)</f>
      </c>
      <c r="CY52" s="32">
        <f>IF(H52&gt;0,(CW52*SQRT(3)*IF(N52&gt;0,N52,IF(O52&gt;0,O52,IF(P52&gt;0,P52,415)))/(H52*1000))*100,0)</f>
      </c>
      <c r="CZ52" s="32">
        <f>IF(CY52&gt;70,"Upgrade","OK - No Upgrade")</f>
      </c>
      <c r="DA52" s="32">
        <f>IF(IF(AVERAGE(CS52:CU52)&gt;0,((CW52-AVERAGE(CS52:CU52))/AVERAGE(CS52:CU52))*100,0)&gt;10,"Need to Balance","OK - Balanced")</f>
      </c>
    </row>
    <row r="53" ht="15.75" customHeight="1">
      <c r="A53" s="25" t="str">
        <v>Araqi</v>
      </c>
      <c r="B53" s="25" t="str">
        <v>AL-EYNIN</v>
      </c>
      <c r="C53" s="25" t="str">
        <v>K_LN01</v>
      </c>
      <c r="D53" s="25" t="str">
        <v>23.275627, 56.545418</v>
      </c>
      <c r="E53" s="25" t="str">
        <v>363</v>
      </c>
      <c r="F53" s="25" t="str">
        <v>Ground (GMT)</v>
      </c>
      <c r="G53" s="25" t="str">
        <v/>
      </c>
      <c r="H53" s="25">
        <v>1000</v>
      </c>
      <c r="I53" s="25" t="str">
        <v>28/05/2026, 13:55</v>
      </c>
      <c r="J53" s="25">
        <v>1</v>
      </c>
      <c r="K53" s="25">
        <v>239</v>
      </c>
      <c r="L53" s="25">
        <v>243</v>
      </c>
      <c r="M53" s="25">
        <v>241</v>
      </c>
      <c r="N53" s="25">
        <v>417</v>
      </c>
      <c r="O53" s="25">
        <v>416</v>
      </c>
      <c r="P53" s="25">
        <v>420</v>
      </c>
      <c r="Q53" s="26" t="str">
        <v/>
      </c>
      <c r="R53" s="27" t="str">
        <v/>
      </c>
      <c r="S53" s="27" t="str">
        <v/>
      </c>
      <c r="T53" s="27" t="str">
        <v/>
      </c>
      <c r="U53" s="28" t="str">
        <v/>
      </c>
      <c r="V53" s="29" t="str">
        <v>185 mm²</v>
      </c>
      <c r="W53" s="30">
        <v>100</v>
      </c>
      <c r="X53" s="30">
        <v>50</v>
      </c>
      <c r="Y53" s="30">
        <v>90</v>
      </c>
      <c r="Z53" s="31">
        <v>47</v>
      </c>
      <c r="AA53" s="26" t="str">
        <v>185 mm²</v>
      </c>
      <c r="AB53" s="27">
        <v>140</v>
      </c>
      <c r="AC53" s="27">
        <v>160</v>
      </c>
      <c r="AD53" s="27">
        <v>135</v>
      </c>
      <c r="AE53" s="28">
        <v>90</v>
      </c>
      <c r="AF53" s="29" t="str">
        <v>185 mm²</v>
      </c>
      <c r="AG53" s="30">
        <v>40</v>
      </c>
      <c r="AH53" s="30">
        <v>125</v>
      </c>
      <c r="AI53" s="30">
        <v>40</v>
      </c>
      <c r="AJ53" s="31">
        <v>77</v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>120 mm²</v>
      </c>
      <c r="AQ53" s="30">
        <v>90</v>
      </c>
      <c r="AR53" s="30">
        <v>60</v>
      </c>
      <c r="AS53" s="30">
        <v>80</v>
      </c>
      <c r="AT53" s="31">
        <v>50</v>
      </c>
      <c r="AU53" s="26" t="str">
        <v>120 mm²</v>
      </c>
      <c r="AV53" s="27">
        <v>170</v>
      </c>
      <c r="AW53" s="27">
        <v>118</v>
      </c>
      <c r="AX53" s="27">
        <v>122</v>
      </c>
      <c r="AY53" s="28">
        <v>50</v>
      </c>
      <c r="AZ53" s="29" t="str">
        <v>120 mm²</v>
      </c>
      <c r="BA53" s="30">
        <v>45</v>
      </c>
      <c r="BB53" s="30">
        <v>63</v>
      </c>
      <c r="BC53" s="30">
        <v>48</v>
      </c>
      <c r="BD53" s="31">
        <v>43</v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9" t="str">
        <v/>
      </c>
      <c r="BK53" s="30" t="str">
        <v/>
      </c>
      <c r="BL53" s="30" t="str">
        <v/>
      </c>
      <c r="BM53" s="30" t="str">
        <v/>
      </c>
      <c r="BN53" s="31" t="str">
        <v/>
      </c>
      <c r="BO53" s="26" t="str">
        <v/>
      </c>
      <c r="BP53" s="27" t="str">
        <v/>
      </c>
      <c r="BQ53" s="27" t="str">
        <v/>
      </c>
      <c r="BR53" s="27" t="str">
        <v/>
      </c>
      <c r="BS53" s="28" t="str">
        <v/>
      </c>
      <c r="BT53" s="29" t="str">
        <v/>
      </c>
      <c r="BU53" s="30" t="str">
        <v/>
      </c>
      <c r="BV53" s="30" t="str">
        <v/>
      </c>
      <c r="BW53" s="30" t="str">
        <v/>
      </c>
      <c r="BX53" s="31" t="str">
        <v/>
      </c>
      <c r="BY53" s="26" t="str">
        <v/>
      </c>
      <c r="BZ53" s="27" t="str">
        <v/>
      </c>
      <c r="CA53" s="27" t="str">
        <v/>
      </c>
      <c r="CB53" s="27" t="str">
        <v/>
      </c>
      <c r="CC53" s="28" t="str">
        <v/>
      </c>
      <c r="CD53" s="29" t="str">
        <v/>
      </c>
      <c r="CE53" s="30" t="str">
        <v/>
      </c>
      <c r="CF53" s="30" t="str">
        <v/>
      </c>
      <c r="CG53" s="30" t="str">
        <v/>
      </c>
      <c r="CH53" s="31" t="str">
        <v/>
      </c>
      <c r="CI53" s="26" t="str">
        <v/>
      </c>
      <c r="CJ53" s="27" t="str">
        <v/>
      </c>
      <c r="CK53" s="27" t="str">
        <v/>
      </c>
      <c r="CL53" s="27" t="str">
        <v/>
      </c>
      <c r="CM53" s="28" t="str">
        <v/>
      </c>
      <c r="CN53" s="29" t="str">
        <v/>
      </c>
      <c r="CO53" s="30" t="str">
        <v/>
      </c>
      <c r="CP53" s="30" t="str">
        <v/>
      </c>
      <c r="CQ53" s="30" t="str">
        <v/>
      </c>
      <c r="CR53" s="31" t="str">
        <v/>
      </c>
      <c r="CS53" s="25">
        <f>SUM(R53,W53,AB53,AG53,AL53,AQ53,AV53,BA53,BF53,BK53,BP53,BU53,BZ53,CE53,CJ53,CO53)</f>
      </c>
      <c r="CT53" s="25">
        <f>SUM(S53,X53,AC53,AH53,AM53,AR53,AW53,BB53,BG53,BL53,BQ53,BV53,CA53,CF53,CK53,CP53)</f>
      </c>
      <c r="CU53" s="25">
        <f>SUM(T53,Y53,AD53,AI53,AN53,AS53,AX53,BC53,BH53,BM53,BR53,BW53,CB53,CG53,CL53,CQ53)</f>
      </c>
      <c r="CV53" s="25">
        <f>SUM(U53,Z53,AE53,AJ53,AO53,AT53,AY53,BD53,BI53,BN53,BS53,BX53,CC53,CH53,CM53,CR53)</f>
      </c>
      <c r="CW53" s="25">
        <f>MAX(CS53:CU53)</f>
      </c>
      <c r="CX53" s="25">
        <f>MIN(CS53:CU53)</f>
      </c>
      <c r="CY53" s="32">
        <f>IF(H53&gt;0,(CW53*SQRT(3)*IF(N53&gt;0,N53,IF(O53&gt;0,O53,IF(P53&gt;0,P53,415)))/(H53*1000))*100,0)</f>
      </c>
      <c r="CZ53" s="32">
        <f>IF(CY53&gt;70,"Upgrade","OK - No Upgrade")</f>
      </c>
      <c r="DA53" s="32">
        <f>IF(IF(AVERAGE(CS53:CU53)&gt;0,((CW53-AVERAGE(CS53:CU53))/AVERAGE(CS53:CU53))*100,0)&gt;10,"Need to Balance","OK - Balanced")</f>
      </c>
    </row>
    <row r="54" ht="15.75" customHeight="1">
      <c r="A54" s="25" t="str">
        <v>Araqi</v>
      </c>
      <c r="B54" s="25" t="str">
        <v>AL-EYNIN</v>
      </c>
      <c r="C54" s="25" t="str">
        <v>K_LN04</v>
      </c>
      <c r="D54" s="25" t="str">
        <v>23.288338, 56.545706</v>
      </c>
      <c r="E54" s="25" t="str">
        <v>1395</v>
      </c>
      <c r="F54" s="25" t="str">
        <v>Pole (PMT)</v>
      </c>
      <c r="G54" s="25" t="str">
        <v/>
      </c>
      <c r="H54" s="25">
        <v>315</v>
      </c>
      <c r="I54" s="25" t="str">
        <v>28/05/2026, 13:52</v>
      </c>
      <c r="J54" s="25">
        <v>1</v>
      </c>
      <c r="K54" s="25">
        <v>238</v>
      </c>
      <c r="L54" s="25">
        <v>240</v>
      </c>
      <c r="M54" s="25">
        <v>242</v>
      </c>
      <c r="N54" s="25">
        <v>415</v>
      </c>
      <c r="O54" s="25">
        <v>416</v>
      </c>
      <c r="P54" s="25">
        <v>420</v>
      </c>
      <c r="Q54" s="26" t="str">
        <v>120 mm²</v>
      </c>
      <c r="R54" s="27">
        <v>78</v>
      </c>
      <c r="S54" s="27">
        <v>46</v>
      </c>
      <c r="T54" s="27">
        <v>46</v>
      </c>
      <c r="U54" s="28">
        <v>28</v>
      </c>
      <c r="V54" s="29" t="str">
        <v>120 mm²</v>
      </c>
      <c r="W54" s="30">
        <v>117</v>
      </c>
      <c r="X54" s="30">
        <v>103</v>
      </c>
      <c r="Y54" s="30">
        <v>78</v>
      </c>
      <c r="Z54" s="31">
        <v>38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9" t="str">
        <v/>
      </c>
      <c r="BK54" s="30" t="str">
        <v/>
      </c>
      <c r="BL54" s="30" t="str">
        <v/>
      </c>
      <c r="BM54" s="30" t="str">
        <v/>
      </c>
      <c r="BN54" s="31" t="str">
        <v/>
      </c>
      <c r="BO54" s="26" t="str">
        <v/>
      </c>
      <c r="BP54" s="27" t="str">
        <v/>
      </c>
      <c r="BQ54" s="27" t="str">
        <v/>
      </c>
      <c r="BR54" s="27" t="str">
        <v/>
      </c>
      <c r="BS54" s="28" t="str">
        <v/>
      </c>
      <c r="BT54" s="29" t="str">
        <v/>
      </c>
      <c r="BU54" s="30" t="str">
        <v/>
      </c>
      <c r="BV54" s="30" t="str">
        <v/>
      </c>
      <c r="BW54" s="30" t="str">
        <v/>
      </c>
      <c r="BX54" s="31" t="str">
        <v/>
      </c>
      <c r="BY54" s="26" t="str">
        <v/>
      </c>
      <c r="BZ54" s="27" t="str">
        <v/>
      </c>
      <c r="CA54" s="27" t="str">
        <v/>
      </c>
      <c r="CB54" s="27" t="str">
        <v/>
      </c>
      <c r="CC54" s="28" t="str">
        <v/>
      </c>
      <c r="CD54" s="29" t="str">
        <v/>
      </c>
      <c r="CE54" s="30" t="str">
        <v/>
      </c>
      <c r="CF54" s="30" t="str">
        <v/>
      </c>
      <c r="CG54" s="30" t="str">
        <v/>
      </c>
      <c r="CH54" s="31" t="str">
        <v/>
      </c>
      <c r="CI54" s="26" t="str">
        <v/>
      </c>
      <c r="CJ54" s="27" t="str">
        <v/>
      </c>
      <c r="CK54" s="27" t="str">
        <v/>
      </c>
      <c r="CL54" s="27" t="str">
        <v/>
      </c>
      <c r="CM54" s="28" t="str">
        <v/>
      </c>
      <c r="CN54" s="29" t="str">
        <v/>
      </c>
      <c r="CO54" s="30" t="str">
        <v/>
      </c>
      <c r="CP54" s="30" t="str">
        <v/>
      </c>
      <c r="CQ54" s="30" t="str">
        <v/>
      </c>
      <c r="CR54" s="31" t="str">
        <v/>
      </c>
      <c r="CS54" s="25">
        <f>SUM(R54,W54,AB54,AG54,AL54,AQ54,AV54,BA54,BF54,BK54,BP54,BU54,BZ54,CE54,CJ54,CO54)</f>
      </c>
      <c r="CT54" s="25">
        <f>SUM(S54,X54,AC54,AH54,AM54,AR54,AW54,BB54,BG54,BL54,BQ54,BV54,CA54,CF54,CK54,CP54)</f>
      </c>
      <c r="CU54" s="25">
        <f>SUM(T54,Y54,AD54,AI54,AN54,AS54,AX54,BC54,BH54,BM54,BR54,BW54,CB54,CG54,CL54,CQ54)</f>
      </c>
      <c r="CV54" s="25">
        <f>SUM(U54,Z54,AE54,AJ54,AO54,AT54,AY54,BD54,BI54,BN54,BS54,BX54,CC54,CH54,CM54,CR54)</f>
      </c>
      <c r="CW54" s="25">
        <f>MAX(CS54:CU54)</f>
      </c>
      <c r="CX54" s="25">
        <f>MIN(CS54:CU54)</f>
      </c>
      <c r="CY54" s="32">
        <f>IF(H54&gt;0,(CW54*SQRT(3)*IF(N54&gt;0,N54,IF(O54&gt;0,O54,IF(P54&gt;0,P54,415)))/(H54*1000))*100,0)</f>
      </c>
      <c r="CZ54" s="32">
        <f>IF(CY54&gt;70,"Upgrade","OK - No Upgrade")</f>
      </c>
      <c r="DA54" s="32">
        <f>IF(IF(AVERAGE(CS54:CU54)&gt;0,((CW54-AVERAGE(CS54:CU54))/AVERAGE(CS54:CU54))*100,0)&gt;10,"Need to Balance","OK - Balanced")</f>
      </c>
    </row>
    <row r="55" ht="15.75" customHeight="1">
      <c r="A55" s="25" t="str">
        <v>Araqi</v>
      </c>
      <c r="B55" s="25" t="str">
        <v>AL-EYNIN</v>
      </c>
      <c r="C55" s="25" t="str">
        <v>K_LN01</v>
      </c>
      <c r="D55" s="25" t="str">
        <v>23.279039, 56.548359</v>
      </c>
      <c r="E55" s="25" t="str">
        <v>361</v>
      </c>
      <c r="F55" s="25" t="str">
        <v>Ground (GMT)</v>
      </c>
      <c r="G55" s="25" t="str">
        <v/>
      </c>
      <c r="H55" s="25">
        <v>1000</v>
      </c>
      <c r="I55" s="25" t="str">
        <v>28/05/2026, 13:48</v>
      </c>
      <c r="J55" s="25">
        <v>1</v>
      </c>
      <c r="K55" s="25">
        <v>240</v>
      </c>
      <c r="L55" s="25">
        <v>241</v>
      </c>
      <c r="M55" s="25">
        <v>243</v>
      </c>
      <c r="N55" s="25">
        <v>413</v>
      </c>
      <c r="O55" s="25">
        <v>421</v>
      </c>
      <c r="P55" s="25">
        <v>416</v>
      </c>
      <c r="Q55" s="26" t="str">
        <v/>
      </c>
      <c r="R55" s="27" t="str">
        <v/>
      </c>
      <c r="S55" s="27" t="str">
        <v/>
      </c>
      <c r="T55" s="27" t="str">
        <v/>
      </c>
      <c r="U55" s="28" t="str">
        <v/>
      </c>
      <c r="V55" s="29" t="str">
        <v>185 mm²</v>
      </c>
      <c r="W55" s="30">
        <v>53</v>
      </c>
      <c r="X55" s="30">
        <v>26</v>
      </c>
      <c r="Y55" s="30">
        <v>30</v>
      </c>
      <c r="Z55" s="31">
        <v>23</v>
      </c>
      <c r="AA55" s="26" t="str">
        <v>185 mm²</v>
      </c>
      <c r="AB55" s="27">
        <v>85</v>
      </c>
      <c r="AC55" s="27">
        <v>73</v>
      </c>
      <c r="AD55" s="27">
        <v>40</v>
      </c>
      <c r="AE55" s="28">
        <v>20</v>
      </c>
      <c r="AF55" s="29" t="str">
        <v>185 mm²</v>
      </c>
      <c r="AG55" s="30">
        <v>114</v>
      </c>
      <c r="AH55" s="30">
        <v>85</v>
      </c>
      <c r="AI55" s="30">
        <v>100</v>
      </c>
      <c r="AJ55" s="31">
        <v>25</v>
      </c>
      <c r="AK55" s="26" t="str">
        <v>185 mm²</v>
      </c>
      <c r="AL55" s="27">
        <v>0</v>
      </c>
      <c r="AM55" s="27">
        <v>11</v>
      </c>
      <c r="AN55" s="27">
        <v>3</v>
      </c>
      <c r="AO55" s="28">
        <v>8</v>
      </c>
      <c r="AP55" s="29" t="str">
        <v>185 mm²</v>
      </c>
      <c r="AQ55" s="30">
        <v>190</v>
      </c>
      <c r="AR55" s="30">
        <v>130</v>
      </c>
      <c r="AS55" s="30">
        <v>70</v>
      </c>
      <c r="AT55" s="31">
        <v>111</v>
      </c>
      <c r="AU55" s="26" t="str">
        <v>185 mm²</v>
      </c>
      <c r="AV55" s="27">
        <v>100</v>
      </c>
      <c r="AW55" s="27">
        <v>130</v>
      </c>
      <c r="AX55" s="27">
        <v>50</v>
      </c>
      <c r="AY55" s="28">
        <v>30</v>
      </c>
      <c r="AZ55" s="29" t="str">
        <v>185 mm²</v>
      </c>
      <c r="BA55" s="30">
        <v>70</v>
      </c>
      <c r="BB55" s="30">
        <v>30</v>
      </c>
      <c r="BC55" s="30">
        <v>60</v>
      </c>
      <c r="BD55" s="31">
        <v>150</v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9" t="str">
        <v/>
      </c>
      <c r="BK55" s="30" t="str">
        <v/>
      </c>
      <c r="BL55" s="30" t="str">
        <v/>
      </c>
      <c r="BM55" s="30" t="str">
        <v/>
      </c>
      <c r="BN55" s="31" t="str">
        <v/>
      </c>
      <c r="BO55" s="26" t="str">
        <v/>
      </c>
      <c r="BP55" s="27" t="str">
        <v/>
      </c>
      <c r="BQ55" s="27" t="str">
        <v/>
      </c>
      <c r="BR55" s="27" t="str">
        <v/>
      </c>
      <c r="BS55" s="28" t="str">
        <v/>
      </c>
      <c r="BT55" s="29" t="str">
        <v/>
      </c>
      <c r="BU55" s="30" t="str">
        <v/>
      </c>
      <c r="BV55" s="30" t="str">
        <v/>
      </c>
      <c r="BW55" s="30" t="str">
        <v/>
      </c>
      <c r="BX55" s="31" t="str">
        <v/>
      </c>
      <c r="BY55" s="26" t="str">
        <v/>
      </c>
      <c r="BZ55" s="27" t="str">
        <v/>
      </c>
      <c r="CA55" s="27" t="str">
        <v/>
      </c>
      <c r="CB55" s="27" t="str">
        <v/>
      </c>
      <c r="CC55" s="28" t="str">
        <v/>
      </c>
      <c r="CD55" s="29" t="str">
        <v/>
      </c>
      <c r="CE55" s="30" t="str">
        <v/>
      </c>
      <c r="CF55" s="30" t="str">
        <v/>
      </c>
      <c r="CG55" s="30" t="str">
        <v/>
      </c>
      <c r="CH55" s="31" t="str">
        <v/>
      </c>
      <c r="CI55" s="26" t="str">
        <v/>
      </c>
      <c r="CJ55" s="27" t="str">
        <v/>
      </c>
      <c r="CK55" s="27" t="str">
        <v/>
      </c>
      <c r="CL55" s="27" t="str">
        <v/>
      </c>
      <c r="CM55" s="28" t="str">
        <v/>
      </c>
      <c r="CN55" s="29" t="str">
        <v/>
      </c>
      <c r="CO55" s="30" t="str">
        <v/>
      </c>
      <c r="CP55" s="30" t="str">
        <v/>
      </c>
      <c r="CQ55" s="30" t="str">
        <v/>
      </c>
      <c r="CR55" s="31" t="str">
        <v/>
      </c>
      <c r="CS55" s="25">
        <f>SUM(R55,W55,AB55,AG55,AL55,AQ55,AV55,BA55,BF55,BK55,BP55,BU55,BZ55,CE55,CJ55,CO55)</f>
      </c>
      <c r="CT55" s="25">
        <f>SUM(S55,X55,AC55,AH55,AM55,AR55,AW55,BB55,BG55,BL55,BQ55,BV55,CA55,CF55,CK55,CP55)</f>
      </c>
      <c r="CU55" s="25">
        <f>SUM(T55,Y55,AD55,AI55,AN55,AS55,AX55,BC55,BH55,BM55,BR55,BW55,CB55,CG55,CL55,CQ55)</f>
      </c>
      <c r="CV55" s="25">
        <f>SUM(U55,Z55,AE55,AJ55,AO55,AT55,AY55,BD55,BI55,BN55,BS55,BX55,CC55,CH55,CM55,CR55)</f>
      </c>
      <c r="CW55" s="25">
        <f>MAX(CS55:CU55)</f>
      </c>
      <c r="CX55" s="25">
        <f>MIN(CS55:CU55)</f>
      </c>
      <c r="CY55" s="32">
        <f>IF(H55&gt;0,(CW55*SQRT(3)*IF(N55&gt;0,N55,IF(O55&gt;0,O55,IF(P55&gt;0,P55,415)))/(H55*1000))*100,0)</f>
      </c>
      <c r="CZ55" s="32">
        <f>IF(CY55&gt;70,"Upgrade","OK - No Upgrade")</f>
      </c>
      <c r="DA55" s="32">
        <f>IF(IF(AVERAGE(CS55:CU55)&gt;0,((CW55-AVERAGE(CS55:CU55))/AVERAGE(CS55:CU55))*100,0)&gt;10,"Need to Balance","OK - Balanced")</f>
      </c>
    </row>
    <row r="56" ht="15.75" customHeight="1">
      <c r="A56" s="25" t="str">
        <v>Araqi</v>
      </c>
      <c r="B56" s="25" t="str">
        <v>AL-EYNIN</v>
      </c>
      <c r="C56" s="25" t="str">
        <v>K_LN04</v>
      </c>
      <c r="D56" s="25" t="str">
        <v>23.286182, 56.545343</v>
      </c>
      <c r="E56" s="25" t="str">
        <v>385</v>
      </c>
      <c r="F56" s="25" t="str">
        <v>Pole (PMT)</v>
      </c>
      <c r="G56" s="25" t="str">
        <v/>
      </c>
      <c r="H56" s="25">
        <v>200</v>
      </c>
      <c r="I56" s="25" t="str">
        <v>28/05/2026, 18:47</v>
      </c>
      <c r="J56" s="25">
        <v>1</v>
      </c>
      <c r="K56" s="25">
        <v>238</v>
      </c>
      <c r="L56" s="25">
        <v>241</v>
      </c>
      <c r="M56" s="25">
        <v>239</v>
      </c>
      <c r="N56" s="25">
        <v>416</v>
      </c>
      <c r="O56" s="25">
        <v>414</v>
      </c>
      <c r="P56" s="25">
        <v>415</v>
      </c>
      <c r="Q56" s="26" t="str">
        <v>120 mm²</v>
      </c>
      <c r="R56" s="27">
        <v>130</v>
      </c>
      <c r="S56" s="27">
        <v>71</v>
      </c>
      <c r="T56" s="27">
        <v>179</v>
      </c>
      <c r="U56" s="28">
        <v>102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9" t="str">
        <v/>
      </c>
      <c r="BK56" s="30" t="str">
        <v/>
      </c>
      <c r="BL56" s="30" t="str">
        <v/>
      </c>
      <c r="BM56" s="30" t="str">
        <v/>
      </c>
      <c r="BN56" s="31" t="str">
        <v/>
      </c>
      <c r="BO56" s="26" t="str">
        <v/>
      </c>
      <c r="BP56" s="27" t="str">
        <v/>
      </c>
      <c r="BQ56" s="27" t="str">
        <v/>
      </c>
      <c r="BR56" s="27" t="str">
        <v/>
      </c>
      <c r="BS56" s="28" t="str">
        <v/>
      </c>
      <c r="BT56" s="29" t="str">
        <v/>
      </c>
      <c r="BU56" s="30" t="str">
        <v/>
      </c>
      <c r="BV56" s="30" t="str">
        <v/>
      </c>
      <c r="BW56" s="30" t="str">
        <v/>
      </c>
      <c r="BX56" s="31" t="str">
        <v/>
      </c>
      <c r="BY56" s="26" t="str">
        <v/>
      </c>
      <c r="BZ56" s="27" t="str">
        <v/>
      </c>
      <c r="CA56" s="27" t="str">
        <v/>
      </c>
      <c r="CB56" s="27" t="str">
        <v/>
      </c>
      <c r="CC56" s="28" t="str">
        <v/>
      </c>
      <c r="CD56" s="29" t="str">
        <v/>
      </c>
      <c r="CE56" s="30" t="str">
        <v/>
      </c>
      <c r="CF56" s="30" t="str">
        <v/>
      </c>
      <c r="CG56" s="30" t="str">
        <v/>
      </c>
      <c r="CH56" s="31" t="str">
        <v/>
      </c>
      <c r="CI56" s="26" t="str">
        <v/>
      </c>
      <c r="CJ56" s="27" t="str">
        <v/>
      </c>
      <c r="CK56" s="27" t="str">
        <v/>
      </c>
      <c r="CL56" s="27" t="str">
        <v/>
      </c>
      <c r="CM56" s="28" t="str">
        <v/>
      </c>
      <c r="CN56" s="29" t="str">
        <v/>
      </c>
      <c r="CO56" s="30" t="str">
        <v/>
      </c>
      <c r="CP56" s="30" t="str">
        <v/>
      </c>
      <c r="CQ56" s="30" t="str">
        <v/>
      </c>
      <c r="CR56" s="31" t="str">
        <v/>
      </c>
      <c r="CS56" s="25">
        <f>SUM(R56,W56,AB56,AG56,AL56,AQ56,AV56,BA56,BF56,BK56,BP56,BU56,BZ56,CE56,CJ56,CO56)</f>
      </c>
      <c r="CT56" s="25">
        <f>SUM(S56,X56,AC56,AH56,AM56,AR56,AW56,BB56,BG56,BL56,BQ56,BV56,CA56,CF56,CK56,CP56)</f>
      </c>
      <c r="CU56" s="25">
        <f>SUM(T56,Y56,AD56,AI56,AN56,AS56,AX56,BC56,BH56,BM56,BR56,BW56,CB56,CG56,CL56,CQ56)</f>
      </c>
      <c r="CV56" s="25">
        <f>SUM(U56,Z56,AE56,AJ56,AO56,AT56,AY56,BD56,BI56,BN56,BS56,BX56,CC56,CH56,CM56,CR56)</f>
      </c>
      <c r="CW56" s="25">
        <f>MAX(CS56:CU56)</f>
      </c>
      <c r="CX56" s="25">
        <f>MIN(CS56:CU56)</f>
      </c>
      <c r="CY56" s="32">
        <f>IF(H56&gt;0,(CW56*SQRT(3)*IF(N56&gt;0,N56,IF(O56&gt;0,O56,IF(P56&gt;0,P56,415)))/(H56*1000))*100,0)</f>
      </c>
      <c r="CZ56" s="32">
        <f>IF(CY56&gt;70,"Upgrade","OK - No Upgrade")</f>
      </c>
      <c r="DA56" s="32">
        <f>IF(IF(AVERAGE(CS56:CU56)&gt;0,((CW56-AVERAGE(CS56:CU56))/AVERAGE(CS56:CU56))*100,0)&gt;10,"Need to Balance","OK - Balanced")</f>
      </c>
    </row>
    <row r="57" ht="15.75" customHeight="1">
      <c r="A57" s="25" t="str">
        <v>Araqi</v>
      </c>
      <c r="B57" s="25" t="str">
        <v>AL-EYNIN</v>
      </c>
      <c r="C57" s="25" t="str">
        <v>K_LN01</v>
      </c>
      <c r="D57" s="25" t="str">
        <v>23.281497, 56.550187</v>
      </c>
      <c r="E57" s="25" t="str">
        <v>4342</v>
      </c>
      <c r="F57" s="25" t="str">
        <v>Ground (GMT)</v>
      </c>
      <c r="G57" s="25" t="str">
        <v/>
      </c>
      <c r="H57" s="25">
        <v>1000</v>
      </c>
      <c r="I57" s="25" t="str">
        <v>28/05/2026, 13:41</v>
      </c>
      <c r="J57" s="25">
        <v>1</v>
      </c>
      <c r="K57" s="25">
        <v>242</v>
      </c>
      <c r="L57" s="25">
        <v>244</v>
      </c>
      <c r="M57" s="25">
        <v>243</v>
      </c>
      <c r="N57" s="25">
        <v>421</v>
      </c>
      <c r="O57" s="25">
        <v>420</v>
      </c>
      <c r="P57" s="25">
        <v>425</v>
      </c>
      <c r="Q57" s="26" t="str">
        <v/>
      </c>
      <c r="R57" s="27" t="str">
        <v/>
      </c>
      <c r="S57" s="27" t="str">
        <v/>
      </c>
      <c r="T57" s="27" t="str">
        <v/>
      </c>
      <c r="U57" s="28" t="str">
        <v/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>240 mm²</v>
      </c>
      <c r="AB57" s="27">
        <v>245</v>
      </c>
      <c r="AC57" s="27">
        <v>230</v>
      </c>
      <c r="AD57" s="27">
        <v>208</v>
      </c>
      <c r="AE57" s="28">
        <v>50</v>
      </c>
      <c r="AF57" s="29" t="str">
        <v>185 mm²</v>
      </c>
      <c r="AG57" s="30">
        <v>25</v>
      </c>
      <c r="AH57" s="30">
        <v>20</v>
      </c>
      <c r="AI57" s="30">
        <v>30</v>
      </c>
      <c r="AJ57" s="31">
        <v>12</v>
      </c>
      <c r="AK57" s="26" t="str">
        <v>185 mm²</v>
      </c>
      <c r="AL57" s="27">
        <v>1</v>
      </c>
      <c r="AM57" s="27">
        <v>1</v>
      </c>
      <c r="AN57" s="27">
        <v>0</v>
      </c>
      <c r="AO57" s="28">
        <v>2</v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9" t="str">
        <v/>
      </c>
      <c r="BK57" s="30" t="str">
        <v/>
      </c>
      <c r="BL57" s="30" t="str">
        <v/>
      </c>
      <c r="BM57" s="30" t="str">
        <v/>
      </c>
      <c r="BN57" s="31" t="str">
        <v/>
      </c>
      <c r="BO57" s="26" t="str">
        <v/>
      </c>
      <c r="BP57" s="27" t="str">
        <v/>
      </c>
      <c r="BQ57" s="27" t="str">
        <v/>
      </c>
      <c r="BR57" s="27" t="str">
        <v/>
      </c>
      <c r="BS57" s="28" t="str">
        <v/>
      </c>
      <c r="BT57" s="29" t="str">
        <v/>
      </c>
      <c r="BU57" s="30" t="str">
        <v/>
      </c>
      <c r="BV57" s="30" t="str">
        <v/>
      </c>
      <c r="BW57" s="30" t="str">
        <v/>
      </c>
      <c r="BX57" s="31" t="str">
        <v/>
      </c>
      <c r="BY57" s="26" t="str">
        <v/>
      </c>
      <c r="BZ57" s="27" t="str">
        <v/>
      </c>
      <c r="CA57" s="27" t="str">
        <v/>
      </c>
      <c r="CB57" s="27" t="str">
        <v/>
      </c>
      <c r="CC57" s="28" t="str">
        <v/>
      </c>
      <c r="CD57" s="29" t="str">
        <v/>
      </c>
      <c r="CE57" s="30" t="str">
        <v/>
      </c>
      <c r="CF57" s="30" t="str">
        <v/>
      </c>
      <c r="CG57" s="30" t="str">
        <v/>
      </c>
      <c r="CH57" s="31" t="str">
        <v/>
      </c>
      <c r="CI57" s="26" t="str">
        <v/>
      </c>
      <c r="CJ57" s="27" t="str">
        <v/>
      </c>
      <c r="CK57" s="27" t="str">
        <v/>
      </c>
      <c r="CL57" s="27" t="str">
        <v/>
      </c>
      <c r="CM57" s="28" t="str">
        <v/>
      </c>
      <c r="CN57" s="29" t="str">
        <v/>
      </c>
      <c r="CO57" s="30" t="str">
        <v/>
      </c>
      <c r="CP57" s="30" t="str">
        <v/>
      </c>
      <c r="CQ57" s="30" t="str">
        <v/>
      </c>
      <c r="CR57" s="31" t="str">
        <v/>
      </c>
      <c r="CS57" s="25">
        <f>SUM(R57,W57,AB57,AG57,AL57,AQ57,AV57,BA57,BF57,BK57,BP57,BU57,BZ57,CE57,CJ57,CO57)</f>
      </c>
      <c r="CT57" s="25">
        <f>SUM(S57,X57,AC57,AH57,AM57,AR57,AW57,BB57,BG57,BL57,BQ57,BV57,CA57,CF57,CK57,CP57)</f>
      </c>
      <c r="CU57" s="25">
        <f>SUM(T57,Y57,AD57,AI57,AN57,AS57,AX57,BC57,BH57,BM57,BR57,BW57,CB57,CG57,CL57,CQ57)</f>
      </c>
      <c r="CV57" s="25">
        <f>SUM(U57,Z57,AE57,AJ57,AO57,AT57,AY57,BD57,BI57,BN57,BS57,BX57,CC57,CH57,CM57,CR57)</f>
      </c>
      <c r="CW57" s="25">
        <f>MAX(CS57:CU57)</f>
      </c>
      <c r="CX57" s="25">
        <f>MIN(CS57:CU57)</f>
      </c>
      <c r="CY57" s="32">
        <f>IF(H57&gt;0,(CW57*SQRT(3)*IF(N57&gt;0,N57,IF(O57&gt;0,O57,IF(P57&gt;0,P57,415)))/(H57*1000))*100,0)</f>
      </c>
      <c r="CZ57" s="32">
        <f>IF(CY57&gt;70,"Upgrade","OK - No Upgrade")</f>
      </c>
      <c r="DA57" s="32">
        <f>IF(IF(AVERAGE(CS57:CU57)&gt;0,((CW57-AVERAGE(CS57:CU57))/AVERAGE(CS57:CU57))*100,0)&gt;10,"Need to Balance","OK - Balanced")</f>
      </c>
    </row>
    <row r="58" ht="15.75" customHeight="1">
      <c r="A58" s="25" t="str">
        <v>Araqi</v>
      </c>
      <c r="B58" s="25" t="str">
        <v>AL-EYNIN</v>
      </c>
      <c r="C58" s="25" t="str">
        <v>K_LN04</v>
      </c>
      <c r="D58" s="25" t="str">
        <v>23.28606, 56.545543</v>
      </c>
      <c r="E58" s="25" t="str">
        <v>380</v>
      </c>
      <c r="F58" s="25" t="str">
        <v>Pole (PMT)</v>
      </c>
      <c r="G58" s="25" t="str">
        <v/>
      </c>
      <c r="H58" s="25">
        <v>315</v>
      </c>
      <c r="I58" s="25" t="str">
        <v/>
      </c>
      <c r="J58" s="25">
        <v>1</v>
      </c>
      <c r="K58" s="25" t="str">
        <v/>
      </c>
      <c r="L58" s="25" t="str">
        <v/>
      </c>
      <c r="M58" s="25" t="str">
        <v/>
      </c>
      <c r="N58" s="25" t="str">
        <v/>
      </c>
      <c r="O58" s="25" t="str">
        <v/>
      </c>
      <c r="P58" s="25" t="str">
        <v/>
      </c>
      <c r="Q58" s="26" t="str">
        <v/>
      </c>
      <c r="R58" s="27" t="str">
        <v/>
      </c>
      <c r="S58" s="27" t="str">
        <v/>
      </c>
      <c r="T58" s="27" t="str">
        <v/>
      </c>
      <c r="U58" s="28" t="str">
        <v/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9" t="str">
        <v/>
      </c>
      <c r="BK58" s="30" t="str">
        <v/>
      </c>
      <c r="BL58" s="30" t="str">
        <v/>
      </c>
      <c r="BM58" s="30" t="str">
        <v/>
      </c>
      <c r="BN58" s="31" t="str">
        <v/>
      </c>
      <c r="BO58" s="26" t="str">
        <v/>
      </c>
      <c r="BP58" s="27" t="str">
        <v/>
      </c>
      <c r="BQ58" s="27" t="str">
        <v/>
      </c>
      <c r="BR58" s="27" t="str">
        <v/>
      </c>
      <c r="BS58" s="28" t="str">
        <v/>
      </c>
      <c r="BT58" s="29" t="str">
        <v/>
      </c>
      <c r="BU58" s="30" t="str">
        <v/>
      </c>
      <c r="BV58" s="30" t="str">
        <v/>
      </c>
      <c r="BW58" s="30" t="str">
        <v/>
      </c>
      <c r="BX58" s="31" t="str">
        <v/>
      </c>
      <c r="BY58" s="26" t="str">
        <v/>
      </c>
      <c r="BZ58" s="27" t="str">
        <v/>
      </c>
      <c r="CA58" s="27" t="str">
        <v/>
      </c>
      <c r="CB58" s="27" t="str">
        <v/>
      </c>
      <c r="CC58" s="28" t="str">
        <v/>
      </c>
      <c r="CD58" s="29" t="str">
        <v/>
      </c>
      <c r="CE58" s="30" t="str">
        <v/>
      </c>
      <c r="CF58" s="30" t="str">
        <v/>
      </c>
      <c r="CG58" s="30" t="str">
        <v/>
      </c>
      <c r="CH58" s="31" t="str">
        <v/>
      </c>
      <c r="CI58" s="26" t="str">
        <v/>
      </c>
      <c r="CJ58" s="27" t="str">
        <v/>
      </c>
      <c r="CK58" s="27" t="str">
        <v/>
      </c>
      <c r="CL58" s="27" t="str">
        <v/>
      </c>
      <c r="CM58" s="28" t="str">
        <v/>
      </c>
      <c r="CN58" s="29" t="str">
        <v/>
      </c>
      <c r="CO58" s="30" t="str">
        <v/>
      </c>
      <c r="CP58" s="30" t="str">
        <v/>
      </c>
      <c r="CQ58" s="30" t="str">
        <v/>
      </c>
      <c r="CR58" s="31" t="str">
        <v/>
      </c>
      <c r="CS58" s="25">
        <f>SUM(R58,W58,AB58,AG58,AL58,AQ58,AV58,BA58,BF58,BK58,BP58,BU58,BZ58,CE58,CJ58,CO58)</f>
      </c>
      <c r="CT58" s="25">
        <f>SUM(S58,X58,AC58,AH58,AM58,AR58,AW58,BB58,BG58,BL58,BQ58,BV58,CA58,CF58,CK58,CP58)</f>
      </c>
      <c r="CU58" s="25">
        <f>SUM(T58,Y58,AD58,AI58,AN58,AS58,AX58,BC58,BH58,BM58,BR58,BW58,CB58,CG58,CL58,CQ58)</f>
      </c>
      <c r="CV58" s="25">
        <f>SUM(U58,Z58,AE58,AJ58,AO58,AT58,AY58,BD58,BI58,BN58,BS58,BX58,CC58,CH58,CM58,CR58)</f>
      </c>
      <c r="CW58" s="25">
        <f>MAX(CS58:CU58)</f>
      </c>
      <c r="CX58" s="25">
        <f>MIN(CS58:CU58)</f>
      </c>
      <c r="CY58" s="32">
        <f>IF(H58&gt;0,(CW58*SQRT(3)*IF(N58&gt;0,N58,IF(O58&gt;0,O58,IF(P58&gt;0,P58,415)))/(H58*1000))*100,0)</f>
      </c>
      <c r="CZ58" s="32">
        <f>IF(CY58&gt;70,"Upgrade","OK - No Upgrade")</f>
      </c>
      <c r="DA58" s="32">
        <f>IF(IF(AVERAGE(CS58:CU58)&gt;0,((CW58-AVERAGE(CS58:CU58))/AVERAGE(CS58:CU58))*100,0)&gt;10,"Need to Balance","OK - Balanced")</f>
      </c>
    </row>
    <row r="59" ht="15.75" customHeight="1">
      <c r="A59" s="25" t="str">
        <v>Araqi</v>
      </c>
      <c r="B59" s="25" t="str">
        <v>AL-EYNIN</v>
      </c>
      <c r="C59" s="25" t="str">
        <v>K_LN01</v>
      </c>
      <c r="D59" s="25" t="str">
        <v>23.286918, 56.548494</v>
      </c>
      <c r="E59" s="25" t="str">
        <v>353</v>
      </c>
      <c r="F59" s="25" t="str">
        <v>Pole (PMT)</v>
      </c>
      <c r="G59" s="25" t="str">
        <v/>
      </c>
      <c r="H59" s="25">
        <v>315</v>
      </c>
      <c r="I59" s="25" t="str">
        <v>28/05/2026, 13:33</v>
      </c>
      <c r="J59" s="25">
        <v>1</v>
      </c>
      <c r="K59" s="25">
        <v>238</v>
      </c>
      <c r="L59" s="25">
        <v>237</v>
      </c>
      <c r="M59" s="25">
        <v>236</v>
      </c>
      <c r="N59" s="25">
        <v>413</v>
      </c>
      <c r="O59" s="25">
        <v>409</v>
      </c>
      <c r="P59" s="25">
        <v>412</v>
      </c>
      <c r="Q59" s="26" t="str">
        <v>120 mm²</v>
      </c>
      <c r="R59" s="27">
        <v>66</v>
      </c>
      <c r="S59" s="27">
        <v>40</v>
      </c>
      <c r="T59" s="27">
        <v>50</v>
      </c>
      <c r="U59" s="28">
        <v>25</v>
      </c>
      <c r="V59" s="29" t="str">
        <v>185 mm²</v>
      </c>
      <c r="W59" s="30">
        <v>25</v>
      </c>
      <c r="X59" s="30">
        <v>60</v>
      </c>
      <c r="Y59" s="30">
        <v>50</v>
      </c>
      <c r="Z59" s="31">
        <v>15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9" t="str">
        <v/>
      </c>
      <c r="BK59" s="30" t="str">
        <v/>
      </c>
      <c r="BL59" s="30" t="str">
        <v/>
      </c>
      <c r="BM59" s="30" t="str">
        <v/>
      </c>
      <c r="BN59" s="31" t="str">
        <v/>
      </c>
      <c r="BO59" s="26" t="str">
        <v/>
      </c>
      <c r="BP59" s="27" t="str">
        <v/>
      </c>
      <c r="BQ59" s="27" t="str">
        <v/>
      </c>
      <c r="BR59" s="27" t="str">
        <v/>
      </c>
      <c r="BS59" s="28" t="str">
        <v/>
      </c>
      <c r="BT59" s="29" t="str">
        <v/>
      </c>
      <c r="BU59" s="30" t="str">
        <v/>
      </c>
      <c r="BV59" s="30" t="str">
        <v/>
      </c>
      <c r="BW59" s="30" t="str">
        <v/>
      </c>
      <c r="BX59" s="31" t="str">
        <v/>
      </c>
      <c r="BY59" s="26" t="str">
        <v/>
      </c>
      <c r="BZ59" s="27" t="str">
        <v/>
      </c>
      <c r="CA59" s="27" t="str">
        <v/>
      </c>
      <c r="CB59" s="27" t="str">
        <v/>
      </c>
      <c r="CC59" s="28" t="str">
        <v/>
      </c>
      <c r="CD59" s="29" t="str">
        <v/>
      </c>
      <c r="CE59" s="30" t="str">
        <v/>
      </c>
      <c r="CF59" s="30" t="str">
        <v/>
      </c>
      <c r="CG59" s="30" t="str">
        <v/>
      </c>
      <c r="CH59" s="31" t="str">
        <v/>
      </c>
      <c r="CI59" s="26" t="str">
        <v/>
      </c>
      <c r="CJ59" s="27" t="str">
        <v/>
      </c>
      <c r="CK59" s="27" t="str">
        <v/>
      </c>
      <c r="CL59" s="27" t="str">
        <v/>
      </c>
      <c r="CM59" s="28" t="str">
        <v/>
      </c>
      <c r="CN59" s="29" t="str">
        <v/>
      </c>
      <c r="CO59" s="30" t="str">
        <v/>
      </c>
      <c r="CP59" s="30" t="str">
        <v/>
      </c>
      <c r="CQ59" s="30" t="str">
        <v/>
      </c>
      <c r="CR59" s="31" t="str">
        <v/>
      </c>
      <c r="CS59" s="25">
        <f>SUM(R59,W59,AB59,AG59,AL59,AQ59,AV59,BA59,BF59,BK59,BP59,BU59,BZ59,CE59,CJ59,CO59)</f>
      </c>
      <c r="CT59" s="25">
        <f>SUM(S59,X59,AC59,AH59,AM59,AR59,AW59,BB59,BG59,BL59,BQ59,BV59,CA59,CF59,CK59,CP59)</f>
      </c>
      <c r="CU59" s="25">
        <f>SUM(T59,Y59,AD59,AI59,AN59,AS59,AX59,BC59,BH59,BM59,BR59,BW59,CB59,CG59,CL59,CQ59)</f>
      </c>
      <c r="CV59" s="25">
        <f>SUM(U59,Z59,AE59,AJ59,AO59,AT59,AY59,BD59,BI59,BN59,BS59,BX59,CC59,CH59,CM59,CR59)</f>
      </c>
      <c r="CW59" s="25">
        <f>MAX(CS59:CU59)</f>
      </c>
      <c r="CX59" s="25">
        <f>MIN(CS59:CU59)</f>
      </c>
      <c r="CY59" s="32">
        <f>IF(H59&gt;0,(CW59*SQRT(3)*IF(N59&gt;0,N59,IF(O59&gt;0,O59,IF(P59&gt;0,P59,415)))/(H59*1000))*100,0)</f>
      </c>
      <c r="CZ59" s="32">
        <f>IF(CY59&gt;70,"Upgrade","OK - No Upgrade")</f>
      </c>
      <c r="DA59" s="32">
        <f>IF(IF(AVERAGE(CS59:CU59)&gt;0,((CW59-AVERAGE(CS59:CU59))/AVERAGE(CS59:CU59))*100,0)&gt;10,"Need to Balance","OK - Balanced")</f>
      </c>
    </row>
    <row r="60" ht="15.75" customHeight="1">
      <c r="A60" s="25" t="str">
        <v>Araqi</v>
      </c>
      <c r="B60" s="25" t="str">
        <v>AL-EYNIN</v>
      </c>
      <c r="C60" s="25" t="str">
        <v>K_LN01</v>
      </c>
      <c r="D60" s="25" t="str">
        <v>23.289831, 56.550157</v>
      </c>
      <c r="E60" s="25" t="str">
        <v>351</v>
      </c>
      <c r="F60" s="25" t="str">
        <v>Ground (GMT)</v>
      </c>
      <c r="G60" s="25" t="str">
        <v/>
      </c>
      <c r="H60" s="25">
        <v>1000</v>
      </c>
      <c r="I60" s="25" t="str">
        <v>28/05/2026, 13:25</v>
      </c>
      <c r="J60" s="25">
        <v>1</v>
      </c>
      <c r="K60" s="25">
        <v>247</v>
      </c>
      <c r="L60" s="25">
        <v>243</v>
      </c>
      <c r="M60" s="25">
        <v>246</v>
      </c>
      <c r="N60" s="25">
        <v>422</v>
      </c>
      <c r="O60" s="25">
        <v>428</v>
      </c>
      <c r="P60" s="25">
        <v>424</v>
      </c>
      <c r="Q60" s="26" t="str">
        <v>185 mm²</v>
      </c>
      <c r="R60" s="27">
        <v>106</v>
      </c>
      <c r="S60" s="27">
        <v>85</v>
      </c>
      <c r="T60" s="27">
        <v>113</v>
      </c>
      <c r="U60" s="28">
        <v>24</v>
      </c>
      <c r="V60" s="29" t="str">
        <v>185 mm²</v>
      </c>
      <c r="W60" s="30">
        <v>5</v>
      </c>
      <c r="X60" s="30">
        <v>0</v>
      </c>
      <c r="Y60" s="30">
        <v>0</v>
      </c>
      <c r="Z60" s="31">
        <v>5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9" t="str">
        <v/>
      </c>
      <c r="BK60" s="30" t="str">
        <v/>
      </c>
      <c r="BL60" s="30" t="str">
        <v/>
      </c>
      <c r="BM60" s="30" t="str">
        <v/>
      </c>
      <c r="BN60" s="31" t="str">
        <v/>
      </c>
      <c r="BO60" s="26" t="str">
        <v/>
      </c>
      <c r="BP60" s="27" t="str">
        <v/>
      </c>
      <c r="BQ60" s="27" t="str">
        <v/>
      </c>
      <c r="BR60" s="27" t="str">
        <v/>
      </c>
      <c r="BS60" s="28" t="str">
        <v/>
      </c>
      <c r="BT60" s="29" t="str">
        <v/>
      </c>
      <c r="BU60" s="30" t="str">
        <v/>
      </c>
      <c r="BV60" s="30" t="str">
        <v/>
      </c>
      <c r="BW60" s="30" t="str">
        <v/>
      </c>
      <c r="BX60" s="31" t="str">
        <v/>
      </c>
      <c r="BY60" s="26" t="str">
        <v/>
      </c>
      <c r="BZ60" s="27" t="str">
        <v/>
      </c>
      <c r="CA60" s="27" t="str">
        <v/>
      </c>
      <c r="CB60" s="27" t="str">
        <v/>
      </c>
      <c r="CC60" s="28" t="str">
        <v/>
      </c>
      <c r="CD60" s="29" t="str">
        <v/>
      </c>
      <c r="CE60" s="30" t="str">
        <v/>
      </c>
      <c r="CF60" s="30" t="str">
        <v/>
      </c>
      <c r="CG60" s="30" t="str">
        <v/>
      </c>
      <c r="CH60" s="31" t="str">
        <v/>
      </c>
      <c r="CI60" s="26" t="str">
        <v/>
      </c>
      <c r="CJ60" s="27" t="str">
        <v/>
      </c>
      <c r="CK60" s="27" t="str">
        <v/>
      </c>
      <c r="CL60" s="27" t="str">
        <v/>
      </c>
      <c r="CM60" s="28" t="str">
        <v/>
      </c>
      <c r="CN60" s="29" t="str">
        <v/>
      </c>
      <c r="CO60" s="30" t="str">
        <v/>
      </c>
      <c r="CP60" s="30" t="str">
        <v/>
      </c>
      <c r="CQ60" s="30" t="str">
        <v/>
      </c>
      <c r="CR60" s="31" t="str">
        <v/>
      </c>
      <c r="CS60" s="25">
        <f>SUM(R60,W60,AB60,AG60,AL60,AQ60,AV60,BA60,BF60,BK60,BP60,BU60,BZ60,CE60,CJ60,CO60)</f>
      </c>
      <c r="CT60" s="25">
        <f>SUM(S60,X60,AC60,AH60,AM60,AR60,AW60,BB60,BG60,BL60,BQ60,BV60,CA60,CF60,CK60,CP60)</f>
      </c>
      <c r="CU60" s="25">
        <f>SUM(T60,Y60,AD60,AI60,AN60,AS60,AX60,BC60,BH60,BM60,BR60,BW60,CB60,CG60,CL60,CQ60)</f>
      </c>
      <c r="CV60" s="25">
        <f>SUM(U60,Z60,AE60,AJ60,AO60,AT60,AY60,BD60,BI60,BN60,BS60,BX60,CC60,CH60,CM60,CR60)</f>
      </c>
      <c r="CW60" s="25">
        <f>MAX(CS60:CU60)</f>
      </c>
      <c r="CX60" s="25">
        <f>MIN(CS60:CU60)</f>
      </c>
      <c r="CY60" s="32">
        <f>IF(H60&gt;0,(CW60*SQRT(3)*IF(N60&gt;0,N60,IF(O60&gt;0,O60,IF(P60&gt;0,P60,415)))/(H60*1000))*100,0)</f>
      </c>
      <c r="CZ60" s="32">
        <f>IF(CY60&gt;70,"Upgrade","OK - No Upgrade")</f>
      </c>
      <c r="DA60" s="32">
        <f>IF(IF(AVERAGE(CS60:CU60)&gt;0,((CW60-AVERAGE(CS60:CU60))/AVERAGE(CS60:CU60))*100,0)&gt;10,"Need to Balance","OK - Balanced")</f>
      </c>
    </row>
    <row r="61" ht="15.75" customHeight="1">
      <c r="A61" s="25" t="str">
        <v>Araqi</v>
      </c>
      <c r="B61" s="25" t="str">
        <v>AL-EYNIN</v>
      </c>
      <c r="C61" s="25" t="str">
        <v>K_LN02</v>
      </c>
      <c r="D61" s="25" t="str">
        <v>23.309125, 56.586657</v>
      </c>
      <c r="E61" s="25" t="str">
        <v>530</v>
      </c>
      <c r="F61" s="25" t="str">
        <v>Ground (GMT)</v>
      </c>
      <c r="G61" s="25" t="str">
        <v/>
      </c>
      <c r="H61" s="25">
        <v>1000</v>
      </c>
      <c r="I61" s="25" t="str">
        <v>25/05/2026, 11:22</v>
      </c>
      <c r="J61" s="25">
        <v>1</v>
      </c>
      <c r="K61" s="25">
        <v>244</v>
      </c>
      <c r="L61" s="25">
        <v>244</v>
      </c>
      <c r="M61" s="25">
        <v>245</v>
      </c>
      <c r="N61" s="25">
        <v>421</v>
      </c>
      <c r="O61" s="25">
        <v>426</v>
      </c>
      <c r="P61" s="25">
        <v>425</v>
      </c>
      <c r="Q61" s="26" t="str">
        <v>185 mm²</v>
      </c>
      <c r="R61" s="27" t="str">
        <v/>
      </c>
      <c r="S61" s="27" t="str">
        <v/>
      </c>
      <c r="T61" s="27" t="str">
        <v/>
      </c>
      <c r="U61" s="28" t="str">
        <v/>
      </c>
      <c r="V61" s="29" t="str">
        <v>185 mm²</v>
      </c>
      <c r="W61" s="30">
        <v>29</v>
      </c>
      <c r="X61" s="30">
        <v>63</v>
      </c>
      <c r="Y61" s="30">
        <v>33</v>
      </c>
      <c r="Z61" s="31">
        <v>26</v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>185 mm²</v>
      </c>
      <c r="AQ61" s="30">
        <v>0</v>
      </c>
      <c r="AR61" s="30">
        <v>0</v>
      </c>
      <c r="AS61" s="30">
        <v>0</v>
      </c>
      <c r="AT61" s="31">
        <v>0</v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9" t="str">
        <v/>
      </c>
      <c r="BK61" s="30" t="str">
        <v/>
      </c>
      <c r="BL61" s="30" t="str">
        <v/>
      </c>
      <c r="BM61" s="30" t="str">
        <v/>
      </c>
      <c r="BN61" s="31" t="str">
        <v/>
      </c>
      <c r="BO61" s="26" t="str">
        <v/>
      </c>
      <c r="BP61" s="27" t="str">
        <v/>
      </c>
      <c r="BQ61" s="27" t="str">
        <v/>
      </c>
      <c r="BR61" s="27" t="str">
        <v/>
      </c>
      <c r="BS61" s="28" t="str">
        <v/>
      </c>
      <c r="BT61" s="29" t="str">
        <v/>
      </c>
      <c r="BU61" s="30" t="str">
        <v/>
      </c>
      <c r="BV61" s="30" t="str">
        <v/>
      </c>
      <c r="BW61" s="30" t="str">
        <v/>
      </c>
      <c r="BX61" s="31" t="str">
        <v/>
      </c>
      <c r="BY61" s="26" t="str">
        <v/>
      </c>
      <c r="BZ61" s="27" t="str">
        <v/>
      </c>
      <c r="CA61" s="27" t="str">
        <v/>
      </c>
      <c r="CB61" s="27" t="str">
        <v/>
      </c>
      <c r="CC61" s="28" t="str">
        <v/>
      </c>
      <c r="CD61" s="29" t="str">
        <v/>
      </c>
      <c r="CE61" s="30" t="str">
        <v/>
      </c>
      <c r="CF61" s="30" t="str">
        <v/>
      </c>
      <c r="CG61" s="30" t="str">
        <v/>
      </c>
      <c r="CH61" s="31" t="str">
        <v/>
      </c>
      <c r="CI61" s="26" t="str">
        <v/>
      </c>
      <c r="CJ61" s="27" t="str">
        <v/>
      </c>
      <c r="CK61" s="27" t="str">
        <v/>
      </c>
      <c r="CL61" s="27" t="str">
        <v/>
      </c>
      <c r="CM61" s="28" t="str">
        <v/>
      </c>
      <c r="CN61" s="29" t="str">
        <v/>
      </c>
      <c r="CO61" s="30" t="str">
        <v/>
      </c>
      <c r="CP61" s="30" t="str">
        <v/>
      </c>
      <c r="CQ61" s="30" t="str">
        <v/>
      </c>
      <c r="CR61" s="31" t="str">
        <v/>
      </c>
      <c r="CS61" s="25">
        <f>SUM(R61,W61,AB61,AG61,AL61,AQ61,AV61,BA61,BF61,BK61,BP61,BU61,BZ61,CE61,CJ61,CO61)</f>
      </c>
      <c r="CT61" s="25">
        <f>SUM(S61,X61,AC61,AH61,AM61,AR61,AW61,BB61,BG61,BL61,BQ61,BV61,CA61,CF61,CK61,CP61)</f>
      </c>
      <c r="CU61" s="25">
        <f>SUM(T61,Y61,AD61,AI61,AN61,AS61,AX61,BC61,BH61,BM61,BR61,BW61,CB61,CG61,CL61,CQ61)</f>
      </c>
      <c r="CV61" s="25">
        <f>SUM(U61,Z61,AE61,AJ61,AO61,AT61,AY61,BD61,BI61,BN61,BS61,BX61,CC61,CH61,CM61,CR61)</f>
      </c>
      <c r="CW61" s="25">
        <f>MAX(CS61:CU61)</f>
      </c>
      <c r="CX61" s="25">
        <f>MIN(CS61:CU61)</f>
      </c>
      <c r="CY61" s="32">
        <f>IF(H61&gt;0,(CW61*SQRT(3)*IF(N61&gt;0,N61,IF(O61&gt;0,O61,IF(P61&gt;0,P61,415)))/(H61*1000))*100,0)</f>
      </c>
      <c r="CZ61" s="32">
        <f>IF(CY61&gt;70,"Upgrade","OK - No Upgrade")</f>
      </c>
      <c r="DA61" s="32">
        <f>IF(IF(AVERAGE(CS61:CU61)&gt;0,((CW61-AVERAGE(CS61:CU61))/AVERAGE(CS61:CU61))*100,0)&gt;10,"Need to Balance","OK - Balanced")</f>
      </c>
    </row>
  </sheetData>
  <mergeCells count="119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N1"/>
    <mergeCell ref="BJ2:BJ3"/>
    <mergeCell ref="BK2:BK3"/>
    <mergeCell ref="BL2:BL3"/>
    <mergeCell ref="BM2:BM3"/>
    <mergeCell ref="BN2:BN3"/>
    <mergeCell ref="BO1:BS1"/>
    <mergeCell ref="BO2:BO3"/>
    <mergeCell ref="BP2:BP3"/>
    <mergeCell ref="BQ2:BQ3"/>
    <mergeCell ref="BR2:BR3"/>
    <mergeCell ref="BS2:BS3"/>
    <mergeCell ref="BT1:BX1"/>
    <mergeCell ref="BT2:BT3"/>
    <mergeCell ref="BU2:BU3"/>
    <mergeCell ref="BV2:BV3"/>
    <mergeCell ref="BW2:BW3"/>
    <mergeCell ref="BX2:BX3"/>
    <mergeCell ref="BY1:CC1"/>
    <mergeCell ref="BY2:BY3"/>
    <mergeCell ref="BZ2:BZ3"/>
    <mergeCell ref="CA2:CA3"/>
    <mergeCell ref="CB2:CB3"/>
    <mergeCell ref="CC2:CC3"/>
    <mergeCell ref="CD1:CH1"/>
    <mergeCell ref="CD2:CD3"/>
    <mergeCell ref="CE2:CE3"/>
    <mergeCell ref="CF2:CF3"/>
    <mergeCell ref="CG2:CG3"/>
    <mergeCell ref="CH2:CH3"/>
    <mergeCell ref="CI1:CM1"/>
    <mergeCell ref="CI2:CI3"/>
    <mergeCell ref="CJ2:CJ3"/>
    <mergeCell ref="CK2:CK3"/>
    <mergeCell ref="CL2:CL3"/>
    <mergeCell ref="CM2:CM3"/>
    <mergeCell ref="CN1:CR1"/>
    <mergeCell ref="CN2:CN3"/>
    <mergeCell ref="CO2:CO3"/>
    <mergeCell ref="CP2:CP3"/>
    <mergeCell ref="CQ2:CQ3"/>
    <mergeCell ref="CR2:CR3"/>
    <mergeCell ref="CS1:CV1"/>
    <mergeCell ref="CS2:CS3"/>
    <mergeCell ref="CT2:CT3"/>
    <mergeCell ref="CU2:CU3"/>
    <mergeCell ref="CV2:CV3"/>
    <mergeCell ref="CW1:CW3"/>
    <mergeCell ref="CX1:CX3"/>
    <mergeCell ref="CY1:CY3"/>
    <mergeCell ref="CZ1:CZ3"/>
    <mergeCell ref="DA1:DA3"/>
  </mergeCells>
  <ignoredErrors>
    <ignoredError numberStoredAsText="1" sqref="A1:DA6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M135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Wadi Alain</v>
      </c>
      <c r="B4" s="25" t="str">
        <v>KUBARAH</v>
      </c>
      <c r="C4" s="25" t="str">
        <v>K_LN4</v>
      </c>
      <c r="D4" s="25" t="str">
        <v>23.025778, 56.851929</v>
      </c>
      <c r="E4" s="25" t="str">
        <v>769</v>
      </c>
      <c r="F4" s="25" t="str">
        <v>Pole (PMT)</v>
      </c>
      <c r="G4" s="25" t="str">
        <v>5</v>
      </c>
      <c r="H4" s="25">
        <v>100</v>
      </c>
      <c r="I4" s="25" t="str">
        <v>11/06/2026, 16:15</v>
      </c>
      <c r="J4" s="25">
        <v>1</v>
      </c>
      <c r="K4" s="25">
        <v>256</v>
      </c>
      <c r="L4" s="25">
        <v>260</v>
      </c>
      <c r="M4" s="25">
        <v>258</v>
      </c>
      <c r="N4" s="25">
        <v>449</v>
      </c>
      <c r="O4" s="25">
        <v>449</v>
      </c>
      <c r="P4" s="25">
        <v>451</v>
      </c>
      <c r="Q4" s="26" t="str">
        <v>120 mm²</v>
      </c>
      <c r="R4" s="27">
        <v>23</v>
      </c>
      <c r="S4" s="27">
        <v>26</v>
      </c>
      <c r="T4" s="27">
        <v>27</v>
      </c>
      <c r="U4" s="28">
        <v>15</v>
      </c>
      <c r="V4" s="29" t="str">
        <v>120 mm²</v>
      </c>
      <c r="W4" s="30">
        <v>12</v>
      </c>
      <c r="X4" s="30">
        <v>25</v>
      </c>
      <c r="Y4" s="30">
        <v>26</v>
      </c>
      <c r="Z4" s="31">
        <v>17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Wadi Alain</v>
      </c>
      <c r="B5" s="25" t="str">
        <v>KUBARAH</v>
      </c>
      <c r="C5" s="25" t="str">
        <v>K_LN4</v>
      </c>
      <c r="D5" s="25" t="str">
        <v>23.025772, 56.851926</v>
      </c>
      <c r="E5" s="25" t="str">
        <v>00768</v>
      </c>
      <c r="F5" s="25" t="str">
        <v>Pole (PMT)</v>
      </c>
      <c r="G5" s="25" t="str">
        <v>3</v>
      </c>
      <c r="H5" s="25">
        <v>100</v>
      </c>
      <c r="I5" s="25" t="str">
        <v>11/06/2026, 16:13</v>
      </c>
      <c r="J5" s="25">
        <v>1</v>
      </c>
      <c r="K5" s="25">
        <v>243</v>
      </c>
      <c r="L5" s="25">
        <v>247</v>
      </c>
      <c r="M5" s="25">
        <v>245</v>
      </c>
      <c r="N5" s="25">
        <v>427</v>
      </c>
      <c r="O5" s="25">
        <v>425</v>
      </c>
      <c r="P5" s="25">
        <v>428</v>
      </c>
      <c r="Q5" s="26" t="str">
        <v>120 mm²</v>
      </c>
      <c r="R5" s="27">
        <v>16</v>
      </c>
      <c r="S5" s="27">
        <v>9</v>
      </c>
      <c r="T5" s="27">
        <v>7</v>
      </c>
      <c r="U5" s="28">
        <v>10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Wadi Alain</v>
      </c>
      <c r="B6" s="25" t="str">
        <v>KUBARAH</v>
      </c>
      <c r="C6" s="25" t="str">
        <v>K_LN4</v>
      </c>
      <c r="D6" s="25" t="str">
        <v>23.019, 56.849245</v>
      </c>
      <c r="E6" s="25" t="str">
        <v>768</v>
      </c>
      <c r="F6" s="25" t="str">
        <v>Pole (PMT)</v>
      </c>
      <c r="G6" s="25" t="str">
        <v>3</v>
      </c>
      <c r="H6" s="25">
        <v>100</v>
      </c>
      <c r="I6" s="25" t="str">
        <v>11/06/2026, 16:08</v>
      </c>
      <c r="J6" s="25">
        <v>1</v>
      </c>
      <c r="K6" s="25">
        <v>237</v>
      </c>
      <c r="L6" s="25">
        <v>241</v>
      </c>
      <c r="M6" s="25">
        <v>237</v>
      </c>
      <c r="N6" s="25">
        <v>415</v>
      </c>
      <c r="O6" s="25">
        <v>411</v>
      </c>
      <c r="P6" s="25">
        <v>417</v>
      </c>
      <c r="Q6" s="26" t="str">
        <v>120 mm²</v>
      </c>
      <c r="R6" s="27">
        <v>35</v>
      </c>
      <c r="S6" s="27">
        <v>31</v>
      </c>
      <c r="T6" s="27">
        <v>48</v>
      </c>
      <c r="U6" s="28">
        <v>42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Wadi Alain</v>
      </c>
      <c r="B7" s="25" t="str">
        <v>KUBARAH</v>
      </c>
      <c r="C7" s="25" t="str">
        <v>K_LN4</v>
      </c>
      <c r="D7" s="25" t="str">
        <v>23.010292, 56.846782</v>
      </c>
      <c r="E7" s="25" t="str">
        <v>771</v>
      </c>
      <c r="F7" s="25" t="str">
        <v>Pole (PMT)</v>
      </c>
      <c r="G7" s="25" t="str">
        <v>3</v>
      </c>
      <c r="H7" s="25">
        <v>100</v>
      </c>
      <c r="I7" s="25" t="str">
        <v>11/06/2026, 16:07</v>
      </c>
      <c r="J7" s="25">
        <v>1</v>
      </c>
      <c r="K7" s="25">
        <v>246</v>
      </c>
      <c r="L7" s="25">
        <v>246</v>
      </c>
      <c r="M7" s="25">
        <v>244</v>
      </c>
      <c r="N7" s="25">
        <v>424</v>
      </c>
      <c r="O7" s="25">
        <v>423</v>
      </c>
      <c r="P7" s="25">
        <v>424</v>
      </c>
      <c r="Q7" s="26" t="str">
        <v>120 mm²</v>
      </c>
      <c r="R7" s="27">
        <v>62</v>
      </c>
      <c r="S7" s="27">
        <v>32</v>
      </c>
      <c r="T7" s="27">
        <v>36</v>
      </c>
      <c r="U7" s="28">
        <v>33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Wadi Alain</v>
      </c>
      <c r="B8" s="25" t="str">
        <v>KUBARAH</v>
      </c>
      <c r="C8" s="25" t="str">
        <v>K_LN4</v>
      </c>
      <c r="D8" s="25" t="str">
        <v>23.003944, 56.844669</v>
      </c>
      <c r="E8" s="25" t="str">
        <v>770</v>
      </c>
      <c r="F8" s="25" t="str">
        <v>Pole (PMT)</v>
      </c>
      <c r="G8" s="25" t="str">
        <v>3</v>
      </c>
      <c r="H8" s="25">
        <v>100</v>
      </c>
      <c r="I8" s="25" t="str">
        <v>11/06/2026, 16:06</v>
      </c>
      <c r="J8" s="25">
        <v>1</v>
      </c>
      <c r="K8" s="25">
        <v>244</v>
      </c>
      <c r="L8" s="25">
        <v>247</v>
      </c>
      <c r="M8" s="25">
        <v>245</v>
      </c>
      <c r="N8" s="25">
        <v>429</v>
      </c>
      <c r="O8" s="25">
        <v>426</v>
      </c>
      <c r="P8" s="25">
        <v>429</v>
      </c>
      <c r="Q8" s="26" t="str">
        <v>120 mm²</v>
      </c>
      <c r="R8" s="27">
        <v>10</v>
      </c>
      <c r="S8" s="27">
        <v>9</v>
      </c>
      <c r="T8" s="27">
        <v>9</v>
      </c>
      <c r="U8" s="28">
        <v>8</v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Wadi Alain</v>
      </c>
      <c r="B9" s="25" t="str">
        <v>KUBARAH</v>
      </c>
      <c r="C9" s="25" t="str">
        <v>K_LN4</v>
      </c>
      <c r="D9" s="25" t="str">
        <v>22.966634, 56.856961</v>
      </c>
      <c r="E9" s="25" t="str">
        <v>767</v>
      </c>
      <c r="F9" s="25" t="str">
        <v>Pole (PMT)</v>
      </c>
      <c r="G9" s="25" t="str">
        <v>3</v>
      </c>
      <c r="H9" s="25">
        <v>315</v>
      </c>
      <c r="I9" s="25" t="str">
        <v>11/06/2026, 15:44</v>
      </c>
      <c r="J9" s="25">
        <v>1</v>
      </c>
      <c r="K9" s="25">
        <v>243</v>
      </c>
      <c r="L9" s="25">
        <v>245</v>
      </c>
      <c r="M9" s="25">
        <v>244</v>
      </c>
      <c r="N9" s="25">
        <v>427</v>
      </c>
      <c r="O9" s="25">
        <v>423</v>
      </c>
      <c r="P9" s="25">
        <v>426</v>
      </c>
      <c r="Q9" s="26" t="str">
        <v>120 mm²</v>
      </c>
      <c r="R9" s="27">
        <v>50</v>
      </c>
      <c r="S9" s="27">
        <v>67</v>
      </c>
      <c r="T9" s="27">
        <v>34</v>
      </c>
      <c r="U9" s="28">
        <v>43</v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Wadi Alain</v>
      </c>
      <c r="B10" s="25" t="str">
        <v>KUBARAH</v>
      </c>
      <c r="C10" s="25" t="str">
        <v>K_LN4</v>
      </c>
      <c r="D10" s="25" t="str">
        <v>23.022466, 56.828566</v>
      </c>
      <c r="E10" s="25" t="str">
        <v>1745</v>
      </c>
      <c r="F10" s="25" t="str">
        <v>Pole (PMT)</v>
      </c>
      <c r="G10" s="25" t="str">
        <v>3</v>
      </c>
      <c r="H10" s="25">
        <v>100</v>
      </c>
      <c r="I10" s="25" t="str">
        <v>11/06/2026, 15:12</v>
      </c>
      <c r="J10" s="25">
        <v>1</v>
      </c>
      <c r="K10" s="25">
        <v>247</v>
      </c>
      <c r="L10" s="25">
        <v>250</v>
      </c>
      <c r="M10" s="25">
        <v>248</v>
      </c>
      <c r="N10" s="25">
        <v>433</v>
      </c>
      <c r="O10" s="25">
        <v>430</v>
      </c>
      <c r="P10" s="25">
        <v>434</v>
      </c>
      <c r="Q10" s="26" t="str">
        <v>120 mm²</v>
      </c>
      <c r="R10" s="27">
        <v>0</v>
      </c>
      <c r="S10" s="27">
        <v>0</v>
      </c>
      <c r="T10" s="27">
        <v>0</v>
      </c>
      <c r="U10" s="28">
        <v>0</v>
      </c>
      <c r="V10" s="29" t="str">
        <v/>
      </c>
      <c r="W10" s="30">
        <v>0</v>
      </c>
      <c r="X10" s="30">
        <v>0</v>
      </c>
      <c r="Y10" s="30">
        <v>0</v>
      </c>
      <c r="Z10" s="31">
        <v>0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Wadi Alain</v>
      </c>
      <c r="B11" s="25" t="str">
        <v>KUBARAH</v>
      </c>
      <c r="C11" s="25" t="str">
        <v>K_LN4</v>
      </c>
      <c r="D11" s="25" t="str">
        <v>23.015568, 56.836535</v>
      </c>
      <c r="E11" s="25" t="str">
        <v>766</v>
      </c>
      <c r="F11" s="25" t="str">
        <v>Pole (PMT)</v>
      </c>
      <c r="G11" s="25" t="str">
        <v>3</v>
      </c>
      <c r="H11" s="25">
        <v>315</v>
      </c>
      <c r="I11" s="25" t="str">
        <v>11/06/2026, 15:06</v>
      </c>
      <c r="J11" s="25">
        <v>1</v>
      </c>
      <c r="K11" s="25">
        <v>246</v>
      </c>
      <c r="L11" s="25">
        <v>248</v>
      </c>
      <c r="M11" s="25">
        <v>247</v>
      </c>
      <c r="N11" s="25">
        <v>430</v>
      </c>
      <c r="O11" s="25">
        <v>428</v>
      </c>
      <c r="P11" s="25">
        <v>433</v>
      </c>
      <c r="Q11" s="26" t="str">
        <v>120 mm²</v>
      </c>
      <c r="R11" s="27">
        <v>66</v>
      </c>
      <c r="S11" s="27">
        <v>84</v>
      </c>
      <c r="T11" s="27">
        <v>97</v>
      </c>
      <c r="U11" s="28">
        <v>30</v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Wadi Alain</v>
      </c>
      <c r="B12" s="25" t="str">
        <v>KUBARAH</v>
      </c>
      <c r="C12" s="25" t="str">
        <v>K_LN4</v>
      </c>
      <c r="D12" s="25" t="str">
        <v>23.04609, 56.850768</v>
      </c>
      <c r="E12" s="25" t="str">
        <v>763</v>
      </c>
      <c r="F12" s="25" t="str">
        <v>Pole (PMT)</v>
      </c>
      <c r="G12" s="25" t="str">
        <v>0</v>
      </c>
      <c r="H12" s="25">
        <v>50</v>
      </c>
      <c r="I12" s="25" t="str">
        <v>11/06/2026, 14:57</v>
      </c>
      <c r="J12" s="25">
        <v>1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6" t="str">
        <v/>
      </c>
      <c r="R12" s="27">
        <v>0</v>
      </c>
      <c r="S12" s="27">
        <v>0</v>
      </c>
      <c r="T12" s="27">
        <v>0</v>
      </c>
      <c r="U12" s="28">
        <v>0</v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Wadi Alain</v>
      </c>
      <c r="B13" s="25" t="str">
        <v>KUBARAH</v>
      </c>
      <c r="C13" s="25" t="str">
        <v>K_LN4</v>
      </c>
      <c r="D13" s="25" t="str">
        <v>23.046045, 56.85078</v>
      </c>
      <c r="E13" s="25" t="str">
        <v>50</v>
      </c>
      <c r="F13" s="25" t="str">
        <v>Pole (PMT)</v>
      </c>
      <c r="G13" s="25" t="str">
        <v/>
      </c>
      <c r="H13" s="25">
        <v>50</v>
      </c>
      <c r="I13" s="25" t="str">
        <v/>
      </c>
      <c r="J13" s="25">
        <v>1</v>
      </c>
      <c r="K13" s="25" t="str">
        <v/>
      </c>
      <c r="L13" s="25" t="str">
        <v/>
      </c>
      <c r="M13" s="25" t="str">
        <v/>
      </c>
      <c r="N13" s="25" t="str">
        <v/>
      </c>
      <c r="O13" s="25" t="str">
        <v/>
      </c>
      <c r="P13" s="25" t="str">
        <v/>
      </c>
      <c r="Q13" s="26" t="str">
        <v/>
      </c>
      <c r="R13" s="27" t="str">
        <v/>
      </c>
      <c r="S13" s="27" t="str">
        <v/>
      </c>
      <c r="T13" s="27" t="str">
        <v/>
      </c>
      <c r="U13" s="28" t="str">
        <v/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Wadi Alain</v>
      </c>
      <c r="B14" s="25" t="str">
        <v>KUBARAH</v>
      </c>
      <c r="C14" s="25" t="str">
        <v>K_LN4</v>
      </c>
      <c r="D14" s="25" t="str">
        <v>23.049699, 56.851092</v>
      </c>
      <c r="E14" s="25" t="str">
        <v>4544</v>
      </c>
      <c r="F14" s="25" t="str">
        <v>Pole (PMT)</v>
      </c>
      <c r="G14" s="25" t="str">
        <v>3</v>
      </c>
      <c r="H14" s="25">
        <v>100</v>
      </c>
      <c r="I14" s="25" t="str">
        <v>11/06/2026, 14:50</v>
      </c>
      <c r="J14" s="25">
        <v>1</v>
      </c>
      <c r="K14" s="25">
        <v>250</v>
      </c>
      <c r="L14" s="25">
        <v>252</v>
      </c>
      <c r="M14" s="25">
        <v>251</v>
      </c>
      <c r="N14" s="25">
        <v>437</v>
      </c>
      <c r="O14" s="25">
        <v>436</v>
      </c>
      <c r="P14" s="25">
        <v>438</v>
      </c>
      <c r="Q14" s="26" t="str">
        <v>120 mm²</v>
      </c>
      <c r="R14" s="27">
        <v>11</v>
      </c>
      <c r="S14" s="27">
        <v>9</v>
      </c>
      <c r="T14" s="27">
        <v>7</v>
      </c>
      <c r="U14" s="28">
        <v>12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Wadi Alain</v>
      </c>
      <c r="B15" s="25" t="str">
        <v>KUBARAH</v>
      </c>
      <c r="C15" s="25" t="str">
        <v>K_LN4</v>
      </c>
      <c r="D15" s="25" t="str">
        <v>23.054845, 56.845145</v>
      </c>
      <c r="E15" s="25" t="str">
        <v>762</v>
      </c>
      <c r="F15" s="25" t="str">
        <v>Pole (PMT)</v>
      </c>
      <c r="G15" s="25" t="str">
        <v>5</v>
      </c>
      <c r="H15" s="25">
        <v>315</v>
      </c>
      <c r="I15" s="25" t="str">
        <v>11/06/2026, 14:46</v>
      </c>
      <c r="J15" s="25">
        <v>1</v>
      </c>
      <c r="K15" s="25">
        <v>250</v>
      </c>
      <c r="L15" s="25">
        <v>251</v>
      </c>
      <c r="M15" s="25">
        <v>252</v>
      </c>
      <c r="N15" s="25">
        <v>436</v>
      </c>
      <c r="O15" s="25">
        <v>437</v>
      </c>
      <c r="P15" s="25">
        <v>436</v>
      </c>
      <c r="Q15" s="26" t="str">
        <v>120 mm²</v>
      </c>
      <c r="R15" s="27">
        <v>74</v>
      </c>
      <c r="S15" s="27">
        <v>139</v>
      </c>
      <c r="T15" s="27">
        <v>57</v>
      </c>
      <c r="U15" s="28">
        <v>92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Wadi Alain</v>
      </c>
      <c r="B16" s="25" t="str">
        <v>KUBARAH</v>
      </c>
      <c r="C16" s="25" t="str">
        <v>K_LN4</v>
      </c>
      <c r="D16" s="25" t="str">
        <v>23.054154, 56.835935</v>
      </c>
      <c r="E16" s="25" t="str">
        <v>4752</v>
      </c>
      <c r="F16" s="25" t="str">
        <v>Pole (PMT)</v>
      </c>
      <c r="G16" s="25" t="str">
        <v>3</v>
      </c>
      <c r="H16" s="25">
        <v>100</v>
      </c>
      <c r="I16" s="25" t="str">
        <v>11/06/2026, 14:39</v>
      </c>
      <c r="J16" s="25">
        <v>1</v>
      </c>
      <c r="K16" s="25">
        <v>251</v>
      </c>
      <c r="L16" s="25">
        <v>253</v>
      </c>
      <c r="M16" s="25">
        <v>253</v>
      </c>
      <c r="N16" s="25">
        <v>440</v>
      </c>
      <c r="O16" s="25">
        <v>440</v>
      </c>
      <c r="P16" s="25">
        <v>442</v>
      </c>
      <c r="Q16" s="26" t="str">
        <v>120 mm²</v>
      </c>
      <c r="R16" s="27">
        <v>0</v>
      </c>
      <c r="S16" s="27">
        <v>0</v>
      </c>
      <c r="T16" s="27">
        <v>0</v>
      </c>
      <c r="U16" s="28">
        <v>0</v>
      </c>
      <c r="V16" s="29" t="str">
        <v/>
      </c>
      <c r="W16" s="30" t="str">
        <v/>
      </c>
      <c r="X16" s="30" t="str">
        <v/>
      </c>
      <c r="Y16" s="30" t="str">
        <v/>
      </c>
      <c r="Z16" s="31" t="str">
        <v/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Wadi Alain</v>
      </c>
      <c r="B17" s="25" t="str">
        <v>KUBARAH</v>
      </c>
      <c r="C17" s="25" t="str">
        <v>K_LN4</v>
      </c>
      <c r="D17" s="25" t="str">
        <v>23.058718, 56.840077</v>
      </c>
      <c r="E17" s="25" t="str">
        <v>4776</v>
      </c>
      <c r="F17" s="25" t="str">
        <v>Pole (PMT)</v>
      </c>
      <c r="G17" s="25" t="str">
        <v>3</v>
      </c>
      <c r="H17" s="25">
        <v>100</v>
      </c>
      <c r="I17" s="25" t="str">
        <v>11/06/2026, 14:34</v>
      </c>
      <c r="J17" s="25">
        <v>1</v>
      </c>
      <c r="K17" s="25">
        <v>250</v>
      </c>
      <c r="L17" s="25">
        <v>254</v>
      </c>
      <c r="M17" s="25">
        <v>251</v>
      </c>
      <c r="N17" s="25">
        <v>438</v>
      </c>
      <c r="O17" s="25">
        <v>436</v>
      </c>
      <c r="P17" s="25">
        <v>438</v>
      </c>
      <c r="Q17" s="26" t="str">
        <v>120 mm²</v>
      </c>
      <c r="R17" s="27">
        <v>0</v>
      </c>
      <c r="S17" s="27">
        <v>0</v>
      </c>
      <c r="T17" s="27">
        <v>0</v>
      </c>
      <c r="U17" s="28">
        <v>0</v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Wadi Alain</v>
      </c>
      <c r="B18" s="25" t="str">
        <v>KUBARAH</v>
      </c>
      <c r="C18" s="25" t="str">
        <v>K_LN4</v>
      </c>
      <c r="D18" s="25" t="str">
        <v>23.061707, 56.837618</v>
      </c>
      <c r="E18" s="25" t="str">
        <v>759</v>
      </c>
      <c r="F18" s="25" t="str">
        <v>Pole (PMT)</v>
      </c>
      <c r="G18" s="25" t="str">
        <v>5</v>
      </c>
      <c r="H18" s="25">
        <v>315</v>
      </c>
      <c r="I18" s="25" t="str">
        <v>11/06/2026, 14:30</v>
      </c>
      <c r="J18" s="25">
        <v>1</v>
      </c>
      <c r="K18" s="25">
        <v>250</v>
      </c>
      <c r="L18" s="25">
        <v>251</v>
      </c>
      <c r="M18" s="25">
        <v>240</v>
      </c>
      <c r="N18" s="25">
        <v>436</v>
      </c>
      <c r="O18" s="25">
        <v>422</v>
      </c>
      <c r="P18" s="25">
        <v>415</v>
      </c>
      <c r="Q18" s="26" t="str">
        <v>120 mm²</v>
      </c>
      <c r="R18" s="27">
        <v>79</v>
      </c>
      <c r="S18" s="27">
        <v>59</v>
      </c>
      <c r="T18" s="27">
        <v>67</v>
      </c>
      <c r="U18" s="28">
        <v>17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Wadi Alain</v>
      </c>
      <c r="B19" s="25" t="str">
        <v>KUBARAH</v>
      </c>
      <c r="C19" s="25" t="str">
        <v>K_LN4</v>
      </c>
      <c r="D19" s="25" t="str">
        <v>23.073174, 56.827774</v>
      </c>
      <c r="E19" s="25" t="str">
        <v>1835</v>
      </c>
      <c r="F19" s="25" t="str">
        <v>Pole (PMT)</v>
      </c>
      <c r="G19" s="25" t="str">
        <v>3</v>
      </c>
      <c r="H19" s="25">
        <v>315</v>
      </c>
      <c r="I19" s="25" t="str">
        <v>11/06/2026, 14:23</v>
      </c>
      <c r="J19" s="25">
        <v>1</v>
      </c>
      <c r="K19" s="25">
        <v>249</v>
      </c>
      <c r="L19" s="25">
        <v>253</v>
      </c>
      <c r="M19" s="25">
        <v>250</v>
      </c>
      <c r="N19" s="25">
        <v>435</v>
      </c>
      <c r="O19" s="25">
        <v>433</v>
      </c>
      <c r="P19" s="25">
        <v>438</v>
      </c>
      <c r="Q19" s="26" t="str">
        <v>120 mm²</v>
      </c>
      <c r="R19" s="27">
        <v>51</v>
      </c>
      <c r="S19" s="27">
        <v>46</v>
      </c>
      <c r="T19" s="27">
        <v>28</v>
      </c>
      <c r="U19" s="28">
        <v>46</v>
      </c>
      <c r="V19" s="29" t="str">
        <v>120 mm²</v>
      </c>
      <c r="W19" s="30">
        <v>33</v>
      </c>
      <c r="X19" s="30">
        <v>22</v>
      </c>
      <c r="Y19" s="30">
        <v>77</v>
      </c>
      <c r="Z19" s="31">
        <v>33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Wadi Alain</v>
      </c>
      <c r="B20" s="25" t="str">
        <v>KUBARAH</v>
      </c>
      <c r="C20" s="25" t="str">
        <v>K_LN4</v>
      </c>
      <c r="D20" s="25" t="str">
        <v>23.05598, 56.818854</v>
      </c>
      <c r="E20" s="25" t="str">
        <v>760</v>
      </c>
      <c r="F20" s="25" t="str">
        <v>Pole (PMT)</v>
      </c>
      <c r="G20" s="25" t="str">
        <v>3</v>
      </c>
      <c r="H20" s="25">
        <v>315</v>
      </c>
      <c r="I20" s="25" t="str">
        <v>11/06/2026, 14:16</v>
      </c>
      <c r="J20" s="25">
        <v>1</v>
      </c>
      <c r="K20" s="25">
        <v>251</v>
      </c>
      <c r="L20" s="25">
        <v>249</v>
      </c>
      <c r="M20" s="25">
        <v>252</v>
      </c>
      <c r="N20" s="25">
        <v>427</v>
      </c>
      <c r="O20" s="25">
        <v>430</v>
      </c>
      <c r="P20" s="25">
        <v>437</v>
      </c>
      <c r="Q20" s="26" t="str">
        <v>120 mm²</v>
      </c>
      <c r="R20" s="27">
        <v>21</v>
      </c>
      <c r="S20" s="27">
        <v>51</v>
      </c>
      <c r="T20" s="27">
        <v>14</v>
      </c>
      <c r="U20" s="28">
        <v>33</v>
      </c>
      <c r="V20" s="29" t="str">
        <v>120 mm²</v>
      </c>
      <c r="W20" s="30">
        <v>48</v>
      </c>
      <c r="X20" s="30">
        <v>59</v>
      </c>
      <c r="Y20" s="30">
        <v>63</v>
      </c>
      <c r="Z20" s="31">
        <v>13</v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Wadi Alain</v>
      </c>
      <c r="B21" s="25" t="str">
        <v>KUBARAH</v>
      </c>
      <c r="C21" s="25" t="str">
        <v>K_LN4</v>
      </c>
      <c r="D21" s="25" t="str">
        <v>23.072752, 56.812397</v>
      </c>
      <c r="E21" s="25" t="str">
        <v>4766</v>
      </c>
      <c r="F21" s="25" t="str">
        <v>Pole (PMT)</v>
      </c>
      <c r="G21" s="25" t="str">
        <v>3</v>
      </c>
      <c r="H21" s="25">
        <v>100</v>
      </c>
      <c r="I21" s="25" t="str">
        <v>11/06/2026, 14:06</v>
      </c>
      <c r="J21" s="25">
        <v>1</v>
      </c>
      <c r="K21" s="25">
        <v>252</v>
      </c>
      <c r="L21" s="25">
        <v>254</v>
      </c>
      <c r="M21" s="25">
        <v>254</v>
      </c>
      <c r="N21" s="25">
        <v>440</v>
      </c>
      <c r="O21" s="25">
        <v>441</v>
      </c>
      <c r="P21" s="25">
        <v>442</v>
      </c>
      <c r="Q21" s="26" t="str">
        <v>120 mm²</v>
      </c>
      <c r="R21" s="27">
        <v>7</v>
      </c>
      <c r="S21" s="27">
        <v>6</v>
      </c>
      <c r="T21" s="27">
        <v>5</v>
      </c>
      <c r="U21" s="28">
        <v>5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Wadi Alain</v>
      </c>
      <c r="B22" s="25" t="str">
        <v>KUBARAH</v>
      </c>
      <c r="C22" s="25" t="str">
        <v>K_LN4</v>
      </c>
      <c r="D22" s="25" t="str">
        <v>23.062768, 56.814439</v>
      </c>
      <c r="E22" s="25" t="str">
        <v>761</v>
      </c>
      <c r="F22" s="25" t="str">
        <v>Pole (PMT)</v>
      </c>
      <c r="G22" s="25" t="str">
        <v>3</v>
      </c>
      <c r="H22" s="25">
        <v>100</v>
      </c>
      <c r="I22" s="25" t="str">
        <v>11/06/2026, 13:55</v>
      </c>
      <c r="J22" s="25">
        <v>1</v>
      </c>
      <c r="K22" s="25">
        <v>248</v>
      </c>
      <c r="L22" s="25">
        <v>251</v>
      </c>
      <c r="M22" s="25">
        <v>250</v>
      </c>
      <c r="N22" s="25">
        <v>430</v>
      </c>
      <c r="O22" s="25">
        <v>435</v>
      </c>
      <c r="P22" s="25">
        <v>436</v>
      </c>
      <c r="Q22" s="26" t="str">
        <v>120 mm²</v>
      </c>
      <c r="R22" s="27">
        <v>27</v>
      </c>
      <c r="S22" s="27">
        <v>24</v>
      </c>
      <c r="T22" s="27">
        <v>20</v>
      </c>
      <c r="U22" s="28">
        <v>18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Wadi Alain</v>
      </c>
      <c r="B23" s="25" t="str">
        <v>KUBARAH</v>
      </c>
      <c r="C23" s="25" t="str">
        <v>K_LN4</v>
      </c>
      <c r="D23" s="25" t="str">
        <v>23.076894, 56.821367</v>
      </c>
      <c r="E23" s="25" t="str">
        <v>758</v>
      </c>
      <c r="F23" s="25" t="str">
        <v>Pole (PMT)</v>
      </c>
      <c r="G23" s="25" t="str">
        <v>3</v>
      </c>
      <c r="H23" s="25">
        <v>100</v>
      </c>
      <c r="I23" s="25" t="str">
        <v>11/06/2026, 13:49</v>
      </c>
      <c r="J23" s="25">
        <v>1</v>
      </c>
      <c r="K23" s="25">
        <v>242</v>
      </c>
      <c r="L23" s="25">
        <v>243</v>
      </c>
      <c r="M23" s="25">
        <v>242</v>
      </c>
      <c r="N23" s="25">
        <v>426</v>
      </c>
      <c r="O23" s="25">
        <v>427</v>
      </c>
      <c r="P23" s="25">
        <v>429</v>
      </c>
      <c r="Q23" s="26" t="str">
        <v>120 mm²</v>
      </c>
      <c r="R23" s="27">
        <v>100</v>
      </c>
      <c r="S23" s="27">
        <v>94</v>
      </c>
      <c r="T23" s="27">
        <v>84</v>
      </c>
      <c r="U23" s="28">
        <v>17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/>
      </c>
      <c r="AB23" s="27" t="str">
        <v/>
      </c>
      <c r="AC23" s="27" t="str">
        <v/>
      </c>
      <c r="AD23" s="27" t="str">
        <v/>
      </c>
      <c r="AE23" s="28" t="str">
        <v/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/>
      </c>
      <c r="BA23" s="30" t="str">
        <v/>
      </c>
      <c r="BB23" s="30" t="str">
        <v/>
      </c>
      <c r="BC23" s="30" t="str">
        <v/>
      </c>
      <c r="BD23" s="31" t="str">
        <v/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Wadi Alain</v>
      </c>
      <c r="B24" s="25" t="str">
        <v>KUBARAH</v>
      </c>
      <c r="C24" s="25" t="str">
        <v>K_LN4</v>
      </c>
      <c r="D24" s="25" t="str">
        <v>23.089016, 56.812584</v>
      </c>
      <c r="E24" s="25" t="str">
        <v>1780</v>
      </c>
      <c r="F24" s="25" t="str">
        <v>Pole (PMT)</v>
      </c>
      <c r="G24" s="25" t="str">
        <v>3</v>
      </c>
      <c r="H24" s="25">
        <v>100</v>
      </c>
      <c r="I24" s="25" t="str">
        <v>10/06/2026, 18:45</v>
      </c>
      <c r="J24" s="25">
        <v>1</v>
      </c>
      <c r="K24" s="25">
        <v>245</v>
      </c>
      <c r="L24" s="25">
        <v>247</v>
      </c>
      <c r="M24" s="25">
        <v>248</v>
      </c>
      <c r="N24" s="25">
        <v>427</v>
      </c>
      <c r="O24" s="25">
        <v>432</v>
      </c>
      <c r="P24" s="25">
        <v>429</v>
      </c>
      <c r="Q24" s="26" t="str">
        <v>120 mm²</v>
      </c>
      <c r="R24" s="27">
        <v>31</v>
      </c>
      <c r="S24" s="27">
        <v>27</v>
      </c>
      <c r="T24" s="27">
        <v>37</v>
      </c>
      <c r="U24" s="28">
        <v>12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Wadi Alain</v>
      </c>
      <c r="B25" s="25" t="str">
        <v>KUBARAH</v>
      </c>
      <c r="C25" s="25" t="str">
        <v>K_LN4</v>
      </c>
      <c r="D25" s="25" t="str">
        <v>23.088995, 56.812562</v>
      </c>
      <c r="E25" s="25" t="str">
        <v>834</v>
      </c>
      <c r="F25" s="25" t="str">
        <v>Pole (PMT)</v>
      </c>
      <c r="G25" s="25" t="str">
        <v>3</v>
      </c>
      <c r="H25" s="25">
        <v>100</v>
      </c>
      <c r="I25" s="25" t="str">
        <v>10/06/2026, 18:44</v>
      </c>
      <c r="J25" s="25">
        <v>1</v>
      </c>
      <c r="K25" s="25">
        <v>245</v>
      </c>
      <c r="L25" s="25">
        <v>248</v>
      </c>
      <c r="M25" s="25">
        <v>248</v>
      </c>
      <c r="N25" s="25">
        <v>427</v>
      </c>
      <c r="O25" s="25">
        <v>434</v>
      </c>
      <c r="P25" s="25">
        <v>431</v>
      </c>
      <c r="Q25" s="26" t="str">
        <v>120 mm²</v>
      </c>
      <c r="R25" s="27">
        <v>25</v>
      </c>
      <c r="S25" s="27">
        <v>20</v>
      </c>
      <c r="T25" s="27">
        <v>28</v>
      </c>
      <c r="U25" s="28">
        <v>15</v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Wadi Alain</v>
      </c>
      <c r="B26" s="25" t="str">
        <v>KUBARAH</v>
      </c>
      <c r="C26" s="25" t="str">
        <v>K_LN4</v>
      </c>
      <c r="D26" s="25" t="str">
        <v>23.088991, 56.812559</v>
      </c>
      <c r="E26" s="25" t="str">
        <v>833</v>
      </c>
      <c r="F26" s="25" t="str">
        <v>Pole (PMT)</v>
      </c>
      <c r="G26" s="25" t="str">
        <v>3</v>
      </c>
      <c r="H26" s="25">
        <v>100</v>
      </c>
      <c r="I26" s="25" t="str">
        <v>10/06/2026, 18:42</v>
      </c>
      <c r="J26" s="25">
        <v>1</v>
      </c>
      <c r="K26" s="25">
        <v>246</v>
      </c>
      <c r="L26" s="25">
        <v>246</v>
      </c>
      <c r="M26" s="25">
        <v>249</v>
      </c>
      <c r="N26" s="25">
        <v>429</v>
      </c>
      <c r="O26" s="25">
        <v>433</v>
      </c>
      <c r="P26" s="25">
        <v>432</v>
      </c>
      <c r="Q26" s="26" t="str">
        <v>50 mm²</v>
      </c>
      <c r="R26" s="27">
        <v>15</v>
      </c>
      <c r="S26" s="27">
        <v>15</v>
      </c>
      <c r="T26" s="27">
        <v>15</v>
      </c>
      <c r="U26" s="28">
        <v>8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Wadi Alain</v>
      </c>
      <c r="B27" s="25" t="str">
        <v>KUBARAH</v>
      </c>
      <c r="C27" s="25" t="str">
        <v>K_LN4</v>
      </c>
      <c r="D27" s="25" t="str">
        <v>23.088994, 56.812563</v>
      </c>
      <c r="E27" s="25" t="str">
        <v>832</v>
      </c>
      <c r="F27" s="25" t="str">
        <v>Pole (PMT)</v>
      </c>
      <c r="G27" s="25" t="str">
        <v>3</v>
      </c>
      <c r="H27" s="25">
        <v>100</v>
      </c>
      <c r="I27" s="25" t="str">
        <v>10/06/2026, 18:41</v>
      </c>
      <c r="J27" s="25">
        <v>1</v>
      </c>
      <c r="K27" s="25">
        <v>246</v>
      </c>
      <c r="L27" s="25">
        <v>248</v>
      </c>
      <c r="M27" s="25">
        <v>249</v>
      </c>
      <c r="N27" s="25">
        <v>428</v>
      </c>
      <c r="O27" s="25">
        <v>434</v>
      </c>
      <c r="P27" s="25">
        <v>433</v>
      </c>
      <c r="Q27" s="26" t="str">
        <v>120 mm²</v>
      </c>
      <c r="R27" s="27">
        <v>32</v>
      </c>
      <c r="S27" s="27">
        <v>25</v>
      </c>
      <c r="T27" s="27">
        <v>26</v>
      </c>
      <c r="U27" s="28">
        <v>15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Wadi Alain</v>
      </c>
      <c r="B28" s="25" t="str">
        <v>KUBARAH</v>
      </c>
      <c r="C28" s="25" t="str">
        <v>K_LN4</v>
      </c>
      <c r="D28" s="25" t="str">
        <v>23.089015, 56.812581</v>
      </c>
      <c r="E28" s="25" t="str">
        <v>831</v>
      </c>
      <c r="F28" s="25" t="str">
        <v>Pole (PMT)</v>
      </c>
      <c r="G28" s="25" t="str">
        <v>3</v>
      </c>
      <c r="H28" s="25">
        <v>100</v>
      </c>
      <c r="I28" s="25" t="str">
        <v>10/06/2026, 18:40</v>
      </c>
      <c r="J28" s="25">
        <v>1</v>
      </c>
      <c r="K28" s="25">
        <v>246</v>
      </c>
      <c r="L28" s="25">
        <v>248</v>
      </c>
      <c r="M28" s="25">
        <v>249</v>
      </c>
      <c r="N28" s="25">
        <v>429</v>
      </c>
      <c r="O28" s="25">
        <v>432</v>
      </c>
      <c r="P28" s="25">
        <v>432</v>
      </c>
      <c r="Q28" s="26" t="str">
        <v>120 mm²</v>
      </c>
      <c r="R28" s="27">
        <v>10</v>
      </c>
      <c r="S28" s="27">
        <v>9</v>
      </c>
      <c r="T28" s="27">
        <v>7</v>
      </c>
      <c r="U28" s="28">
        <v>9</v>
      </c>
      <c r="V28" s="29" t="str">
        <v/>
      </c>
      <c r="W28" s="30" t="str">
        <v/>
      </c>
      <c r="X28" s="30" t="str">
        <v/>
      </c>
      <c r="Y28" s="30" t="str">
        <v/>
      </c>
      <c r="Z28" s="31" t="str">
        <v/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Wadi Alain</v>
      </c>
      <c r="B29" s="25" t="str">
        <v>KUBARAH</v>
      </c>
      <c r="C29" s="25" t="str">
        <v>K_LN4</v>
      </c>
      <c r="D29" s="25" t="str">
        <v>23.089002, 56.81257</v>
      </c>
      <c r="E29" s="25" t="str">
        <v>4491</v>
      </c>
      <c r="F29" s="25" t="str">
        <v>Pole (PMT)</v>
      </c>
      <c r="G29" s="25" t="str">
        <v>3</v>
      </c>
      <c r="H29" s="25">
        <v>100</v>
      </c>
      <c r="I29" s="25" t="str">
        <v>10/06/2026, 18:39</v>
      </c>
      <c r="J29" s="25">
        <v>1</v>
      </c>
      <c r="K29" s="25">
        <v>247</v>
      </c>
      <c r="L29" s="25">
        <v>249</v>
      </c>
      <c r="M29" s="25">
        <v>248</v>
      </c>
      <c r="N29" s="25">
        <v>430</v>
      </c>
      <c r="O29" s="25">
        <v>436</v>
      </c>
      <c r="P29" s="25">
        <v>433</v>
      </c>
      <c r="Q29" s="26" t="str">
        <v>120 mm²</v>
      </c>
      <c r="R29" s="27">
        <v>10</v>
      </c>
      <c r="S29" s="27">
        <v>11</v>
      </c>
      <c r="T29" s="27">
        <v>10</v>
      </c>
      <c r="U29" s="28">
        <v>12</v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/>
      </c>
      <c r="AB29" s="27" t="str">
        <v/>
      </c>
      <c r="AC29" s="27" t="str">
        <v/>
      </c>
      <c r="AD29" s="27" t="str">
        <v/>
      </c>
      <c r="AE29" s="28" t="str">
        <v/>
      </c>
      <c r="AF29" s="29" t="str">
        <v/>
      </c>
      <c r="AG29" s="30" t="str">
        <v/>
      </c>
      <c r="AH29" s="30" t="str">
        <v/>
      </c>
      <c r="AI29" s="30" t="str">
        <v/>
      </c>
      <c r="AJ29" s="31" t="str">
        <v/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Wadi Alain</v>
      </c>
      <c r="B30" s="25" t="str">
        <v>KUBARAH</v>
      </c>
      <c r="C30" s="25" t="str">
        <v>K_LN4</v>
      </c>
      <c r="D30" s="25" t="str">
        <v>23.089023, 56.812588</v>
      </c>
      <c r="E30" s="25" t="str">
        <v>830</v>
      </c>
      <c r="F30" s="25" t="str">
        <v>Pole (PMT)</v>
      </c>
      <c r="G30" s="25" t="str">
        <v>3</v>
      </c>
      <c r="H30" s="25">
        <v>100</v>
      </c>
      <c r="I30" s="25" t="str">
        <v>10/06/2026, 18:38</v>
      </c>
      <c r="J30" s="25">
        <v>1</v>
      </c>
      <c r="K30" s="25">
        <v>245</v>
      </c>
      <c r="L30" s="25">
        <v>248</v>
      </c>
      <c r="M30" s="25">
        <v>249</v>
      </c>
      <c r="N30" s="25">
        <v>426</v>
      </c>
      <c r="O30" s="25">
        <v>432</v>
      </c>
      <c r="P30" s="25">
        <v>433</v>
      </c>
      <c r="Q30" s="26" t="str">
        <v>120 mm²</v>
      </c>
      <c r="R30" s="27">
        <v>28</v>
      </c>
      <c r="S30" s="27">
        <v>10</v>
      </c>
      <c r="T30" s="27">
        <v>11</v>
      </c>
      <c r="U30" s="28">
        <v>15</v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Wadi Alain</v>
      </c>
      <c r="B31" s="25" t="str">
        <v>KUBARAH</v>
      </c>
      <c r="C31" s="25" t="str">
        <v>K_LN4</v>
      </c>
      <c r="D31" s="25" t="str">
        <v>23.088989, 56.812555</v>
      </c>
      <c r="E31" s="25" t="str">
        <v>842</v>
      </c>
      <c r="F31" s="25" t="str">
        <v>Pole (PMT)</v>
      </c>
      <c r="G31" s="25" t="str">
        <v>3</v>
      </c>
      <c r="H31" s="25">
        <v>100</v>
      </c>
      <c r="I31" s="25" t="str">
        <v>10/06/2026, 18:37</v>
      </c>
      <c r="J31" s="25">
        <v>1</v>
      </c>
      <c r="K31" s="25">
        <v>244</v>
      </c>
      <c r="L31" s="25">
        <v>245</v>
      </c>
      <c r="M31" s="25">
        <v>245</v>
      </c>
      <c r="N31" s="25">
        <v>420</v>
      </c>
      <c r="O31" s="25">
        <v>421</v>
      </c>
      <c r="P31" s="25">
        <v>422</v>
      </c>
      <c r="Q31" s="26" t="str">
        <v>120 mm²</v>
      </c>
      <c r="R31" s="27">
        <v>15</v>
      </c>
      <c r="S31" s="27">
        <v>15</v>
      </c>
      <c r="T31" s="27">
        <v>16</v>
      </c>
      <c r="U31" s="28">
        <v>10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Wadi Alain</v>
      </c>
      <c r="B32" s="25" t="str">
        <v>KUBARAH</v>
      </c>
      <c r="C32" s="25" t="str">
        <v>K_LN4</v>
      </c>
      <c r="D32" s="25" t="str">
        <v>23.088996, 56.812565</v>
      </c>
      <c r="E32" s="25" t="str">
        <v>4673</v>
      </c>
      <c r="F32" s="25" t="str">
        <v>Pole (PMT)</v>
      </c>
      <c r="G32" s="25" t="str">
        <v>3</v>
      </c>
      <c r="H32" s="25">
        <v>100</v>
      </c>
      <c r="I32" s="25" t="str">
        <v>10/06/2026, 18:36</v>
      </c>
      <c r="J32" s="25">
        <v>1</v>
      </c>
      <c r="K32" s="25">
        <v>246</v>
      </c>
      <c r="L32" s="25">
        <v>247</v>
      </c>
      <c r="M32" s="25">
        <v>247</v>
      </c>
      <c r="N32" s="25">
        <v>425</v>
      </c>
      <c r="O32" s="25">
        <v>424</v>
      </c>
      <c r="P32" s="25">
        <v>424</v>
      </c>
      <c r="Q32" s="26" t="str">
        <v>120 mm²</v>
      </c>
      <c r="R32" s="27">
        <v>5</v>
      </c>
      <c r="S32" s="27">
        <v>5</v>
      </c>
      <c r="T32" s="27">
        <v>4</v>
      </c>
      <c r="U32" s="28">
        <v>5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Wadi Alain</v>
      </c>
      <c r="B33" s="25" t="str">
        <v>KUBARAH</v>
      </c>
      <c r="C33" s="25" t="str">
        <v>K_LN4</v>
      </c>
      <c r="D33" s="25" t="str">
        <v>23.08901, 56.812578</v>
      </c>
      <c r="E33" s="25" t="str">
        <v>841</v>
      </c>
      <c r="F33" s="25" t="str">
        <v>Pole (PMT)</v>
      </c>
      <c r="G33" s="25" t="str">
        <v>5</v>
      </c>
      <c r="H33" s="25">
        <v>100</v>
      </c>
      <c r="I33" s="25" t="str">
        <v>10/06/2026, 18:35</v>
      </c>
      <c r="J33" s="25">
        <v>1</v>
      </c>
      <c r="K33" s="25">
        <v>259</v>
      </c>
      <c r="L33" s="25">
        <v>258</v>
      </c>
      <c r="M33" s="25">
        <v>259</v>
      </c>
      <c r="N33" s="25">
        <v>445</v>
      </c>
      <c r="O33" s="25">
        <v>444</v>
      </c>
      <c r="P33" s="25">
        <v>445</v>
      </c>
      <c r="Q33" s="26" t="str">
        <v>120 mm²</v>
      </c>
      <c r="R33" s="27">
        <v>27</v>
      </c>
      <c r="S33" s="27">
        <v>24</v>
      </c>
      <c r="T33" s="27">
        <v>29</v>
      </c>
      <c r="U33" s="28">
        <v>15</v>
      </c>
      <c r="V33" s="29" t="str">
        <v>120 mm²</v>
      </c>
      <c r="W33" s="30">
        <v>10</v>
      </c>
      <c r="X33" s="30">
        <v>26</v>
      </c>
      <c r="Y33" s="30">
        <v>11</v>
      </c>
      <c r="Z33" s="31">
        <v>16</v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Wadi Alain</v>
      </c>
      <c r="B34" s="25" t="str">
        <v>KUBARAH</v>
      </c>
      <c r="C34" s="25" t="str">
        <v>K_LN4</v>
      </c>
      <c r="D34" s="25" t="str">
        <v>23.088989, 56.812556</v>
      </c>
      <c r="E34" s="25" t="str">
        <v>0840</v>
      </c>
      <c r="F34" s="25" t="str">
        <v>Pole (PMT)</v>
      </c>
      <c r="G34" s="25" t="str">
        <v>3</v>
      </c>
      <c r="H34" s="25">
        <v>100</v>
      </c>
      <c r="I34" s="25" t="str">
        <v>10/06/2026, 18:33</v>
      </c>
      <c r="J34" s="25">
        <v>1</v>
      </c>
      <c r="K34" s="25">
        <v>243</v>
      </c>
      <c r="L34" s="25">
        <v>249</v>
      </c>
      <c r="M34" s="25">
        <v>249</v>
      </c>
      <c r="N34" s="25">
        <v>431</v>
      </c>
      <c r="O34" s="25">
        <v>434</v>
      </c>
      <c r="P34" s="25">
        <v>432</v>
      </c>
      <c r="Q34" s="26" t="str">
        <v>50 mm²</v>
      </c>
      <c r="R34" s="27">
        <v>7</v>
      </c>
      <c r="S34" s="27">
        <v>5</v>
      </c>
      <c r="T34" s="27">
        <v>5</v>
      </c>
      <c r="U34" s="28">
        <v>6</v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Wadi Alain</v>
      </c>
      <c r="B35" s="25" t="str">
        <v>KUBARAH</v>
      </c>
      <c r="C35" s="25" t="str">
        <v>K_LN4</v>
      </c>
      <c r="D35" s="25" t="str">
        <v>23.089022, 56.812587</v>
      </c>
      <c r="E35" s="25" t="str">
        <v>840</v>
      </c>
      <c r="F35" s="25" t="str">
        <v>Pole (PMT)</v>
      </c>
      <c r="G35" s="25" t="str">
        <v>3</v>
      </c>
      <c r="H35" s="25">
        <v>100</v>
      </c>
      <c r="I35" s="25" t="str">
        <v>10/06/2026, 18:31</v>
      </c>
      <c r="J35" s="25">
        <v>1</v>
      </c>
      <c r="K35" s="25">
        <v>245</v>
      </c>
      <c r="L35" s="25">
        <v>243</v>
      </c>
      <c r="M35" s="25">
        <v>242</v>
      </c>
      <c r="N35" s="25">
        <v>425</v>
      </c>
      <c r="O35" s="25">
        <v>426</v>
      </c>
      <c r="P35" s="25">
        <v>425</v>
      </c>
      <c r="Q35" s="26" t="str">
        <v>120 mm²</v>
      </c>
      <c r="R35" s="27">
        <v>10</v>
      </c>
      <c r="S35" s="27">
        <v>8</v>
      </c>
      <c r="T35" s="27">
        <v>8</v>
      </c>
      <c r="U35" s="28">
        <v>7</v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Wadi Alain</v>
      </c>
      <c r="B36" s="25" t="str">
        <v>KUBARAH</v>
      </c>
      <c r="C36" s="25" t="str">
        <v>K_LN4</v>
      </c>
      <c r="D36" s="25" t="str">
        <v>23.089024, 56.812588</v>
      </c>
      <c r="E36" s="25" t="str">
        <v>839</v>
      </c>
      <c r="F36" s="25" t="str">
        <v>Pole (PMT)</v>
      </c>
      <c r="G36" s="25" t="str">
        <v>4</v>
      </c>
      <c r="H36" s="25">
        <v>100</v>
      </c>
      <c r="I36" s="25" t="str">
        <v>10/06/2026, 18:30</v>
      </c>
      <c r="J36" s="25">
        <v>1</v>
      </c>
      <c r="K36" s="25">
        <v>245</v>
      </c>
      <c r="L36" s="25">
        <v>249</v>
      </c>
      <c r="M36" s="25">
        <v>250</v>
      </c>
      <c r="N36" s="25">
        <v>430</v>
      </c>
      <c r="O36" s="25">
        <v>436</v>
      </c>
      <c r="P36" s="25">
        <v>432</v>
      </c>
      <c r="Q36" s="26" t="str">
        <v>120 mm²</v>
      </c>
      <c r="R36" s="27">
        <v>31</v>
      </c>
      <c r="S36" s="27">
        <v>33</v>
      </c>
      <c r="T36" s="27">
        <v>23</v>
      </c>
      <c r="U36" s="28">
        <v>21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Wadi Alain</v>
      </c>
      <c r="B37" s="25" t="str">
        <v>KUBARAH</v>
      </c>
      <c r="C37" s="25" t="str">
        <v>K_LN4</v>
      </c>
      <c r="D37" s="25" t="str">
        <v>23.08899, 56.812558</v>
      </c>
      <c r="E37" s="25" t="str">
        <v>838</v>
      </c>
      <c r="F37" s="25" t="str">
        <v>Pole (PMT)</v>
      </c>
      <c r="G37" s="25" t="str">
        <v>3</v>
      </c>
      <c r="H37" s="25">
        <v>200</v>
      </c>
      <c r="I37" s="25" t="str">
        <v>10/06/2026, 18:29</v>
      </c>
      <c r="J37" s="25">
        <v>1</v>
      </c>
      <c r="K37" s="25">
        <v>245</v>
      </c>
      <c r="L37" s="25">
        <v>247</v>
      </c>
      <c r="M37" s="25">
        <v>248</v>
      </c>
      <c r="N37" s="25">
        <v>429</v>
      </c>
      <c r="O37" s="25">
        <v>431</v>
      </c>
      <c r="P37" s="25">
        <v>430</v>
      </c>
      <c r="Q37" s="26" t="str">
        <v>120 mm²</v>
      </c>
      <c r="R37" s="27">
        <v>41</v>
      </c>
      <c r="S37" s="27">
        <v>45</v>
      </c>
      <c r="T37" s="27">
        <v>49</v>
      </c>
      <c r="U37" s="28">
        <v>19</v>
      </c>
      <c r="V37" s="29" t="str">
        <v>120 mm²</v>
      </c>
      <c r="W37" s="30">
        <v>25</v>
      </c>
      <c r="X37" s="30">
        <v>36</v>
      </c>
      <c r="Y37" s="30">
        <v>29</v>
      </c>
      <c r="Z37" s="31">
        <v>19</v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Wadi Alain</v>
      </c>
      <c r="B38" s="25" t="str">
        <v>KUBARAH</v>
      </c>
      <c r="C38" s="25" t="str">
        <v>K_LN4</v>
      </c>
      <c r="D38" s="25" t="str">
        <v>23.089022, 56.812586</v>
      </c>
      <c r="E38" s="25" t="str">
        <v>836</v>
      </c>
      <c r="F38" s="25" t="str">
        <v>Pole (PMT)</v>
      </c>
      <c r="G38" s="25" t="str">
        <v>4</v>
      </c>
      <c r="H38" s="25">
        <v>100</v>
      </c>
      <c r="I38" s="25" t="str">
        <v>10/06/2026, 18:28</v>
      </c>
      <c r="J38" s="25">
        <v>1</v>
      </c>
      <c r="K38" s="25">
        <v>248</v>
      </c>
      <c r="L38" s="25">
        <v>250</v>
      </c>
      <c r="M38" s="25">
        <v>250</v>
      </c>
      <c r="N38" s="25">
        <v>433</v>
      </c>
      <c r="O38" s="25">
        <v>437</v>
      </c>
      <c r="P38" s="25">
        <v>433</v>
      </c>
      <c r="Q38" s="26" t="str">
        <v>120 mm²</v>
      </c>
      <c r="R38" s="27">
        <v>25</v>
      </c>
      <c r="S38" s="27">
        <v>31</v>
      </c>
      <c r="T38" s="27">
        <v>28</v>
      </c>
      <c r="U38" s="28">
        <v>11</v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Wadi Alain</v>
      </c>
      <c r="B39" s="25" t="str">
        <v>KUBARAH</v>
      </c>
      <c r="C39" s="25" t="str">
        <v>K_LN4</v>
      </c>
      <c r="D39" s="25" t="str">
        <v>23.089007, 56.812575</v>
      </c>
      <c r="E39" s="25" t="str">
        <v>835</v>
      </c>
      <c r="F39" s="25" t="str">
        <v>Pole (PMT)</v>
      </c>
      <c r="G39" s="25" t="str">
        <v>3</v>
      </c>
      <c r="H39" s="25">
        <v>100</v>
      </c>
      <c r="I39" s="25" t="str">
        <v>10/06/2026, 18:27</v>
      </c>
      <c r="J39" s="25">
        <v>1</v>
      </c>
      <c r="K39" s="25">
        <v>247</v>
      </c>
      <c r="L39" s="25">
        <v>248</v>
      </c>
      <c r="M39" s="25">
        <v>249</v>
      </c>
      <c r="N39" s="25">
        <v>431</v>
      </c>
      <c r="O39" s="25">
        <v>433</v>
      </c>
      <c r="P39" s="25">
        <v>432</v>
      </c>
      <c r="Q39" s="26" t="str">
        <v>120 mm²</v>
      </c>
      <c r="R39" s="27">
        <v>21</v>
      </c>
      <c r="S39" s="27">
        <v>28</v>
      </c>
      <c r="T39" s="27">
        <v>30</v>
      </c>
      <c r="U39" s="28">
        <v>22</v>
      </c>
      <c r="V39" s="29" t="str">
        <v/>
      </c>
      <c r="W39" s="30" t="str">
        <v/>
      </c>
      <c r="X39" s="30" t="str">
        <v/>
      </c>
      <c r="Y39" s="30" t="str">
        <v/>
      </c>
      <c r="Z39" s="31" t="str">
        <v/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Wadi Alain</v>
      </c>
      <c r="B40" s="25" t="str">
        <v>KUBARAH</v>
      </c>
      <c r="C40" s="25" t="str">
        <v>K_LN4</v>
      </c>
      <c r="D40" s="25" t="str">
        <v>23.089015, 56.812581</v>
      </c>
      <c r="E40" s="25" t="str">
        <v>829</v>
      </c>
      <c r="F40" s="25" t="str">
        <v>Pole (PMT)</v>
      </c>
      <c r="G40" s="25" t="str">
        <v>2</v>
      </c>
      <c r="H40" s="25">
        <v>100</v>
      </c>
      <c r="I40" s="25" t="str">
        <v>10/06/2026, 18:26</v>
      </c>
      <c r="J40" s="25">
        <v>1</v>
      </c>
      <c r="K40" s="25">
        <v>237</v>
      </c>
      <c r="L40" s="25">
        <v>236</v>
      </c>
      <c r="M40" s="25">
        <v>238</v>
      </c>
      <c r="N40" s="25">
        <v>412</v>
      </c>
      <c r="O40" s="25">
        <v>414</v>
      </c>
      <c r="P40" s="25">
        <v>413</v>
      </c>
      <c r="Q40" s="26" t="str">
        <v>120 mm²</v>
      </c>
      <c r="R40" s="27">
        <v>20</v>
      </c>
      <c r="S40" s="27">
        <v>22</v>
      </c>
      <c r="T40" s="27">
        <v>21</v>
      </c>
      <c r="U40" s="28">
        <v>21</v>
      </c>
      <c r="V40" s="29" t="str">
        <v>120 mm²</v>
      </c>
      <c r="W40" s="30">
        <v>41</v>
      </c>
      <c r="X40" s="30">
        <v>49</v>
      </c>
      <c r="Y40" s="30">
        <v>53</v>
      </c>
      <c r="Z40" s="31">
        <v>23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Wadi Alain</v>
      </c>
      <c r="B41" s="25" t="str">
        <v>KUBARAH</v>
      </c>
      <c r="C41" s="25" t="str">
        <v>K_LN4</v>
      </c>
      <c r="D41" s="25" t="str">
        <v>23.089, 56.812569</v>
      </c>
      <c r="E41" s="25" t="str">
        <v>828</v>
      </c>
      <c r="F41" s="25" t="str">
        <v>Pole (PMT)</v>
      </c>
      <c r="G41" s="25" t="str">
        <v>3</v>
      </c>
      <c r="H41" s="25">
        <v>100</v>
      </c>
      <c r="I41" s="25" t="str">
        <v>10/06/2026, 18:24</v>
      </c>
      <c r="J41" s="25">
        <v>1</v>
      </c>
      <c r="K41" s="25">
        <v>244</v>
      </c>
      <c r="L41" s="25">
        <v>245</v>
      </c>
      <c r="M41" s="25">
        <v>247</v>
      </c>
      <c r="N41" s="25">
        <v>426</v>
      </c>
      <c r="O41" s="25">
        <v>428</v>
      </c>
      <c r="P41" s="25">
        <v>429</v>
      </c>
      <c r="Q41" s="26" t="str">
        <v>120 mm²</v>
      </c>
      <c r="R41" s="27">
        <v>56</v>
      </c>
      <c r="S41" s="27">
        <v>59</v>
      </c>
      <c r="T41" s="27">
        <v>48</v>
      </c>
      <c r="U41" s="28">
        <v>10</v>
      </c>
      <c r="V41" s="29" t="str">
        <v/>
      </c>
      <c r="W41" s="30" t="str">
        <v/>
      </c>
      <c r="X41" s="30" t="str">
        <v/>
      </c>
      <c r="Y41" s="30" t="str">
        <v/>
      </c>
      <c r="Z41" s="31" t="str">
        <v/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Wadi Alain</v>
      </c>
      <c r="B42" s="25" t="str">
        <v>KUBARAH</v>
      </c>
      <c r="C42" s="25" t="str">
        <v>K_LN4</v>
      </c>
      <c r="D42" s="25" t="str">
        <v>23.089022, 56.812587</v>
      </c>
      <c r="E42" s="25" t="str">
        <v>775</v>
      </c>
      <c r="F42" s="25" t="str">
        <v>Pole (PMT)</v>
      </c>
      <c r="G42" s="25" t="str">
        <v>3</v>
      </c>
      <c r="H42" s="25">
        <v>100</v>
      </c>
      <c r="I42" s="25" t="str">
        <v>10/06/2026, 18:23</v>
      </c>
      <c r="J42" s="25">
        <v>1</v>
      </c>
      <c r="K42" s="25">
        <v>247</v>
      </c>
      <c r="L42" s="25">
        <v>249</v>
      </c>
      <c r="M42" s="25">
        <v>249</v>
      </c>
      <c r="N42" s="25">
        <v>432</v>
      </c>
      <c r="O42" s="25">
        <v>434</v>
      </c>
      <c r="P42" s="25">
        <v>432</v>
      </c>
      <c r="Q42" s="26" t="str">
        <v>120 mm²</v>
      </c>
      <c r="R42" s="27">
        <v>28</v>
      </c>
      <c r="S42" s="27">
        <v>29</v>
      </c>
      <c r="T42" s="27">
        <v>28</v>
      </c>
      <c r="U42" s="28">
        <v>15</v>
      </c>
      <c r="V42" s="29" t="str">
        <v>120 mm²</v>
      </c>
      <c r="W42" s="30">
        <v>10</v>
      </c>
      <c r="X42" s="30">
        <v>9</v>
      </c>
      <c r="Y42" s="30">
        <v>7</v>
      </c>
      <c r="Z42" s="31">
        <v>8</v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Wadi Alain</v>
      </c>
      <c r="B43" s="25" t="str">
        <v>KUBARAH</v>
      </c>
      <c r="C43" s="25" t="str">
        <v>K_LN4</v>
      </c>
      <c r="D43" s="25" t="str">
        <v>23.089014, 56.81258</v>
      </c>
      <c r="E43" s="25" t="str">
        <v>774</v>
      </c>
      <c r="F43" s="25" t="str">
        <v>Pole (PMT)</v>
      </c>
      <c r="G43" s="25" t="str">
        <v>3</v>
      </c>
      <c r="H43" s="25">
        <v>100</v>
      </c>
      <c r="I43" s="25" t="str">
        <v>10/06/2026, 18:22</v>
      </c>
      <c r="J43" s="25">
        <v>1</v>
      </c>
      <c r="K43" s="25">
        <v>248</v>
      </c>
      <c r="L43" s="25">
        <v>249</v>
      </c>
      <c r="M43" s="25">
        <v>249</v>
      </c>
      <c r="N43" s="25">
        <v>432</v>
      </c>
      <c r="O43" s="25">
        <v>434</v>
      </c>
      <c r="P43" s="25">
        <v>432</v>
      </c>
      <c r="Q43" s="26" t="str">
        <v>120 mm²</v>
      </c>
      <c r="R43" s="27">
        <v>25</v>
      </c>
      <c r="S43" s="27">
        <v>31</v>
      </c>
      <c r="T43" s="27">
        <v>42</v>
      </c>
      <c r="U43" s="28">
        <v>22</v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/>
      </c>
      <c r="AV43" s="27" t="str">
        <v/>
      </c>
      <c r="AW43" s="27" t="str">
        <v/>
      </c>
      <c r="AX43" s="27" t="str">
        <v/>
      </c>
      <c r="AY43" s="28" t="str">
        <v/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Wadi Alain</v>
      </c>
      <c r="B44" s="25" t="str">
        <v>KUBARAH</v>
      </c>
      <c r="C44" s="25" t="str">
        <v>K_LN4</v>
      </c>
      <c r="D44" s="25" t="str">
        <v>23.089027, 56.812591</v>
      </c>
      <c r="E44" s="25" t="str">
        <v>773</v>
      </c>
      <c r="F44" s="25" t="str">
        <v>Pole (PMT)</v>
      </c>
      <c r="G44" s="25" t="str">
        <v>3</v>
      </c>
      <c r="H44" s="25">
        <v>100</v>
      </c>
      <c r="I44" s="25" t="str">
        <v>10/06/2026, 18:19</v>
      </c>
      <c r="J44" s="25">
        <v>1</v>
      </c>
      <c r="K44" s="25">
        <v>241</v>
      </c>
      <c r="L44" s="25">
        <v>243</v>
      </c>
      <c r="M44" s="25">
        <v>244</v>
      </c>
      <c r="N44" s="25">
        <v>421</v>
      </c>
      <c r="O44" s="25">
        <v>424</v>
      </c>
      <c r="P44" s="25">
        <v>423</v>
      </c>
      <c r="Q44" s="26" t="str">
        <v>120 mm²</v>
      </c>
      <c r="R44" s="27">
        <v>30</v>
      </c>
      <c r="S44" s="27">
        <v>20</v>
      </c>
      <c r="T44" s="27">
        <v>21</v>
      </c>
      <c r="U44" s="28">
        <v>18</v>
      </c>
      <c r="V44" s="29" t="str">
        <v>120 mm²</v>
      </c>
      <c r="W44" s="30">
        <v>35</v>
      </c>
      <c r="X44" s="30">
        <v>30</v>
      </c>
      <c r="Y44" s="30">
        <v>29</v>
      </c>
      <c r="Z44" s="31">
        <v>19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Wadi Alain</v>
      </c>
      <c r="B45" s="25" t="str">
        <v>KUBARAH</v>
      </c>
      <c r="C45" s="25" t="str">
        <v>K_LN4</v>
      </c>
      <c r="D45" s="25" t="str">
        <v>23.090311, 56.812713</v>
      </c>
      <c r="E45" s="25" t="str">
        <v>4520</v>
      </c>
      <c r="F45" s="25" t="str">
        <v>Pole (PMT)</v>
      </c>
      <c r="G45" s="25" t="str">
        <v>3</v>
      </c>
      <c r="H45" s="25">
        <v>100</v>
      </c>
      <c r="I45" s="25" t="str">
        <v>10/06/2026, 18:14</v>
      </c>
      <c r="J45" s="25">
        <v>1</v>
      </c>
      <c r="K45" s="25">
        <v>236</v>
      </c>
      <c r="L45" s="25">
        <v>238</v>
      </c>
      <c r="M45" s="25">
        <v>239</v>
      </c>
      <c r="N45" s="25">
        <v>413</v>
      </c>
      <c r="O45" s="25">
        <v>415</v>
      </c>
      <c r="P45" s="25">
        <v>414</v>
      </c>
      <c r="Q45" s="26" t="str">
        <v>120 mm²</v>
      </c>
      <c r="R45" s="27">
        <v>10</v>
      </c>
      <c r="S45" s="27">
        <v>12</v>
      </c>
      <c r="T45" s="27">
        <v>14</v>
      </c>
      <c r="U45" s="28">
        <v>12</v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/>
      </c>
      <c r="AB45" s="27" t="str">
        <v/>
      </c>
      <c r="AC45" s="27" t="str">
        <v/>
      </c>
      <c r="AD45" s="27" t="str">
        <v/>
      </c>
      <c r="AE45" s="28" t="str">
        <v/>
      </c>
      <c r="AF45" s="29" t="str">
        <v/>
      </c>
      <c r="AG45" s="30" t="str">
        <v/>
      </c>
      <c r="AH45" s="30" t="str">
        <v/>
      </c>
      <c r="AI45" s="30" t="str">
        <v/>
      </c>
      <c r="AJ45" s="31" t="str">
        <v/>
      </c>
      <c r="AK45" s="26" t="str">
        <v/>
      </c>
      <c r="AL45" s="27" t="str">
        <v/>
      </c>
      <c r="AM45" s="27" t="str">
        <v/>
      </c>
      <c r="AN45" s="27" t="str">
        <v/>
      </c>
      <c r="AO45" s="28" t="str">
        <v/>
      </c>
      <c r="AP45" s="29" t="str">
        <v/>
      </c>
      <c r="AQ45" s="30" t="str">
        <v/>
      </c>
      <c r="AR45" s="30" t="str">
        <v/>
      </c>
      <c r="AS45" s="30" t="str">
        <v/>
      </c>
      <c r="AT45" s="31" t="str">
        <v/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Wadi Alain</v>
      </c>
      <c r="B46" s="25" t="str">
        <v>KUBARAH</v>
      </c>
      <c r="C46" s="25" t="str">
        <v>K_LN4</v>
      </c>
      <c r="D46" s="25" t="str">
        <v>23.097051, 56.803499</v>
      </c>
      <c r="E46" s="25" t="str">
        <v>772</v>
      </c>
      <c r="F46" s="25" t="str">
        <v>Pole (PMT)</v>
      </c>
      <c r="G46" s="25" t="str">
        <v>3</v>
      </c>
      <c r="H46" s="25">
        <v>100</v>
      </c>
      <c r="I46" s="25" t="str">
        <v>10/06/2026, 18:13</v>
      </c>
      <c r="J46" s="25">
        <v>1</v>
      </c>
      <c r="K46" s="25">
        <v>254</v>
      </c>
      <c r="L46" s="25">
        <v>256</v>
      </c>
      <c r="M46" s="25">
        <v>257</v>
      </c>
      <c r="N46" s="25">
        <v>444</v>
      </c>
      <c r="O46" s="25">
        <v>448</v>
      </c>
      <c r="P46" s="25">
        <v>444</v>
      </c>
      <c r="Q46" s="26" t="str">
        <v>120 mm²</v>
      </c>
      <c r="R46" s="27">
        <v>8</v>
      </c>
      <c r="S46" s="27">
        <v>5</v>
      </c>
      <c r="T46" s="27">
        <v>10</v>
      </c>
      <c r="U46" s="28">
        <v>9</v>
      </c>
      <c r="V46" s="29" t="str">
        <v/>
      </c>
      <c r="W46" s="30" t="str">
        <v/>
      </c>
      <c r="X46" s="30" t="str">
        <v/>
      </c>
      <c r="Y46" s="30" t="str">
        <v/>
      </c>
      <c r="Z46" s="31" t="str">
        <v/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Wadi Alain</v>
      </c>
      <c r="B47" s="25" t="str">
        <v>KUBARAH</v>
      </c>
      <c r="C47" s="25" t="str">
        <v>K_LN3</v>
      </c>
      <c r="D47" s="25" t="str">
        <v>23.087175, 56.923765</v>
      </c>
      <c r="E47" s="25" t="str">
        <v>802</v>
      </c>
      <c r="F47" s="25" t="str">
        <v>Pole (PMT)</v>
      </c>
      <c r="G47" s="25" t="str">
        <v>3</v>
      </c>
      <c r="H47" s="25">
        <v>315</v>
      </c>
      <c r="I47" s="25" t="str">
        <v>08/06/2026, 15:55</v>
      </c>
      <c r="J47" s="25">
        <v>1</v>
      </c>
      <c r="K47" s="25">
        <v>244</v>
      </c>
      <c r="L47" s="25">
        <v>245</v>
      </c>
      <c r="M47" s="25">
        <v>244</v>
      </c>
      <c r="N47" s="25">
        <v>426</v>
      </c>
      <c r="O47" s="25">
        <v>424</v>
      </c>
      <c r="P47" s="25">
        <v>425</v>
      </c>
      <c r="Q47" s="26" t="str">
        <v>120 mm²</v>
      </c>
      <c r="R47" s="27">
        <v>100</v>
      </c>
      <c r="S47" s="27">
        <v>46</v>
      </c>
      <c r="T47" s="27">
        <v>80</v>
      </c>
      <c r="U47" s="28">
        <v>46</v>
      </c>
      <c r="V47" s="29" t="str">
        <v>120 mm²</v>
      </c>
      <c r="W47" s="30">
        <v>84</v>
      </c>
      <c r="X47" s="30">
        <v>95</v>
      </c>
      <c r="Y47" s="30">
        <v>123</v>
      </c>
      <c r="Z47" s="31">
        <v>32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Wadi Alain</v>
      </c>
      <c r="B48" s="25" t="str">
        <v>KUBARAH</v>
      </c>
      <c r="C48" s="25" t="str">
        <v>K_LN3</v>
      </c>
      <c r="D48" s="25" t="str">
        <v>23.086166, 56.918683</v>
      </c>
      <c r="E48" s="25" t="str">
        <v>801</v>
      </c>
      <c r="F48" s="25" t="str">
        <v>Pole (PMT)</v>
      </c>
      <c r="G48" s="25" t="str">
        <v>3</v>
      </c>
      <c r="H48" s="25">
        <v>100</v>
      </c>
      <c r="I48" s="25" t="str">
        <v>08/06/2026, 15:52</v>
      </c>
      <c r="J48" s="25">
        <v>1</v>
      </c>
      <c r="K48" s="25">
        <v>244</v>
      </c>
      <c r="L48" s="25">
        <v>243</v>
      </c>
      <c r="M48" s="25">
        <v>244</v>
      </c>
      <c r="N48" s="25">
        <v>426</v>
      </c>
      <c r="O48" s="25">
        <v>426</v>
      </c>
      <c r="P48" s="25">
        <v>421</v>
      </c>
      <c r="Q48" s="26" t="str">
        <v>120 mm²</v>
      </c>
      <c r="R48" s="27">
        <v>43</v>
      </c>
      <c r="S48" s="27">
        <v>84</v>
      </c>
      <c r="T48" s="27">
        <v>45</v>
      </c>
      <c r="U48" s="28">
        <v>38</v>
      </c>
      <c r="V48" s="29" t="str">
        <v/>
      </c>
      <c r="W48" s="30" t="str">
        <v/>
      </c>
      <c r="X48" s="30" t="str">
        <v/>
      </c>
      <c r="Y48" s="30" t="str">
        <v/>
      </c>
      <c r="Z48" s="31" t="str">
        <v/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Wadi Alain</v>
      </c>
      <c r="B49" s="25" t="str">
        <v>KUBARAH</v>
      </c>
      <c r="C49" s="25" t="str">
        <v>K_LN3</v>
      </c>
      <c r="D49" s="25" t="str">
        <v>23.087806, 56.911636</v>
      </c>
      <c r="E49" s="25" t="str">
        <v>1825</v>
      </c>
      <c r="F49" s="25" t="str">
        <v>Pole (PMT)</v>
      </c>
      <c r="G49" s="25" t="str">
        <v>5</v>
      </c>
      <c r="H49" s="25">
        <v>100</v>
      </c>
      <c r="I49" s="25" t="str">
        <v>08/06/2026, 15:47</v>
      </c>
      <c r="J49" s="25">
        <v>1</v>
      </c>
      <c r="K49" s="25">
        <v>257</v>
      </c>
      <c r="L49" s="25">
        <v>257</v>
      </c>
      <c r="M49" s="25">
        <v>258</v>
      </c>
      <c r="N49" s="25">
        <v>447</v>
      </c>
      <c r="O49" s="25">
        <v>449</v>
      </c>
      <c r="P49" s="25">
        <v>447</v>
      </c>
      <c r="Q49" s="26" t="str">
        <v>120 mm²</v>
      </c>
      <c r="R49" s="27">
        <v>19</v>
      </c>
      <c r="S49" s="27">
        <v>18</v>
      </c>
      <c r="T49" s="27">
        <v>18</v>
      </c>
      <c r="U49" s="28">
        <v>6</v>
      </c>
      <c r="V49" s="29" t="str">
        <v>120 mm²</v>
      </c>
      <c r="W49" s="30">
        <v>12</v>
      </c>
      <c r="X49" s="30">
        <v>11</v>
      </c>
      <c r="Y49" s="30">
        <v>5</v>
      </c>
      <c r="Z49" s="31">
        <v>8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Wadi Alain</v>
      </c>
      <c r="B50" s="25" t="str">
        <v>KUBARAH</v>
      </c>
      <c r="C50" s="25" t="str">
        <v>K_LN3</v>
      </c>
      <c r="D50" s="25" t="str">
        <v>23.084868, 56.910586</v>
      </c>
      <c r="E50" s="25" t="str">
        <v>1642</v>
      </c>
      <c r="F50" s="25" t="str">
        <v>Pole (PMT)</v>
      </c>
      <c r="G50" s="25" t="str">
        <v>3</v>
      </c>
      <c r="H50" s="25">
        <v>315</v>
      </c>
      <c r="I50" s="25" t="str">
        <v>08/06/2026, 15:43</v>
      </c>
      <c r="J50" s="25">
        <v>1</v>
      </c>
      <c r="K50" s="25">
        <v>244</v>
      </c>
      <c r="L50" s="25">
        <v>243</v>
      </c>
      <c r="M50" s="25">
        <v>246</v>
      </c>
      <c r="N50" s="25">
        <v>424</v>
      </c>
      <c r="O50" s="25">
        <v>428</v>
      </c>
      <c r="P50" s="25">
        <v>425</v>
      </c>
      <c r="Q50" s="26" t="str">
        <v>120 mm²</v>
      </c>
      <c r="R50" s="27">
        <v>57</v>
      </c>
      <c r="S50" s="27">
        <v>83</v>
      </c>
      <c r="T50" s="27">
        <v>40</v>
      </c>
      <c r="U50" s="28">
        <v>25</v>
      </c>
      <c r="V50" s="29" t="str">
        <v>185 mm²</v>
      </c>
      <c r="W50" s="30">
        <v>0</v>
      </c>
      <c r="X50" s="30">
        <v>0</v>
      </c>
      <c r="Y50" s="30">
        <v>0</v>
      </c>
      <c r="Z50" s="31">
        <v>0</v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/>
      </c>
      <c r="AG50" s="30" t="str">
        <v/>
      </c>
      <c r="AH50" s="30" t="str">
        <v/>
      </c>
      <c r="AI50" s="30" t="str">
        <v/>
      </c>
      <c r="AJ50" s="31" t="str">
        <v/>
      </c>
      <c r="AK50" s="26" t="str">
        <v/>
      </c>
      <c r="AL50" s="27" t="str">
        <v/>
      </c>
      <c r="AM50" s="27" t="str">
        <v/>
      </c>
      <c r="AN50" s="27" t="str">
        <v/>
      </c>
      <c r="AO50" s="28" t="str">
        <v/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Wadi Alain</v>
      </c>
      <c r="B51" s="25" t="str">
        <v>KUBARAH</v>
      </c>
      <c r="C51" s="25" t="str">
        <v>K_LN3</v>
      </c>
      <c r="D51" s="25" t="str">
        <v>23.079794, 56.914415</v>
      </c>
      <c r="E51" s="25" t="str">
        <v>2270</v>
      </c>
      <c r="F51" s="25" t="str">
        <v>Pole (PMT)</v>
      </c>
      <c r="G51" s="25" t="str">
        <v>3</v>
      </c>
      <c r="H51" s="25">
        <v>315</v>
      </c>
      <c r="I51" s="25" t="str">
        <v>08/06/2026, 15:39</v>
      </c>
      <c r="J51" s="25">
        <v>1</v>
      </c>
      <c r="K51" s="25">
        <v>246</v>
      </c>
      <c r="L51" s="25">
        <v>247</v>
      </c>
      <c r="M51" s="25">
        <v>246</v>
      </c>
      <c r="N51" s="25">
        <v>430</v>
      </c>
      <c r="O51" s="25">
        <v>429</v>
      </c>
      <c r="P51" s="25">
        <v>428</v>
      </c>
      <c r="Q51" s="26" t="str">
        <v>185 mm²</v>
      </c>
      <c r="R51" s="27">
        <v>12</v>
      </c>
      <c r="S51" s="27">
        <v>13</v>
      </c>
      <c r="T51" s="27">
        <v>14</v>
      </c>
      <c r="U51" s="28">
        <v>11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Wadi Alain</v>
      </c>
      <c r="B52" s="25" t="str">
        <v>KUBARAH</v>
      </c>
      <c r="C52" s="25" t="str">
        <v>K_LN3</v>
      </c>
      <c r="D52" s="25" t="str">
        <v>23.079703, 56.910783</v>
      </c>
      <c r="E52" s="25" t="str">
        <v>800</v>
      </c>
      <c r="F52" s="25" t="str">
        <v>Pole (PMT)</v>
      </c>
      <c r="G52" s="25" t="str">
        <v>5</v>
      </c>
      <c r="H52" s="25">
        <v>200</v>
      </c>
      <c r="I52" s="25" t="str">
        <v>08/06/2026, 15:35</v>
      </c>
      <c r="J52" s="25">
        <v>1</v>
      </c>
      <c r="K52" s="25">
        <v>256</v>
      </c>
      <c r="L52" s="25">
        <v>257</v>
      </c>
      <c r="M52" s="25">
        <v>257</v>
      </c>
      <c r="N52" s="25">
        <v>446</v>
      </c>
      <c r="O52" s="25">
        <v>447</v>
      </c>
      <c r="P52" s="25">
        <v>445</v>
      </c>
      <c r="Q52" s="26" t="str">
        <v>120 mm²</v>
      </c>
      <c r="R52" s="27">
        <v>25</v>
      </c>
      <c r="S52" s="27">
        <v>36</v>
      </c>
      <c r="T52" s="27">
        <v>33</v>
      </c>
      <c r="U52" s="28">
        <v>34</v>
      </c>
      <c r="V52" s="29" t="str">
        <v>185 mm²</v>
      </c>
      <c r="W52" s="30">
        <v>79</v>
      </c>
      <c r="X52" s="30">
        <v>64</v>
      </c>
      <c r="Y52" s="30">
        <v>53</v>
      </c>
      <c r="Z52" s="31">
        <v>22</v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Wadi Alain</v>
      </c>
      <c r="B53" s="25" t="str">
        <v>KUBARAH</v>
      </c>
      <c r="C53" s="25" t="str">
        <v>K_LN3</v>
      </c>
      <c r="D53" s="25" t="str">
        <v>23.07803, 56.90937</v>
      </c>
      <c r="E53" s="25" t="str">
        <v>1893</v>
      </c>
      <c r="F53" s="25" t="str">
        <v>Pole (PMT)</v>
      </c>
      <c r="G53" s="25" t="str">
        <v>3</v>
      </c>
      <c r="H53" s="25">
        <v>315</v>
      </c>
      <c r="I53" s="25" t="str">
        <v>08/06/2026, 15:32</v>
      </c>
      <c r="J53" s="25">
        <v>1</v>
      </c>
      <c r="K53" s="25">
        <v>246</v>
      </c>
      <c r="L53" s="25">
        <v>245</v>
      </c>
      <c r="M53" s="25">
        <v>244</v>
      </c>
      <c r="N53" s="25">
        <v>429</v>
      </c>
      <c r="O53" s="25">
        <v>427</v>
      </c>
      <c r="P53" s="25">
        <v>424</v>
      </c>
      <c r="Q53" s="26" t="str">
        <v>185 mm²</v>
      </c>
      <c r="R53" s="27">
        <v>24</v>
      </c>
      <c r="S53" s="27">
        <v>54</v>
      </c>
      <c r="T53" s="27">
        <v>57</v>
      </c>
      <c r="U53" s="28">
        <v>30</v>
      </c>
      <c r="V53" s="29" t="str">
        <v>185 mm²</v>
      </c>
      <c r="W53" s="30">
        <v>18</v>
      </c>
      <c r="X53" s="30">
        <v>20</v>
      </c>
      <c r="Y53" s="30">
        <v>24</v>
      </c>
      <c r="Z53" s="31">
        <v>11</v>
      </c>
      <c r="AA53" s="26" t="str">
        <v/>
      </c>
      <c r="AB53" s="27" t="str">
        <v/>
      </c>
      <c r="AC53" s="27" t="str">
        <v/>
      </c>
      <c r="AD53" s="27" t="str">
        <v/>
      </c>
      <c r="AE53" s="28" t="str">
        <v/>
      </c>
      <c r="AF53" s="29" t="str">
        <v/>
      </c>
      <c r="AG53" s="30" t="str">
        <v/>
      </c>
      <c r="AH53" s="30" t="str">
        <v/>
      </c>
      <c r="AI53" s="30" t="str">
        <v/>
      </c>
      <c r="AJ53" s="31" t="str">
        <v/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/>
      </c>
      <c r="AQ53" s="30" t="str">
        <v/>
      </c>
      <c r="AR53" s="30" t="str">
        <v/>
      </c>
      <c r="AS53" s="30" t="str">
        <v/>
      </c>
      <c r="AT53" s="31" t="str">
        <v/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Wadi Alain</v>
      </c>
      <c r="B54" s="25" t="str">
        <v>KUBARAH</v>
      </c>
      <c r="C54" s="25" t="str">
        <v>K_LN3</v>
      </c>
      <c r="D54" s="25" t="str">
        <v>23.081436, 56.905258</v>
      </c>
      <c r="E54" s="25" t="str">
        <v>799</v>
      </c>
      <c r="F54" s="25" t="str">
        <v>Pole (PMT)</v>
      </c>
      <c r="G54" s="25" t="str">
        <v>3</v>
      </c>
      <c r="H54" s="25">
        <v>100</v>
      </c>
      <c r="I54" s="25" t="str">
        <v>08/06/2026, 15:27</v>
      </c>
      <c r="J54" s="25">
        <v>1</v>
      </c>
      <c r="K54" s="25">
        <v>246</v>
      </c>
      <c r="L54" s="25">
        <v>246</v>
      </c>
      <c r="M54" s="25">
        <v>245</v>
      </c>
      <c r="N54" s="25">
        <v>428</v>
      </c>
      <c r="O54" s="25">
        <v>427</v>
      </c>
      <c r="P54" s="25">
        <v>427</v>
      </c>
      <c r="Q54" s="26" t="str">
        <v>120 mm²</v>
      </c>
      <c r="R54" s="27">
        <v>14</v>
      </c>
      <c r="S54" s="27">
        <v>13</v>
      </c>
      <c r="T54" s="27">
        <v>9</v>
      </c>
      <c r="U54" s="28">
        <v>7</v>
      </c>
      <c r="V54" s="29" t="str">
        <v>120 mm²</v>
      </c>
      <c r="W54" s="30">
        <v>40</v>
      </c>
      <c r="X54" s="30">
        <v>39</v>
      </c>
      <c r="Y54" s="30">
        <v>43</v>
      </c>
      <c r="Z54" s="31">
        <v>10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Wadi Alain</v>
      </c>
      <c r="B55" s="25" t="str">
        <v>KUBARAH</v>
      </c>
      <c r="C55" s="25" t="str">
        <v>K_LN3</v>
      </c>
      <c r="D55" s="25" t="str">
        <v>23.080532, 56.901341</v>
      </c>
      <c r="E55" s="25" t="str">
        <v>798</v>
      </c>
      <c r="F55" s="25" t="str">
        <v>Pole (PMT)</v>
      </c>
      <c r="G55" s="25" t="str">
        <v>4</v>
      </c>
      <c r="H55" s="25">
        <v>100</v>
      </c>
      <c r="I55" s="25" t="str">
        <v>08/06/2026, 15:23</v>
      </c>
      <c r="J55" s="25">
        <v>1</v>
      </c>
      <c r="K55" s="25">
        <v>258</v>
      </c>
      <c r="L55" s="25">
        <v>259</v>
      </c>
      <c r="M55" s="25">
        <v>260</v>
      </c>
      <c r="N55" s="25">
        <v>450</v>
      </c>
      <c r="O55" s="25">
        <v>451</v>
      </c>
      <c r="P55" s="25">
        <v>451</v>
      </c>
      <c r="Q55" s="26" t="str">
        <v>185 mm²</v>
      </c>
      <c r="R55" s="27">
        <v>23</v>
      </c>
      <c r="S55" s="27">
        <v>19</v>
      </c>
      <c r="T55" s="27">
        <v>18</v>
      </c>
      <c r="U55" s="28">
        <v>22</v>
      </c>
      <c r="V55" s="29" t="str">
        <v/>
      </c>
      <c r="W55" s="30" t="str">
        <v/>
      </c>
      <c r="X55" s="30" t="str">
        <v/>
      </c>
      <c r="Y55" s="30" t="str">
        <v/>
      </c>
      <c r="Z55" s="31" t="str">
        <v/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Wadi Alain</v>
      </c>
      <c r="B56" s="25" t="str">
        <v>KUBARAH</v>
      </c>
      <c r="C56" s="25" t="str">
        <v>K_LN3</v>
      </c>
      <c r="D56" s="25" t="str">
        <v>23.082063, 56.899095</v>
      </c>
      <c r="E56" s="25" t="str">
        <v>797</v>
      </c>
      <c r="F56" s="25" t="str">
        <v>Pole (PMT)</v>
      </c>
      <c r="G56" s="25" t="str">
        <v>3</v>
      </c>
      <c r="H56" s="25">
        <v>100</v>
      </c>
      <c r="I56" s="25" t="str">
        <v>08/06/2026, 15:20</v>
      </c>
      <c r="J56" s="25">
        <v>1</v>
      </c>
      <c r="K56" s="25">
        <v>244</v>
      </c>
      <c r="L56" s="25">
        <v>244</v>
      </c>
      <c r="M56" s="25">
        <v>243</v>
      </c>
      <c r="N56" s="25">
        <v>423</v>
      </c>
      <c r="O56" s="25">
        <v>421</v>
      </c>
      <c r="P56" s="25">
        <v>422</v>
      </c>
      <c r="Q56" s="26" t="str">
        <v>120 mm²</v>
      </c>
      <c r="R56" s="27">
        <v>9</v>
      </c>
      <c r="S56" s="27">
        <v>0</v>
      </c>
      <c r="T56" s="27">
        <v>0</v>
      </c>
      <c r="U56" s="28">
        <v>8</v>
      </c>
      <c r="V56" s="29" t="str">
        <v>120 mm²</v>
      </c>
      <c r="W56" s="30">
        <v>78</v>
      </c>
      <c r="X56" s="30">
        <v>83</v>
      </c>
      <c r="Y56" s="30">
        <v>56</v>
      </c>
      <c r="Z56" s="31">
        <v>19</v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Wadi Alain</v>
      </c>
      <c r="B57" s="25" t="str">
        <v>KUBARAH</v>
      </c>
      <c r="C57" s="25" t="str">
        <v>K_LN3</v>
      </c>
      <c r="D57" s="25" t="str">
        <v>23.086128, 56.903438</v>
      </c>
      <c r="E57" s="25" t="str">
        <v>1643</v>
      </c>
      <c r="F57" s="25" t="str">
        <v>Pole (PMT)</v>
      </c>
      <c r="G57" s="25" t="str">
        <v>4</v>
      </c>
      <c r="H57" s="25">
        <v>100</v>
      </c>
      <c r="I57" s="25" t="str">
        <v>08/06/2026, 15:15</v>
      </c>
      <c r="J57" s="25">
        <v>1</v>
      </c>
      <c r="K57" s="25">
        <v>256</v>
      </c>
      <c r="L57" s="25">
        <v>258</v>
      </c>
      <c r="M57" s="25">
        <v>255</v>
      </c>
      <c r="N57" s="25">
        <v>445</v>
      </c>
      <c r="O57" s="25">
        <v>443</v>
      </c>
      <c r="P57" s="25">
        <v>444</v>
      </c>
      <c r="Q57" s="26" t="str">
        <v>120 mm²</v>
      </c>
      <c r="R57" s="27">
        <v>88</v>
      </c>
      <c r="S57" s="27">
        <v>81</v>
      </c>
      <c r="T57" s="27">
        <v>80</v>
      </c>
      <c r="U57" s="28">
        <v>16</v>
      </c>
      <c r="V57" s="29" t="str">
        <v>120 mm²</v>
      </c>
      <c r="W57" s="30">
        <v>13</v>
      </c>
      <c r="X57" s="30">
        <v>14</v>
      </c>
      <c r="Y57" s="30">
        <v>17</v>
      </c>
      <c r="Z57" s="31">
        <v>15</v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Wadi Alain</v>
      </c>
      <c r="B58" s="25" t="str">
        <v>KUBARAH</v>
      </c>
      <c r="C58" s="25" t="str">
        <v>K_LN3</v>
      </c>
      <c r="D58" s="25" t="str">
        <v>23.089444, 56.898334</v>
      </c>
      <c r="E58" s="25" t="str">
        <v>2307</v>
      </c>
      <c r="F58" s="25" t="str">
        <v>Pole (PMT)</v>
      </c>
      <c r="G58" s="25" t="str">
        <v>3</v>
      </c>
      <c r="H58" s="25">
        <v>315</v>
      </c>
      <c r="I58" s="25" t="str">
        <v>08/06/2026, 15:10</v>
      </c>
      <c r="J58" s="25">
        <v>1</v>
      </c>
      <c r="K58" s="25">
        <v>246</v>
      </c>
      <c r="L58" s="25">
        <v>246</v>
      </c>
      <c r="M58" s="25">
        <v>245</v>
      </c>
      <c r="N58" s="25">
        <v>428</v>
      </c>
      <c r="O58" s="25">
        <v>429</v>
      </c>
      <c r="P58" s="25">
        <v>426</v>
      </c>
      <c r="Q58" s="26" t="str">
        <v>185 mm²</v>
      </c>
      <c r="R58" s="27">
        <v>10</v>
      </c>
      <c r="S58" s="27">
        <v>9</v>
      </c>
      <c r="T58" s="27">
        <v>9</v>
      </c>
      <c r="U58" s="28">
        <v>3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Wadi Alain</v>
      </c>
      <c r="B59" s="25" t="str">
        <v>KUBARAH</v>
      </c>
      <c r="C59" s="25" t="str">
        <v>K_LN3</v>
      </c>
      <c r="D59" s="25" t="str">
        <v>23.089965, 56.893503</v>
      </c>
      <c r="E59" s="25" t="str">
        <v>796</v>
      </c>
      <c r="F59" s="25" t="str">
        <v>Pole (PMT)</v>
      </c>
      <c r="G59" s="25" t="str">
        <v>3</v>
      </c>
      <c r="H59" s="25">
        <v>315</v>
      </c>
      <c r="I59" s="25" t="str">
        <v>08/06/2026, 15:06</v>
      </c>
      <c r="J59" s="25">
        <v>1</v>
      </c>
      <c r="K59" s="25">
        <v>245</v>
      </c>
      <c r="L59" s="25">
        <v>245</v>
      </c>
      <c r="M59" s="25">
        <v>245</v>
      </c>
      <c r="N59" s="25">
        <v>428</v>
      </c>
      <c r="O59" s="25">
        <v>427</v>
      </c>
      <c r="P59" s="25">
        <v>424</v>
      </c>
      <c r="Q59" s="26" t="str">
        <v>120 mm²</v>
      </c>
      <c r="R59" s="27">
        <v>29</v>
      </c>
      <c r="S59" s="27">
        <v>94</v>
      </c>
      <c r="T59" s="27">
        <v>16</v>
      </c>
      <c r="U59" s="28">
        <v>74</v>
      </c>
      <c r="V59" s="29" t="str">
        <v>185 mm²</v>
      </c>
      <c r="W59" s="30">
        <v>66</v>
      </c>
      <c r="X59" s="30">
        <v>47</v>
      </c>
      <c r="Y59" s="30">
        <v>45</v>
      </c>
      <c r="Z59" s="31">
        <v>19</v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Wadi Alain</v>
      </c>
      <c r="B60" s="25" t="str">
        <v>KUBARAH</v>
      </c>
      <c r="C60" s="25" t="str">
        <v>K_LN3</v>
      </c>
      <c r="D60" s="25" t="str">
        <v>23.095484, 56.896547</v>
      </c>
      <c r="E60" s="25" t="str">
        <v>2016</v>
      </c>
      <c r="F60" s="25" t="str">
        <v>Pole (PMT)</v>
      </c>
      <c r="G60" s="25" t="str">
        <v>3</v>
      </c>
      <c r="H60" s="25">
        <v>100</v>
      </c>
      <c r="I60" s="25" t="str">
        <v>08/06/2026, 15:02</v>
      </c>
      <c r="J60" s="25">
        <v>1</v>
      </c>
      <c r="K60" s="25">
        <v>246</v>
      </c>
      <c r="L60" s="25">
        <v>245</v>
      </c>
      <c r="M60" s="25">
        <v>244</v>
      </c>
      <c r="N60" s="25">
        <v>428</v>
      </c>
      <c r="O60" s="25">
        <v>427</v>
      </c>
      <c r="P60" s="25">
        <v>424</v>
      </c>
      <c r="Q60" s="26" t="str">
        <v>185 mm²</v>
      </c>
      <c r="R60" s="27">
        <v>22</v>
      </c>
      <c r="S60" s="27">
        <v>35</v>
      </c>
      <c r="T60" s="27">
        <v>39</v>
      </c>
      <c r="U60" s="28">
        <v>14</v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Wadi Alain</v>
      </c>
      <c r="B61" s="25" t="str">
        <v>KUBARAH</v>
      </c>
      <c r="C61" s="25" t="str">
        <v>K_LN3</v>
      </c>
      <c r="D61" s="25" t="str">
        <v>23.095319, 56.898195</v>
      </c>
      <c r="E61" s="25" t="str">
        <v>1450</v>
      </c>
      <c r="F61" s="25" t="str">
        <v>Pole (PMT)</v>
      </c>
      <c r="G61" s="25" t="str">
        <v>3</v>
      </c>
      <c r="H61" s="25">
        <v>100</v>
      </c>
      <c r="I61" s="25" t="str">
        <v>08/06/2026, 14:59</v>
      </c>
      <c r="J61" s="25">
        <v>1</v>
      </c>
      <c r="K61" s="25">
        <v>246</v>
      </c>
      <c r="L61" s="25">
        <v>247</v>
      </c>
      <c r="M61" s="25">
        <v>246</v>
      </c>
      <c r="N61" s="25">
        <v>429</v>
      </c>
      <c r="O61" s="25">
        <v>426</v>
      </c>
      <c r="P61" s="25">
        <v>428</v>
      </c>
      <c r="Q61" s="26" t="str">
        <v>120 mm²</v>
      </c>
      <c r="R61" s="27">
        <v>27</v>
      </c>
      <c r="S61" s="27">
        <v>19</v>
      </c>
      <c r="T61" s="27">
        <v>37</v>
      </c>
      <c r="U61" s="28">
        <v>12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Wadi Alain</v>
      </c>
      <c r="B62" s="25" t="str">
        <v>KUBARAH</v>
      </c>
      <c r="C62" s="25" t="str">
        <v>K_LN3</v>
      </c>
      <c r="D62" s="25" t="str">
        <v>23.093038, 56.904708</v>
      </c>
      <c r="E62" s="25" t="str">
        <v>794</v>
      </c>
      <c r="F62" s="25" t="str">
        <v>Pole (PMT)</v>
      </c>
      <c r="G62" s="25" t="str">
        <v>3</v>
      </c>
      <c r="H62" s="25">
        <v>315</v>
      </c>
      <c r="I62" s="25" t="str">
        <v>08/06/2026, 14:55</v>
      </c>
      <c r="J62" s="25">
        <v>1</v>
      </c>
      <c r="K62" s="25">
        <v>246</v>
      </c>
      <c r="L62" s="25">
        <v>246</v>
      </c>
      <c r="M62" s="25">
        <v>245</v>
      </c>
      <c r="N62" s="25">
        <v>430</v>
      </c>
      <c r="O62" s="25">
        <v>428</v>
      </c>
      <c r="P62" s="25">
        <v>425</v>
      </c>
      <c r="Q62" s="26" t="str">
        <v>120 mm²</v>
      </c>
      <c r="R62" s="27">
        <v>79</v>
      </c>
      <c r="S62" s="27">
        <v>146</v>
      </c>
      <c r="T62" s="27">
        <v>117</v>
      </c>
      <c r="U62" s="28">
        <v>43</v>
      </c>
      <c r="V62" s="29" t="str">
        <v>120 mm²</v>
      </c>
      <c r="W62" s="30">
        <v>0</v>
      </c>
      <c r="X62" s="30">
        <v>0</v>
      </c>
      <c r="Y62" s="30">
        <v>0</v>
      </c>
      <c r="Z62" s="31">
        <v>0</v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Wadi Alain</v>
      </c>
      <c r="B63" s="25" t="str">
        <v>KUBARAH</v>
      </c>
      <c r="C63" s="25" t="str">
        <v>K_LN3</v>
      </c>
      <c r="D63" s="25" t="str">
        <v>23.093658, 56.907694</v>
      </c>
      <c r="E63" s="25" t="str">
        <v>795</v>
      </c>
      <c r="F63" s="25" t="str">
        <v>Ground (GMT)</v>
      </c>
      <c r="G63" s="25" t="str">
        <v>4</v>
      </c>
      <c r="H63" s="25">
        <v>1000</v>
      </c>
      <c r="I63" s="25" t="str">
        <v>08/06/2026, 14:50</v>
      </c>
      <c r="J63" s="25">
        <v>1</v>
      </c>
      <c r="K63" s="25">
        <v>254</v>
      </c>
      <c r="L63" s="25">
        <v>253</v>
      </c>
      <c r="M63" s="25">
        <v>252</v>
      </c>
      <c r="N63" s="25">
        <v>442</v>
      </c>
      <c r="O63" s="25">
        <v>440</v>
      </c>
      <c r="P63" s="25">
        <v>439</v>
      </c>
      <c r="Q63" s="26" t="str">
        <v/>
      </c>
      <c r="R63" s="27" t="str">
        <v/>
      </c>
      <c r="S63" s="27" t="str">
        <v/>
      </c>
      <c r="T63" s="27" t="str">
        <v/>
      </c>
      <c r="U63" s="28" t="str">
        <v/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>185 mm²</v>
      </c>
      <c r="AB63" s="27">
        <v>49</v>
      </c>
      <c r="AC63" s="27">
        <v>63</v>
      </c>
      <c r="AD63" s="27">
        <v>87</v>
      </c>
      <c r="AE63" s="28">
        <v>31</v>
      </c>
      <c r="AF63" s="29" t="str">
        <v>185 mm²</v>
      </c>
      <c r="AG63" s="30">
        <v>45</v>
      </c>
      <c r="AH63" s="30">
        <v>97</v>
      </c>
      <c r="AI63" s="30">
        <v>141</v>
      </c>
      <c r="AJ63" s="31">
        <v>78</v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Wadi Alain</v>
      </c>
      <c r="B64" s="25" t="str">
        <v>KUBARAH</v>
      </c>
      <c r="C64" s="25" t="str">
        <v>K_LN3</v>
      </c>
      <c r="D64" s="25" t="str">
        <v>23.09611, 56.907255</v>
      </c>
      <c r="E64" s="25" t="str">
        <v>2274</v>
      </c>
      <c r="F64" s="25" t="str">
        <v>Pole (PMT)</v>
      </c>
      <c r="G64" s="25" t="str">
        <v>3</v>
      </c>
      <c r="H64" s="25">
        <v>315</v>
      </c>
      <c r="I64" s="25" t="str">
        <v>08/06/2026, 14:46</v>
      </c>
      <c r="J64" s="25">
        <v>1</v>
      </c>
      <c r="K64" s="25">
        <v>247</v>
      </c>
      <c r="L64" s="25">
        <v>247</v>
      </c>
      <c r="M64" s="25">
        <v>247</v>
      </c>
      <c r="N64" s="25">
        <v>429</v>
      </c>
      <c r="O64" s="25">
        <v>430</v>
      </c>
      <c r="P64" s="25">
        <v>428</v>
      </c>
      <c r="Q64" s="26" t="str">
        <v>185 mm²</v>
      </c>
      <c r="R64" s="27">
        <v>22</v>
      </c>
      <c r="S64" s="27">
        <v>64</v>
      </c>
      <c r="T64" s="27">
        <v>12</v>
      </c>
      <c r="U64" s="28">
        <v>38</v>
      </c>
      <c r="V64" s="29" t="str">
        <v>185 mm²</v>
      </c>
      <c r="W64" s="30">
        <v>0</v>
      </c>
      <c r="X64" s="30">
        <v>0</v>
      </c>
      <c r="Y64" s="30">
        <v>0</v>
      </c>
      <c r="Z64" s="31">
        <v>0</v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Wadi Alain</v>
      </c>
      <c r="B65" s="25" t="str">
        <v>KUBARAH</v>
      </c>
      <c r="C65" s="25" t="str">
        <v>K_LN3</v>
      </c>
      <c r="D65" s="25" t="str">
        <v/>
      </c>
      <c r="E65" s="25" t="str">
        <v>2142</v>
      </c>
      <c r="F65" s="25" t="str">
        <v>Ground (GMT)</v>
      </c>
      <c r="G65" s="25" t="str">
        <v>3</v>
      </c>
      <c r="H65" s="25">
        <v>500</v>
      </c>
      <c r="I65" s="25" t="str">
        <v>08/06/2026, 14:42</v>
      </c>
      <c r="J65" s="25">
        <v>1</v>
      </c>
      <c r="K65" s="25">
        <v>246</v>
      </c>
      <c r="L65" s="25">
        <v>247</v>
      </c>
      <c r="M65" s="25">
        <v>246</v>
      </c>
      <c r="N65" s="25">
        <v>428</v>
      </c>
      <c r="O65" s="25">
        <v>429</v>
      </c>
      <c r="P65" s="25">
        <v>429</v>
      </c>
      <c r="Q65" s="26" t="str">
        <v/>
      </c>
      <c r="R65" s="27" t="str">
        <v/>
      </c>
      <c r="S65" s="27" t="str">
        <v/>
      </c>
      <c r="T65" s="27" t="str">
        <v/>
      </c>
      <c r="U65" s="28" t="str">
        <v/>
      </c>
      <c r="V65" s="29" t="str">
        <v/>
      </c>
      <c r="W65" s="30" t="str">
        <v/>
      </c>
      <c r="X65" s="30" t="str">
        <v/>
      </c>
      <c r="Y65" s="30" t="str">
        <v/>
      </c>
      <c r="Z65" s="31" t="str">
        <v/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>185 mm²</v>
      </c>
      <c r="AL65" s="27">
        <v>126</v>
      </c>
      <c r="AM65" s="27">
        <v>81</v>
      </c>
      <c r="AN65" s="27">
        <v>86</v>
      </c>
      <c r="AO65" s="28">
        <v>31</v>
      </c>
      <c r="AP65" s="29" t="str">
        <v>185 mm²</v>
      </c>
      <c r="AQ65" s="30">
        <v>76</v>
      </c>
      <c r="AR65" s="30">
        <v>60</v>
      </c>
      <c r="AS65" s="30">
        <v>71</v>
      </c>
      <c r="AT65" s="31">
        <v>9</v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Wadi Alain</v>
      </c>
      <c r="B66" s="25" t="str">
        <v>KUBARAH</v>
      </c>
      <c r="C66" s="25" t="str">
        <v>K_LN3</v>
      </c>
      <c r="D66" s="25" t="str">
        <v>23.101644, 56.899298</v>
      </c>
      <c r="E66" s="25" t="str">
        <v>4648</v>
      </c>
      <c r="F66" s="25" t="str">
        <v>Pole (PMT)</v>
      </c>
      <c r="G66" s="25" t="str">
        <v>2</v>
      </c>
      <c r="H66" s="25">
        <v>100</v>
      </c>
      <c r="I66" s="25" t="str">
        <v>07/06/2026, 15:44</v>
      </c>
      <c r="J66" s="25">
        <v>1</v>
      </c>
      <c r="K66" s="25">
        <v>235</v>
      </c>
      <c r="L66" s="25">
        <v>235</v>
      </c>
      <c r="M66" s="25">
        <v>235</v>
      </c>
      <c r="N66" s="25">
        <v>410</v>
      </c>
      <c r="O66" s="25">
        <v>409</v>
      </c>
      <c r="P66" s="25">
        <v>408</v>
      </c>
      <c r="Q66" s="26" t="str">
        <v>185 mm²</v>
      </c>
      <c r="R66" s="27">
        <v>3</v>
      </c>
      <c r="S66" s="27">
        <v>12</v>
      </c>
      <c r="T66" s="27">
        <v>17</v>
      </c>
      <c r="U66" s="28">
        <v>12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Wadi Alain</v>
      </c>
      <c r="B67" s="25" t="str">
        <v>KUBARAH</v>
      </c>
      <c r="C67" s="25" t="str">
        <v>K_LN3</v>
      </c>
      <c r="D67" s="25" t="str">
        <v>23.101786, 56.893923</v>
      </c>
      <c r="E67" s="25" t="str">
        <v>792</v>
      </c>
      <c r="F67" s="25" t="str">
        <v>Ground (GMT)</v>
      </c>
      <c r="G67" s="25" t="str">
        <v>3</v>
      </c>
      <c r="H67" s="25">
        <v>1000</v>
      </c>
      <c r="I67" s="25" t="str">
        <v>07/06/2026, 15:40</v>
      </c>
      <c r="J67" s="25">
        <v>1</v>
      </c>
      <c r="K67" s="25">
        <v>247</v>
      </c>
      <c r="L67" s="25">
        <v>248</v>
      </c>
      <c r="M67" s="25">
        <v>247</v>
      </c>
      <c r="N67" s="25">
        <v>430</v>
      </c>
      <c r="O67" s="25">
        <v>430</v>
      </c>
      <c r="P67" s="25">
        <v>429</v>
      </c>
      <c r="Q67" s="26" t="str">
        <v/>
      </c>
      <c r="R67" s="27" t="str">
        <v/>
      </c>
      <c r="S67" s="27" t="str">
        <v/>
      </c>
      <c r="T67" s="27" t="str">
        <v/>
      </c>
      <c r="U67" s="28" t="str">
        <v/>
      </c>
      <c r="V67" s="29" t="str">
        <v/>
      </c>
      <c r="W67" s="30" t="str">
        <v/>
      </c>
      <c r="X67" s="30" t="str">
        <v/>
      </c>
      <c r="Y67" s="30" t="str">
        <v/>
      </c>
      <c r="Z67" s="31" t="str">
        <v/>
      </c>
      <c r="AA67" s="26" t="str">
        <v>185 mm²</v>
      </c>
      <c r="AB67" s="27">
        <v>86</v>
      </c>
      <c r="AC67" s="27">
        <v>65</v>
      </c>
      <c r="AD67" s="27">
        <v>103</v>
      </c>
      <c r="AE67" s="28">
        <v>19</v>
      </c>
      <c r="AF67" s="29" t="str">
        <v>185 mm²</v>
      </c>
      <c r="AG67" s="30">
        <v>99</v>
      </c>
      <c r="AH67" s="30">
        <v>67</v>
      </c>
      <c r="AI67" s="30">
        <v>82</v>
      </c>
      <c r="AJ67" s="31">
        <v>39</v>
      </c>
      <c r="AK67" s="26" t="str">
        <v>185 mm²</v>
      </c>
      <c r="AL67" s="27">
        <v>133</v>
      </c>
      <c r="AM67" s="27">
        <v>59</v>
      </c>
      <c r="AN67" s="27">
        <v>73</v>
      </c>
      <c r="AO67" s="28">
        <v>60</v>
      </c>
      <c r="AP67" s="29" t="str">
        <v>185 mm²</v>
      </c>
      <c r="AQ67" s="30">
        <v>116</v>
      </c>
      <c r="AR67" s="30">
        <v>141</v>
      </c>
      <c r="AS67" s="30">
        <v>106</v>
      </c>
      <c r="AT67" s="31">
        <v>15</v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Wadi Alain</v>
      </c>
      <c r="B68" s="25" t="str">
        <v>KUBARAH</v>
      </c>
      <c r="C68" s="25" t="str">
        <v>K_LN3</v>
      </c>
      <c r="D68" s="25" t="str">
        <v>23.105511, 56.892504</v>
      </c>
      <c r="E68" s="25" t="str">
        <v>790</v>
      </c>
      <c r="F68" s="25" t="str">
        <v>Pole (PMT)</v>
      </c>
      <c r="G68" s="25" t="str">
        <v>3</v>
      </c>
      <c r="H68" s="25">
        <v>315</v>
      </c>
      <c r="I68" s="25" t="str">
        <v>07/06/2026, 15:35</v>
      </c>
      <c r="J68" s="25">
        <v>1</v>
      </c>
      <c r="K68" s="25">
        <v>244</v>
      </c>
      <c r="L68" s="25">
        <v>246</v>
      </c>
      <c r="M68" s="25">
        <v>246</v>
      </c>
      <c r="N68" s="25">
        <v>428</v>
      </c>
      <c r="O68" s="25">
        <v>426</v>
      </c>
      <c r="P68" s="25">
        <v>427</v>
      </c>
      <c r="Q68" s="26" t="str">
        <v>120 mm²</v>
      </c>
      <c r="R68" s="27">
        <v>78</v>
      </c>
      <c r="S68" s="27">
        <v>75</v>
      </c>
      <c r="T68" s="27">
        <v>69</v>
      </c>
      <c r="U68" s="28">
        <v>10</v>
      </c>
      <c r="V68" s="29" t="str">
        <v>120 mm²</v>
      </c>
      <c r="W68" s="30">
        <v>66</v>
      </c>
      <c r="X68" s="30">
        <v>73</v>
      </c>
      <c r="Y68" s="30">
        <v>47</v>
      </c>
      <c r="Z68" s="31">
        <v>22</v>
      </c>
      <c r="AA68" s="26" t="str">
        <v/>
      </c>
      <c r="AB68" s="27" t="str">
        <v/>
      </c>
      <c r="AC68" s="27" t="str">
        <v/>
      </c>
      <c r="AD68" s="27" t="str">
        <v/>
      </c>
      <c r="AE68" s="28" t="str">
        <v/>
      </c>
      <c r="AF68" s="29" t="str">
        <v/>
      </c>
      <c r="AG68" s="30" t="str">
        <v/>
      </c>
      <c r="AH68" s="30" t="str">
        <v/>
      </c>
      <c r="AI68" s="30" t="str">
        <v/>
      </c>
      <c r="AJ68" s="31" t="str">
        <v/>
      </c>
      <c r="AK68" s="26" t="str">
        <v/>
      </c>
      <c r="AL68" s="27" t="str">
        <v/>
      </c>
      <c r="AM68" s="27" t="str">
        <v/>
      </c>
      <c r="AN68" s="27" t="str">
        <v/>
      </c>
      <c r="AO68" s="28" t="str">
        <v/>
      </c>
      <c r="AP68" s="29" t="str">
        <v/>
      </c>
      <c r="AQ68" s="30" t="str">
        <v/>
      </c>
      <c r="AR68" s="30" t="str">
        <v/>
      </c>
      <c r="AS68" s="30" t="str">
        <v/>
      </c>
      <c r="AT68" s="31" t="str">
        <v/>
      </c>
      <c r="AU68" s="26" t="str">
        <v/>
      </c>
      <c r="AV68" s="27" t="str">
        <v/>
      </c>
      <c r="AW68" s="27" t="str">
        <v/>
      </c>
      <c r="AX68" s="27" t="str">
        <v/>
      </c>
      <c r="AY68" s="28" t="str">
        <v/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Wadi Alain</v>
      </c>
      <c r="B69" s="25" t="str">
        <v>KUBARAH</v>
      </c>
      <c r="C69" s="25" t="str">
        <v>K_LN3</v>
      </c>
      <c r="D69" s="25" t="str">
        <v>23.119672, 56.889981</v>
      </c>
      <c r="E69" s="25" t="str">
        <v>1933</v>
      </c>
      <c r="F69" s="25" t="str">
        <v>Pole (PMT)</v>
      </c>
      <c r="G69" s="25" t="str">
        <v>2</v>
      </c>
      <c r="H69" s="25">
        <v>200</v>
      </c>
      <c r="I69" s="25" t="str">
        <v>07/06/2026, 15:31</v>
      </c>
      <c r="J69" s="25">
        <v>1</v>
      </c>
      <c r="K69" s="25">
        <v>237</v>
      </c>
      <c r="L69" s="25">
        <v>238</v>
      </c>
      <c r="M69" s="25">
        <v>236</v>
      </c>
      <c r="N69" s="25">
        <v>414</v>
      </c>
      <c r="O69" s="25">
        <v>415</v>
      </c>
      <c r="P69" s="25">
        <v>410</v>
      </c>
      <c r="Q69" s="26" t="str">
        <v>185 mm²</v>
      </c>
      <c r="R69" s="27">
        <v>11</v>
      </c>
      <c r="S69" s="27">
        <v>13</v>
      </c>
      <c r="T69" s="27">
        <v>20</v>
      </c>
      <c r="U69" s="28">
        <v>13</v>
      </c>
      <c r="V69" s="29" t="str">
        <v/>
      </c>
      <c r="W69" s="30" t="str">
        <v/>
      </c>
      <c r="X69" s="30" t="str">
        <v/>
      </c>
      <c r="Y69" s="30" t="str">
        <v/>
      </c>
      <c r="Z69" s="31" t="str">
        <v/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/>
      </c>
      <c r="AL69" s="27" t="str">
        <v/>
      </c>
      <c r="AM69" s="27" t="str">
        <v/>
      </c>
      <c r="AN69" s="27" t="str">
        <v/>
      </c>
      <c r="AO69" s="28" t="str">
        <v/>
      </c>
      <c r="AP69" s="29" t="str">
        <v/>
      </c>
      <c r="AQ69" s="30" t="str">
        <v/>
      </c>
      <c r="AR69" s="30" t="str">
        <v/>
      </c>
      <c r="AS69" s="30" t="str">
        <v/>
      </c>
      <c r="AT69" s="31" t="str">
        <v/>
      </c>
      <c r="AU69" s="26" t="str">
        <v/>
      </c>
      <c r="AV69" s="27" t="str">
        <v/>
      </c>
      <c r="AW69" s="27" t="str">
        <v/>
      </c>
      <c r="AX69" s="27" t="str">
        <v/>
      </c>
      <c r="AY69" s="28" t="str">
        <v/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Wadi Alain</v>
      </c>
      <c r="B70" s="25" t="str">
        <v>KUBARAH</v>
      </c>
      <c r="C70" s="25" t="str">
        <v>K_LN3</v>
      </c>
      <c r="D70" s="25" t="str">
        <v>23.121965, 56.887168</v>
      </c>
      <c r="E70" s="25" t="str">
        <v>789</v>
      </c>
      <c r="F70" s="25" t="str">
        <v>Pole (PMT)</v>
      </c>
      <c r="G70" s="25" t="str">
        <v>2</v>
      </c>
      <c r="H70" s="25">
        <v>315</v>
      </c>
      <c r="I70" s="25" t="str">
        <v>07/06/2026, 15:26</v>
      </c>
      <c r="J70" s="25">
        <v>1</v>
      </c>
      <c r="K70" s="25">
        <v>237</v>
      </c>
      <c r="L70" s="25">
        <v>239</v>
      </c>
      <c r="M70" s="25">
        <v>237</v>
      </c>
      <c r="N70" s="25">
        <v>414</v>
      </c>
      <c r="O70" s="25">
        <v>415</v>
      </c>
      <c r="P70" s="25">
        <v>412</v>
      </c>
      <c r="Q70" s="26" t="str">
        <v>120 mm²</v>
      </c>
      <c r="R70" s="27">
        <v>54</v>
      </c>
      <c r="S70" s="27">
        <v>44</v>
      </c>
      <c r="T70" s="27">
        <v>58</v>
      </c>
      <c r="U70" s="28">
        <v>7</v>
      </c>
      <c r="V70" s="29" t="str">
        <v>120 mm²</v>
      </c>
      <c r="W70" s="30">
        <v>69</v>
      </c>
      <c r="X70" s="30">
        <v>41</v>
      </c>
      <c r="Y70" s="30">
        <v>115</v>
      </c>
      <c r="Z70" s="31">
        <v>73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/>
      </c>
      <c r="AL70" s="27" t="str">
        <v/>
      </c>
      <c r="AM70" s="27" t="str">
        <v/>
      </c>
      <c r="AN70" s="27" t="str">
        <v/>
      </c>
      <c r="AO70" s="28" t="str">
        <v/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Wadi Alain</v>
      </c>
      <c r="B71" s="25" t="str">
        <v>KUBARAH</v>
      </c>
      <c r="C71" s="25" t="str">
        <v>K_LN3</v>
      </c>
      <c r="D71" s="25" t="str">
        <v>23.112332, 56.878841</v>
      </c>
      <c r="E71" s="25" t="str">
        <v>2250</v>
      </c>
      <c r="F71" s="25" t="str">
        <v>Pole (PMT)</v>
      </c>
      <c r="G71" s="25" t="str">
        <v>3</v>
      </c>
      <c r="H71" s="25">
        <v>315</v>
      </c>
      <c r="I71" s="25" t="str">
        <v>07/06/2026, 15:22</v>
      </c>
      <c r="J71" s="25">
        <v>1</v>
      </c>
      <c r="K71" s="25">
        <v>239</v>
      </c>
      <c r="L71" s="25">
        <v>240</v>
      </c>
      <c r="M71" s="25">
        <v>239</v>
      </c>
      <c r="N71" s="25">
        <v>417</v>
      </c>
      <c r="O71" s="25">
        <v>417</v>
      </c>
      <c r="P71" s="25">
        <v>415</v>
      </c>
      <c r="Q71" s="26" t="str">
        <v>185 mm²</v>
      </c>
      <c r="R71" s="27">
        <v>53</v>
      </c>
      <c r="S71" s="27">
        <v>47</v>
      </c>
      <c r="T71" s="27">
        <v>56</v>
      </c>
      <c r="U71" s="28">
        <v>12</v>
      </c>
      <c r="V71" s="29" t="str">
        <v>185 mm²</v>
      </c>
      <c r="W71" s="30">
        <v>15</v>
      </c>
      <c r="X71" s="30">
        <v>20</v>
      </c>
      <c r="Y71" s="30">
        <v>17</v>
      </c>
      <c r="Z71" s="31">
        <v>4</v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Wadi Alain</v>
      </c>
      <c r="B72" s="25" t="str">
        <v>KUBARAH</v>
      </c>
      <c r="C72" s="25" t="str">
        <v>K_LN3</v>
      </c>
      <c r="D72" s="25" t="str">
        <v>23.118025, 56.887168</v>
      </c>
      <c r="E72" s="25" t="str">
        <v>2071</v>
      </c>
      <c r="F72" s="25" t="str">
        <v>Pole (PMT)</v>
      </c>
      <c r="G72" s="25" t="str">
        <v>3</v>
      </c>
      <c r="H72" s="25">
        <v>315</v>
      </c>
      <c r="I72" s="25" t="str">
        <v>07/06/2026, 15:18</v>
      </c>
      <c r="J72" s="25">
        <v>1</v>
      </c>
      <c r="K72" s="25">
        <v>242</v>
      </c>
      <c r="L72" s="25">
        <v>241</v>
      </c>
      <c r="M72" s="25">
        <v>241</v>
      </c>
      <c r="N72" s="25">
        <v>421</v>
      </c>
      <c r="O72" s="25">
        <v>420</v>
      </c>
      <c r="P72" s="25">
        <v>420</v>
      </c>
      <c r="Q72" s="26" t="str">
        <v>185 mm²</v>
      </c>
      <c r="R72" s="27">
        <v>63</v>
      </c>
      <c r="S72" s="27">
        <v>50</v>
      </c>
      <c r="T72" s="27">
        <v>56</v>
      </c>
      <c r="U72" s="28">
        <v>24</v>
      </c>
      <c r="V72" s="29" t="str">
        <v/>
      </c>
      <c r="W72" s="30" t="str">
        <v/>
      </c>
      <c r="X72" s="30" t="str">
        <v/>
      </c>
      <c r="Y72" s="30" t="str">
        <v/>
      </c>
      <c r="Z72" s="31" t="str">
        <v/>
      </c>
      <c r="AA72" s="26" t="str">
        <v/>
      </c>
      <c r="AB72" s="27" t="str">
        <v/>
      </c>
      <c r="AC72" s="27" t="str">
        <v/>
      </c>
      <c r="AD72" s="27" t="str">
        <v/>
      </c>
      <c r="AE72" s="28" t="str">
        <v/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Wadi Alain</v>
      </c>
      <c r="B73" s="25" t="str">
        <v>KUBARAH</v>
      </c>
      <c r="C73" s="25" t="str">
        <v>K_LN3</v>
      </c>
      <c r="D73" s="25" t="str">
        <v>23.076702, 56.842093</v>
      </c>
      <c r="E73" s="25" t="str">
        <v>784</v>
      </c>
      <c r="F73" s="25" t="str">
        <v>Pole (PMT)</v>
      </c>
      <c r="G73" s="25" t="str">
        <v>3</v>
      </c>
      <c r="H73" s="25">
        <v>315</v>
      </c>
      <c r="I73" s="25" t="str">
        <v>07/06/2026, 15:08</v>
      </c>
      <c r="J73" s="25">
        <v>1</v>
      </c>
      <c r="K73" s="25">
        <v>243</v>
      </c>
      <c r="L73" s="25">
        <v>243</v>
      </c>
      <c r="M73" s="25">
        <v>242</v>
      </c>
      <c r="N73" s="25">
        <v>424</v>
      </c>
      <c r="O73" s="25">
        <v>422</v>
      </c>
      <c r="P73" s="25">
        <v>420</v>
      </c>
      <c r="Q73" s="26" t="str">
        <v>120 mm²</v>
      </c>
      <c r="R73" s="27">
        <v>20</v>
      </c>
      <c r="S73" s="27">
        <v>27</v>
      </c>
      <c r="T73" s="27">
        <v>51</v>
      </c>
      <c r="U73" s="28">
        <v>26</v>
      </c>
      <c r="V73" s="29" t="str">
        <v>120 mm²</v>
      </c>
      <c r="W73" s="30">
        <v>103</v>
      </c>
      <c r="X73" s="30">
        <v>158</v>
      </c>
      <c r="Y73" s="30">
        <v>162</v>
      </c>
      <c r="Z73" s="31">
        <v>62</v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Wadi Alain</v>
      </c>
      <c r="B74" s="25" t="str">
        <v>KUBARAH</v>
      </c>
      <c r="C74" s="25" t="str">
        <v>K_LN3</v>
      </c>
      <c r="D74" s="25" t="str">
        <v>23.087429, 56.862724</v>
      </c>
      <c r="E74" s="25" t="str">
        <v>787</v>
      </c>
      <c r="F74" s="25" t="str">
        <v>Pole (PMT)</v>
      </c>
      <c r="G74" s="25" t="str">
        <v>3</v>
      </c>
      <c r="H74" s="25">
        <v>100</v>
      </c>
      <c r="I74" s="25" t="str">
        <v>07/06/2026, 15:02</v>
      </c>
      <c r="J74" s="25">
        <v>1</v>
      </c>
      <c r="K74" s="25">
        <v>256</v>
      </c>
      <c r="L74" s="25">
        <v>253</v>
      </c>
      <c r="M74" s="25">
        <v>242</v>
      </c>
      <c r="N74" s="25">
        <v>444</v>
      </c>
      <c r="O74" s="25">
        <v>437</v>
      </c>
      <c r="P74" s="25">
        <v>438</v>
      </c>
      <c r="Q74" s="26" t="str">
        <v>120 mm²</v>
      </c>
      <c r="R74" s="27">
        <v>49</v>
      </c>
      <c r="S74" s="27">
        <v>113</v>
      </c>
      <c r="T74" s="27">
        <v>111</v>
      </c>
      <c r="U74" s="28">
        <v>60</v>
      </c>
      <c r="V74" s="29" t="str">
        <v/>
      </c>
      <c r="W74" s="30" t="str">
        <v/>
      </c>
      <c r="X74" s="30" t="str">
        <v/>
      </c>
      <c r="Y74" s="30" t="str">
        <v/>
      </c>
      <c r="Z74" s="31" t="str">
        <v/>
      </c>
      <c r="AA74" s="26" t="str">
        <v/>
      </c>
      <c r="AB74" s="27" t="str">
        <v/>
      </c>
      <c r="AC74" s="27" t="str">
        <v/>
      </c>
      <c r="AD74" s="27" t="str">
        <v/>
      </c>
      <c r="AE74" s="28" t="str">
        <v/>
      </c>
      <c r="AF74" s="29" t="str">
        <v/>
      </c>
      <c r="AG74" s="30" t="str">
        <v/>
      </c>
      <c r="AH74" s="30" t="str">
        <v/>
      </c>
      <c r="AI74" s="30" t="str">
        <v/>
      </c>
      <c r="AJ74" s="31" t="str">
        <v/>
      </c>
      <c r="AK74" s="26" t="str">
        <v/>
      </c>
      <c r="AL74" s="27" t="str">
        <v/>
      </c>
      <c r="AM74" s="27" t="str">
        <v/>
      </c>
      <c r="AN74" s="27" t="str">
        <v/>
      </c>
      <c r="AO74" s="28" t="str">
        <v/>
      </c>
      <c r="AP74" s="29" t="str">
        <v/>
      </c>
      <c r="AQ74" s="30" t="str">
        <v/>
      </c>
      <c r="AR74" s="30" t="str">
        <v/>
      </c>
      <c r="AS74" s="30" t="str">
        <v/>
      </c>
      <c r="AT74" s="31" t="str">
        <v/>
      </c>
      <c r="AU74" s="26" t="str">
        <v/>
      </c>
      <c r="AV74" s="27" t="str">
        <v/>
      </c>
      <c r="AW74" s="27" t="str">
        <v/>
      </c>
      <c r="AX74" s="27" t="str">
        <v/>
      </c>
      <c r="AY74" s="28" t="str">
        <v/>
      </c>
      <c r="AZ74" s="29" t="str">
        <v/>
      </c>
      <c r="BA74" s="30" t="str">
        <v/>
      </c>
      <c r="BB74" s="30" t="str">
        <v/>
      </c>
      <c r="BC74" s="30" t="str">
        <v/>
      </c>
      <c r="BD74" s="31" t="str">
        <v/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Wadi Alain</v>
      </c>
      <c r="B75" s="25" t="str">
        <v>KUBARAH</v>
      </c>
      <c r="C75" s="25" t="str">
        <v>K_LN3</v>
      </c>
      <c r="D75" s="25" t="str">
        <v>23.089173, 56.855547</v>
      </c>
      <c r="E75" s="25" t="str">
        <v>2247</v>
      </c>
      <c r="F75" s="25" t="str">
        <v>Pole (PMT)</v>
      </c>
      <c r="G75" s="25" t="str">
        <v>5</v>
      </c>
      <c r="H75" s="25">
        <v>315</v>
      </c>
      <c r="I75" s="25" t="str">
        <v>07/06/2026, 14:57</v>
      </c>
      <c r="J75" s="25">
        <v>1</v>
      </c>
      <c r="K75" s="25">
        <v>251</v>
      </c>
      <c r="L75" s="25">
        <v>252</v>
      </c>
      <c r="M75" s="25">
        <v>252</v>
      </c>
      <c r="N75" s="25">
        <v>437</v>
      </c>
      <c r="O75" s="25">
        <v>437</v>
      </c>
      <c r="P75" s="25">
        <v>436</v>
      </c>
      <c r="Q75" s="26" t="str">
        <v>185 mm²</v>
      </c>
      <c r="R75" s="27">
        <v>55</v>
      </c>
      <c r="S75" s="27">
        <v>42</v>
      </c>
      <c r="T75" s="27">
        <v>37</v>
      </c>
      <c r="U75" s="28">
        <v>29</v>
      </c>
      <c r="V75" s="29" t="str">
        <v/>
      </c>
      <c r="W75" s="30" t="str">
        <v/>
      </c>
      <c r="X75" s="30" t="str">
        <v/>
      </c>
      <c r="Y75" s="30" t="str">
        <v/>
      </c>
      <c r="Z75" s="31" t="str">
        <v/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Wadi Alain</v>
      </c>
      <c r="B76" s="25" t="str">
        <v>KUBARAH</v>
      </c>
      <c r="C76" s="25" t="str">
        <v>K_LN3</v>
      </c>
      <c r="D76" s="25" t="str">
        <v>23.088357, 56.852577</v>
      </c>
      <c r="E76" s="25" t="str">
        <v>783</v>
      </c>
      <c r="F76" s="25" t="str">
        <v>Ground (GMT)</v>
      </c>
      <c r="G76" s="25" t="str">
        <v>3</v>
      </c>
      <c r="H76" s="25">
        <v>1000</v>
      </c>
      <c r="I76" s="25" t="str">
        <v>07/06/2026, 14:55</v>
      </c>
      <c r="J76" s="25">
        <v>1</v>
      </c>
      <c r="K76" s="25">
        <v>245</v>
      </c>
      <c r="L76" s="25">
        <v>246</v>
      </c>
      <c r="M76" s="25">
        <v>245</v>
      </c>
      <c r="N76" s="25">
        <v>428</v>
      </c>
      <c r="O76" s="25">
        <v>426</v>
      </c>
      <c r="P76" s="25">
        <v>426</v>
      </c>
      <c r="Q76" s="26" t="str">
        <v/>
      </c>
      <c r="R76" s="27" t="str">
        <v/>
      </c>
      <c r="S76" s="27" t="str">
        <v/>
      </c>
      <c r="T76" s="27" t="str">
        <v/>
      </c>
      <c r="U76" s="28" t="str">
        <v/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>185 mm²</v>
      </c>
      <c r="AB76" s="27">
        <v>101</v>
      </c>
      <c r="AC76" s="27">
        <v>156</v>
      </c>
      <c r="AD76" s="27">
        <v>117</v>
      </c>
      <c r="AE76" s="28">
        <v>32</v>
      </c>
      <c r="AF76" s="29" t="str">
        <v>185 mm²</v>
      </c>
      <c r="AG76" s="30">
        <v>138</v>
      </c>
      <c r="AH76" s="30">
        <v>93</v>
      </c>
      <c r="AI76" s="30">
        <v>100</v>
      </c>
      <c r="AJ76" s="31">
        <v>29</v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  <row r="77" ht="15.75" customHeight="1">
      <c r="A77" s="25" t="str">
        <v>Wadi Alain</v>
      </c>
      <c r="B77" s="25" t="str">
        <v>KUBARAH</v>
      </c>
      <c r="C77" s="25" t="str">
        <v>K_LN3</v>
      </c>
      <c r="D77" s="25" t="str">
        <v>23.090568, 56.827774</v>
      </c>
      <c r="E77" s="25" t="str">
        <v>781</v>
      </c>
      <c r="F77" s="25" t="str">
        <v>Pole (PMT)</v>
      </c>
      <c r="G77" s="25" t="str">
        <v>3</v>
      </c>
      <c r="H77" s="25">
        <v>100</v>
      </c>
      <c r="I77" s="25" t="str">
        <v>07/06/2026, 14:49</v>
      </c>
      <c r="J77" s="25">
        <v>1</v>
      </c>
      <c r="K77" s="25">
        <v>249</v>
      </c>
      <c r="L77" s="25">
        <v>248</v>
      </c>
      <c r="M77" s="25">
        <v>248</v>
      </c>
      <c r="N77" s="25">
        <v>432</v>
      </c>
      <c r="O77" s="25">
        <v>432</v>
      </c>
      <c r="P77" s="25">
        <v>432</v>
      </c>
      <c r="Q77" s="26" t="str">
        <v>120 mm²</v>
      </c>
      <c r="R77" s="27">
        <v>13</v>
      </c>
      <c r="S77" s="27">
        <v>13</v>
      </c>
      <c r="T77" s="27">
        <v>13</v>
      </c>
      <c r="U77" s="28">
        <v>10</v>
      </c>
      <c r="V77" s="29" t="str">
        <v/>
      </c>
      <c r="W77" s="30" t="str">
        <v/>
      </c>
      <c r="X77" s="30" t="str">
        <v/>
      </c>
      <c r="Y77" s="30" t="str">
        <v/>
      </c>
      <c r="Z77" s="31" t="str">
        <v/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5">
        <f>SUM(R77,W77,AB77,AG77,AL77,AQ77,AV77,BA77)</f>
      </c>
      <c r="BF77" s="25">
        <f>SUM(S77,X77,AC77,AH77,AM77,AR77,AW77,BB77)</f>
      </c>
      <c r="BG77" s="25">
        <f>SUM(T77,Y77,AD77,AI77,AN77,AS77,AX77,BC77)</f>
      </c>
      <c r="BH77" s="25">
        <f>SUM(U77,Z77,AE77,AJ77,AO77,AT77,AY77,BD77)</f>
      </c>
      <c r="BI77" s="25">
        <f>MAX(BE77:BG77)</f>
      </c>
      <c r="BJ77" s="25">
        <f>MIN(BE77:BG77)</f>
      </c>
      <c r="BK77" s="32">
        <f>IF(H77&gt;0,(BI77*SQRT(3)*IF(N77&gt;0,N77,IF(O77&gt;0,O77,IF(P77&gt;0,P77,415)))/(H77*1000))*100,0)</f>
      </c>
      <c r="BL77" s="32">
        <f>IF(BK77&gt;70,"Upgrade","OK - No Upgrade")</f>
      </c>
      <c r="BM77" s="32">
        <f>IF(IF(AVERAGE(BE77:BG77)&gt;0,((BI77-AVERAGE(BE77:BG77))/AVERAGE(BE77:BG77))*100,0)&gt;10,"Need to Balance","OK - Balanced")</f>
      </c>
    </row>
    <row r="78" ht="15.75" customHeight="1">
      <c r="A78" s="25" t="str">
        <v>Wadi Alain</v>
      </c>
      <c r="B78" s="25" t="str">
        <v>KUBARAH</v>
      </c>
      <c r="C78" s="25" t="str">
        <v>K_LN3</v>
      </c>
      <c r="D78" s="25" t="str">
        <v>23.090568, 56.827774</v>
      </c>
      <c r="E78" s="25" t="str">
        <v>780</v>
      </c>
      <c r="F78" s="25" t="str">
        <v>Pole (PMT)</v>
      </c>
      <c r="G78" s="25" t="str">
        <v>2</v>
      </c>
      <c r="H78" s="25">
        <v>100</v>
      </c>
      <c r="I78" s="25" t="str">
        <v>07/06/2026, 14:43</v>
      </c>
      <c r="J78" s="25">
        <v>1</v>
      </c>
      <c r="K78" s="25">
        <v>242</v>
      </c>
      <c r="L78" s="25">
        <v>241</v>
      </c>
      <c r="M78" s="25">
        <v>241</v>
      </c>
      <c r="N78" s="25">
        <v>437</v>
      </c>
      <c r="O78" s="25">
        <v>436</v>
      </c>
      <c r="P78" s="25">
        <v>436</v>
      </c>
      <c r="Q78" s="26" t="str">
        <v>50 mm²</v>
      </c>
      <c r="R78" s="27">
        <v>0</v>
      </c>
      <c r="S78" s="27">
        <v>0</v>
      </c>
      <c r="T78" s="27">
        <v>0</v>
      </c>
      <c r="U78" s="28">
        <v>0</v>
      </c>
      <c r="V78" s="29" t="str">
        <v/>
      </c>
      <c r="W78" s="30" t="str">
        <v/>
      </c>
      <c r="X78" s="30" t="str">
        <v/>
      </c>
      <c r="Y78" s="30" t="str">
        <v/>
      </c>
      <c r="Z78" s="31" t="str">
        <v/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5">
        <f>SUM(R78,W78,AB78,AG78,AL78,AQ78,AV78,BA78)</f>
      </c>
      <c r="BF78" s="25">
        <f>SUM(S78,X78,AC78,AH78,AM78,AR78,AW78,BB78)</f>
      </c>
      <c r="BG78" s="25">
        <f>SUM(T78,Y78,AD78,AI78,AN78,AS78,AX78,BC78)</f>
      </c>
      <c r="BH78" s="25">
        <f>SUM(U78,Z78,AE78,AJ78,AO78,AT78,AY78,BD78)</f>
      </c>
      <c r="BI78" s="25">
        <f>MAX(BE78:BG78)</f>
      </c>
      <c r="BJ78" s="25">
        <f>MIN(BE78:BG78)</f>
      </c>
      <c r="BK78" s="32">
        <f>IF(H78&gt;0,(BI78*SQRT(3)*IF(N78&gt;0,N78,IF(O78&gt;0,O78,IF(P78&gt;0,P78,415)))/(H78*1000))*100,0)</f>
      </c>
      <c r="BL78" s="32">
        <f>IF(BK78&gt;70,"Upgrade","OK - No Upgrade")</f>
      </c>
      <c r="BM78" s="32">
        <f>IF(IF(AVERAGE(BE78:BG78)&gt;0,((BI78-AVERAGE(BE78:BG78))/AVERAGE(BE78:BG78))*100,0)&gt;10,"Need to Balance","OK - Balanced")</f>
      </c>
    </row>
    <row r="79" ht="15.75" customHeight="1">
      <c r="A79" s="25" t="str">
        <v>Wadi Alain</v>
      </c>
      <c r="B79" s="25" t="str">
        <v>KUBARAH</v>
      </c>
      <c r="C79" s="25" t="str">
        <v>K_LN3</v>
      </c>
      <c r="D79" s="25" t="str">
        <v>23.089591, 56.82732</v>
      </c>
      <c r="E79" s="25" t="str">
        <v>2054</v>
      </c>
      <c r="F79" s="25" t="str">
        <v>Pole (PMT)</v>
      </c>
      <c r="G79" s="25" t="str">
        <v>3</v>
      </c>
      <c r="H79" s="25">
        <v>200</v>
      </c>
      <c r="I79" s="25" t="str">
        <v>07/06/2026, 14:38</v>
      </c>
      <c r="J79" s="25">
        <v>1</v>
      </c>
      <c r="K79" s="25">
        <v>251</v>
      </c>
      <c r="L79" s="25">
        <v>250</v>
      </c>
      <c r="M79" s="25">
        <v>251</v>
      </c>
      <c r="N79" s="25">
        <v>438</v>
      </c>
      <c r="O79" s="25">
        <v>436</v>
      </c>
      <c r="P79" s="25">
        <v>436</v>
      </c>
      <c r="Q79" s="26" t="str">
        <v>185 mm²</v>
      </c>
      <c r="R79" s="27">
        <v>14</v>
      </c>
      <c r="S79" s="27">
        <v>19</v>
      </c>
      <c r="T79" s="27">
        <v>22</v>
      </c>
      <c r="U79" s="28">
        <v>14</v>
      </c>
      <c r="V79" s="29" t="str">
        <v/>
      </c>
      <c r="W79" s="30" t="str">
        <v/>
      </c>
      <c r="X79" s="30" t="str">
        <v/>
      </c>
      <c r="Y79" s="30" t="str">
        <v/>
      </c>
      <c r="Z79" s="31" t="str">
        <v/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5">
        <f>SUM(R79,W79,AB79,AG79,AL79,AQ79,AV79,BA79)</f>
      </c>
      <c r="BF79" s="25">
        <f>SUM(S79,X79,AC79,AH79,AM79,AR79,AW79,BB79)</f>
      </c>
      <c r="BG79" s="25">
        <f>SUM(T79,Y79,AD79,AI79,AN79,AS79,AX79,BC79)</f>
      </c>
      <c r="BH79" s="25">
        <f>SUM(U79,Z79,AE79,AJ79,AO79,AT79,AY79,BD79)</f>
      </c>
      <c r="BI79" s="25">
        <f>MAX(BE79:BG79)</f>
      </c>
      <c r="BJ79" s="25">
        <f>MIN(BE79:BG79)</f>
      </c>
      <c r="BK79" s="32">
        <f>IF(H79&gt;0,(BI79*SQRT(3)*IF(N79&gt;0,N79,IF(O79&gt;0,O79,IF(P79&gt;0,P79,415)))/(H79*1000))*100,0)</f>
      </c>
      <c r="BL79" s="32">
        <f>IF(BK79&gt;70,"Upgrade","OK - No Upgrade")</f>
      </c>
      <c r="BM79" s="32">
        <f>IF(IF(AVERAGE(BE79:BG79)&gt;0,((BI79-AVERAGE(BE79:BG79))/AVERAGE(BE79:BG79))*100,0)&gt;10,"Need to Balance","OK - Balanced")</f>
      </c>
    </row>
    <row r="80" ht="15.75" customHeight="1">
      <c r="A80" s="25" t="str">
        <v>Wadi Alain</v>
      </c>
      <c r="B80" s="25" t="str">
        <v>KUBARAH</v>
      </c>
      <c r="C80" s="25" t="str">
        <v>K_LN3</v>
      </c>
      <c r="D80" s="25" t="str">
        <v>23.088003, 56.818288</v>
      </c>
      <c r="E80" s="25" t="str">
        <v>778</v>
      </c>
      <c r="F80" s="25" t="str">
        <v>Pole (PMT)</v>
      </c>
      <c r="G80" s="25" t="str">
        <v>5</v>
      </c>
      <c r="H80" s="25">
        <v>315</v>
      </c>
      <c r="I80" s="25" t="str">
        <v>07/06/2026, 14:33</v>
      </c>
      <c r="J80" s="25">
        <v>1</v>
      </c>
      <c r="K80" s="25">
        <v>253</v>
      </c>
      <c r="L80" s="25">
        <v>253</v>
      </c>
      <c r="M80" s="25">
        <v>253</v>
      </c>
      <c r="N80" s="25">
        <v>439</v>
      </c>
      <c r="O80" s="25">
        <v>440</v>
      </c>
      <c r="P80" s="25">
        <v>440</v>
      </c>
      <c r="Q80" s="26" t="str">
        <v>240 mm²</v>
      </c>
      <c r="R80" s="27">
        <v>14</v>
      </c>
      <c r="S80" s="27">
        <v>5</v>
      </c>
      <c r="T80" s="27">
        <v>5</v>
      </c>
      <c r="U80" s="28">
        <v>8</v>
      </c>
      <c r="V80" s="29" t="str">
        <v>185 mm²</v>
      </c>
      <c r="W80" s="30">
        <v>3</v>
      </c>
      <c r="X80" s="30">
        <v>3</v>
      </c>
      <c r="Y80" s="30">
        <v>4</v>
      </c>
      <c r="Z80" s="31">
        <v>3</v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5">
        <f>SUM(R80,W80,AB80,AG80,AL80,AQ80,AV80,BA80)</f>
      </c>
      <c r="BF80" s="25">
        <f>SUM(S80,X80,AC80,AH80,AM80,AR80,AW80,BB80)</f>
      </c>
      <c r="BG80" s="25">
        <f>SUM(T80,Y80,AD80,AI80,AN80,AS80,AX80,BC80)</f>
      </c>
      <c r="BH80" s="25">
        <f>SUM(U80,Z80,AE80,AJ80,AO80,AT80,AY80,BD80)</f>
      </c>
      <c r="BI80" s="25">
        <f>MAX(BE80:BG80)</f>
      </c>
      <c r="BJ80" s="25">
        <f>MIN(BE80:BG80)</f>
      </c>
      <c r="BK80" s="32">
        <f>IF(H80&gt;0,(BI80*SQRT(3)*IF(N80&gt;0,N80,IF(O80&gt;0,O80,IF(P80&gt;0,P80,415)))/(H80*1000))*100,0)</f>
      </c>
      <c r="BL80" s="32">
        <f>IF(BK80&gt;70,"Upgrade","OK - No Upgrade")</f>
      </c>
      <c r="BM80" s="32">
        <f>IF(IF(AVERAGE(BE80:BG80)&gt;0,((BI80-AVERAGE(BE80:BG80))/AVERAGE(BE80:BG80))*100,0)&gt;10,"Need to Balance","OK - Balanced")</f>
      </c>
    </row>
    <row r="81" ht="15.75" customHeight="1">
      <c r="A81" s="25" t="str">
        <v>Wadi Alain</v>
      </c>
      <c r="B81" s="25" t="str">
        <v>KUBARAH</v>
      </c>
      <c r="C81" s="25" t="str">
        <v>K_LN3</v>
      </c>
      <c r="D81" s="25" t="str">
        <v>23.088003, 56.818288</v>
      </c>
      <c r="E81" s="25" t="str">
        <v>777</v>
      </c>
      <c r="F81" s="25" t="str">
        <v>Pole (PMT)</v>
      </c>
      <c r="G81" s="25" t="str">
        <v>3</v>
      </c>
      <c r="H81" s="25">
        <v>100</v>
      </c>
      <c r="I81" s="25" t="str">
        <v>07/06/2026, 14:29</v>
      </c>
      <c r="J81" s="25">
        <v>1</v>
      </c>
      <c r="K81" s="25">
        <v>253</v>
      </c>
      <c r="L81" s="25">
        <v>253</v>
      </c>
      <c r="M81" s="25">
        <v>252</v>
      </c>
      <c r="N81" s="25">
        <v>440</v>
      </c>
      <c r="O81" s="25">
        <v>440</v>
      </c>
      <c r="P81" s="25">
        <v>440</v>
      </c>
      <c r="Q81" s="26" t="str">
        <v>120 mm²</v>
      </c>
      <c r="R81" s="27">
        <v>0</v>
      </c>
      <c r="S81" s="27">
        <v>0</v>
      </c>
      <c r="T81" s="27">
        <v>16</v>
      </c>
      <c r="U81" s="28">
        <v>16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5">
        <f>SUM(R81,W81,AB81,AG81,AL81,AQ81,AV81,BA81)</f>
      </c>
      <c r="BF81" s="25">
        <f>SUM(S81,X81,AC81,AH81,AM81,AR81,AW81,BB81)</f>
      </c>
      <c r="BG81" s="25">
        <f>SUM(T81,Y81,AD81,AI81,AN81,AS81,AX81,BC81)</f>
      </c>
      <c r="BH81" s="25">
        <f>SUM(U81,Z81,AE81,AJ81,AO81,AT81,AY81,BD81)</f>
      </c>
      <c r="BI81" s="25">
        <f>MAX(BE81:BG81)</f>
      </c>
      <c r="BJ81" s="25">
        <f>MIN(BE81:BG81)</f>
      </c>
      <c r="BK81" s="32">
        <f>IF(H81&gt;0,(BI81*SQRT(3)*IF(N81&gt;0,N81,IF(O81&gt;0,O81,IF(P81&gt;0,P81,415)))/(H81*1000))*100,0)</f>
      </c>
      <c r="BL81" s="32">
        <f>IF(BK81&gt;70,"Upgrade","OK - No Upgrade")</f>
      </c>
      <c r="BM81" s="32">
        <f>IF(IF(AVERAGE(BE81:BG81)&gt;0,((BI81-AVERAGE(BE81:BG81))/AVERAGE(BE81:BG81))*100,0)&gt;10,"Need to Balance","OK - Balanced")</f>
      </c>
    </row>
    <row r="82" ht="15.75" customHeight="1">
      <c r="A82" s="25" t="str">
        <v>Wadi Alain</v>
      </c>
      <c r="B82" s="25" t="str">
        <v>KUBARAH</v>
      </c>
      <c r="C82" s="25" t="str">
        <v>K_LN3</v>
      </c>
      <c r="D82" s="25" t="str">
        <v>23.088003, 56.818288</v>
      </c>
      <c r="E82" s="25" t="str">
        <v>756</v>
      </c>
      <c r="F82" s="25" t="str">
        <v>Pole (PMT)</v>
      </c>
      <c r="G82" s="25" t="str">
        <v>3</v>
      </c>
      <c r="H82" s="25">
        <v>315</v>
      </c>
      <c r="I82" s="25" t="str">
        <v>07/06/2026, 14:26</v>
      </c>
      <c r="J82" s="25">
        <v>1</v>
      </c>
      <c r="K82" s="25">
        <v>246</v>
      </c>
      <c r="L82" s="25">
        <v>241</v>
      </c>
      <c r="M82" s="25">
        <v>246</v>
      </c>
      <c r="N82" s="25">
        <v>424</v>
      </c>
      <c r="O82" s="25">
        <v>425</v>
      </c>
      <c r="P82" s="25">
        <v>427</v>
      </c>
      <c r="Q82" s="26" t="str">
        <v>120 mm²</v>
      </c>
      <c r="R82" s="27">
        <v>25</v>
      </c>
      <c r="S82" s="27">
        <v>10</v>
      </c>
      <c r="T82" s="27">
        <v>16</v>
      </c>
      <c r="U82" s="28">
        <v>17</v>
      </c>
      <c r="V82" s="29" t="str">
        <v>120 mm²</v>
      </c>
      <c r="W82" s="30">
        <v>63</v>
      </c>
      <c r="X82" s="30">
        <v>73</v>
      </c>
      <c r="Y82" s="30">
        <v>84</v>
      </c>
      <c r="Z82" s="31">
        <v>25</v>
      </c>
      <c r="AA82" s="26" t="str">
        <v/>
      </c>
      <c r="AB82" s="27" t="str">
        <v/>
      </c>
      <c r="AC82" s="27" t="str">
        <v/>
      </c>
      <c r="AD82" s="27" t="str">
        <v/>
      </c>
      <c r="AE82" s="28" t="str">
        <v/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5">
        <f>SUM(R82,W82,AB82,AG82,AL82,AQ82,AV82,BA82)</f>
      </c>
      <c r="BF82" s="25">
        <f>SUM(S82,X82,AC82,AH82,AM82,AR82,AW82,BB82)</f>
      </c>
      <c r="BG82" s="25">
        <f>SUM(T82,Y82,AD82,AI82,AN82,AS82,AX82,BC82)</f>
      </c>
      <c r="BH82" s="25">
        <f>SUM(U82,Z82,AE82,AJ82,AO82,AT82,AY82,BD82)</f>
      </c>
      <c r="BI82" s="25">
        <f>MAX(BE82:BG82)</f>
      </c>
      <c r="BJ82" s="25">
        <f>MIN(BE82:BG82)</f>
      </c>
      <c r="BK82" s="32">
        <f>IF(H82&gt;0,(BI82*SQRT(3)*IF(N82&gt;0,N82,IF(O82&gt;0,O82,IF(P82&gt;0,P82,415)))/(H82*1000))*100,0)</f>
      </c>
      <c r="BL82" s="32">
        <f>IF(BK82&gt;70,"Upgrade","OK - No Upgrade")</f>
      </c>
      <c r="BM82" s="32">
        <f>IF(IF(AVERAGE(BE82:BG82)&gt;0,((BI82-AVERAGE(BE82:BG82))/AVERAGE(BE82:BG82))*100,0)&gt;10,"Need to Balance","OK - Balanced")</f>
      </c>
    </row>
    <row r="83" ht="15.75" customHeight="1">
      <c r="A83" s="25" t="str">
        <v>Wadi Alain</v>
      </c>
      <c r="B83" s="25" t="str">
        <v>KUBARAH</v>
      </c>
      <c r="C83" s="25" t="str">
        <v>K_LN3</v>
      </c>
      <c r="D83" s="25" t="str">
        <v>23.082565, 56.81579</v>
      </c>
      <c r="E83" s="25" t="str">
        <v>754</v>
      </c>
      <c r="F83" s="25" t="str">
        <v>Pole (PMT)</v>
      </c>
      <c r="G83" s="25" t="str">
        <v>3</v>
      </c>
      <c r="H83" s="25">
        <v>100</v>
      </c>
      <c r="I83" s="25" t="str">
        <v>07/06/2026, 14:20</v>
      </c>
      <c r="J83" s="25">
        <v>1</v>
      </c>
      <c r="K83" s="25">
        <v>237</v>
      </c>
      <c r="L83" s="25">
        <v>242</v>
      </c>
      <c r="M83" s="25">
        <v>244</v>
      </c>
      <c r="N83" s="25">
        <v>416</v>
      </c>
      <c r="O83" s="25">
        <v>419</v>
      </c>
      <c r="P83" s="25">
        <v>408</v>
      </c>
      <c r="Q83" s="26" t="str">
        <v>120 mm²</v>
      </c>
      <c r="R83" s="27">
        <v>146</v>
      </c>
      <c r="S83" s="27">
        <v>148</v>
      </c>
      <c r="T83" s="27">
        <v>108</v>
      </c>
      <c r="U83" s="28">
        <v>42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5">
        <f>SUM(R83,W83,AB83,AG83,AL83,AQ83,AV83,BA83)</f>
      </c>
      <c r="BF83" s="25">
        <f>SUM(S83,X83,AC83,AH83,AM83,AR83,AW83,BB83)</f>
      </c>
      <c r="BG83" s="25">
        <f>SUM(T83,Y83,AD83,AI83,AN83,AS83,AX83,BC83)</f>
      </c>
      <c r="BH83" s="25">
        <f>SUM(U83,Z83,AE83,AJ83,AO83,AT83,AY83,BD83)</f>
      </c>
      <c r="BI83" s="25">
        <f>MAX(BE83:BG83)</f>
      </c>
      <c r="BJ83" s="25">
        <f>MIN(BE83:BG83)</f>
      </c>
      <c r="BK83" s="32">
        <f>IF(H83&gt;0,(BI83*SQRT(3)*IF(N83&gt;0,N83,IF(O83&gt;0,O83,IF(P83&gt;0,P83,415)))/(H83*1000))*100,0)</f>
      </c>
      <c r="BL83" s="32">
        <f>IF(BK83&gt;70,"Upgrade","OK - No Upgrade")</f>
      </c>
      <c r="BM83" s="32">
        <f>IF(IF(AVERAGE(BE83:BG83)&gt;0,((BI83-AVERAGE(BE83:BG83))/AVERAGE(BE83:BG83))*100,0)&gt;10,"Need to Balance","OK - Balanced")</f>
      </c>
    </row>
    <row r="84" ht="15.75" customHeight="1">
      <c r="A84" s="25" t="str">
        <v>Wadi Alain</v>
      </c>
      <c r="B84" s="25" t="str">
        <v>KUBARAH</v>
      </c>
      <c r="C84" s="25" t="str">
        <v>K_LN3</v>
      </c>
      <c r="D84" s="25" t="str">
        <v>23.087502, 56.814775</v>
      </c>
      <c r="E84" s="25" t="str">
        <v>4782</v>
      </c>
      <c r="F84" s="25" t="str">
        <v>Pole (PMT)</v>
      </c>
      <c r="G84" s="25" t="str">
        <v>3</v>
      </c>
      <c r="H84" s="25">
        <v>100</v>
      </c>
      <c r="I84" s="25" t="str">
        <v>07/06/2026, 14:18</v>
      </c>
      <c r="J84" s="25">
        <v>1</v>
      </c>
      <c r="K84" s="25">
        <v>251</v>
      </c>
      <c r="L84" s="25">
        <v>250</v>
      </c>
      <c r="M84" s="25">
        <v>252</v>
      </c>
      <c r="N84" s="25">
        <v>436</v>
      </c>
      <c r="O84" s="25">
        <v>436</v>
      </c>
      <c r="P84" s="25">
        <v>438</v>
      </c>
      <c r="Q84" s="26" t="str">
        <v>185 mm²</v>
      </c>
      <c r="R84" s="27">
        <v>0</v>
      </c>
      <c r="S84" s="27">
        <v>9</v>
      </c>
      <c r="T84" s="27">
        <v>10</v>
      </c>
      <c r="U84" s="28">
        <v>5</v>
      </c>
      <c r="V84" s="29" t="str">
        <v/>
      </c>
      <c r="W84" s="30" t="str">
        <v/>
      </c>
      <c r="X84" s="30" t="str">
        <v/>
      </c>
      <c r="Y84" s="30" t="str">
        <v/>
      </c>
      <c r="Z84" s="31" t="str">
        <v/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5">
        <f>SUM(R84,W84,AB84,AG84,AL84,AQ84,AV84,BA84)</f>
      </c>
      <c r="BF84" s="25">
        <f>SUM(S84,X84,AC84,AH84,AM84,AR84,AW84,BB84)</f>
      </c>
      <c r="BG84" s="25">
        <f>SUM(T84,Y84,AD84,AI84,AN84,AS84,AX84,BC84)</f>
      </c>
      <c r="BH84" s="25">
        <f>SUM(U84,Z84,AE84,AJ84,AO84,AT84,AY84,BD84)</f>
      </c>
      <c r="BI84" s="25">
        <f>MAX(BE84:BG84)</f>
      </c>
      <c r="BJ84" s="25">
        <f>MIN(BE84:BG84)</f>
      </c>
      <c r="BK84" s="32">
        <f>IF(H84&gt;0,(BI84*SQRT(3)*IF(N84&gt;0,N84,IF(O84&gt;0,O84,IF(P84&gt;0,P84,415)))/(H84*1000))*100,0)</f>
      </c>
      <c r="BL84" s="32">
        <f>IF(BK84&gt;70,"Upgrade","OK - No Upgrade")</f>
      </c>
      <c r="BM84" s="32">
        <f>IF(IF(AVERAGE(BE84:BG84)&gt;0,((BI84-AVERAGE(BE84:BG84))/AVERAGE(BE84:BG84))*100,0)&gt;10,"Need to Balance","OK - Balanced")</f>
      </c>
    </row>
    <row r="85" ht="15.75" customHeight="1">
      <c r="A85" s="25" t="str">
        <v>Wadi Alain</v>
      </c>
      <c r="B85" s="25" t="str">
        <v>KUBARAH</v>
      </c>
      <c r="C85" s="25" t="str">
        <v>K_LN3</v>
      </c>
      <c r="D85" s="25" t="str">
        <v>23.085163, 56.815111</v>
      </c>
      <c r="E85" s="25" t="str">
        <v>2316</v>
      </c>
      <c r="F85" s="25" t="str">
        <v>Pole (PMT)</v>
      </c>
      <c r="G85" s="25" t="str">
        <v>3</v>
      </c>
      <c r="H85" s="25">
        <v>100</v>
      </c>
      <c r="I85" s="25" t="str">
        <v>07/06/2026, 14:12</v>
      </c>
      <c r="J85" s="25">
        <v>1</v>
      </c>
      <c r="K85" s="25">
        <v>245</v>
      </c>
      <c r="L85" s="25">
        <v>245</v>
      </c>
      <c r="M85" s="25">
        <v>244</v>
      </c>
      <c r="N85" s="25">
        <v>426</v>
      </c>
      <c r="O85" s="25">
        <v>426</v>
      </c>
      <c r="P85" s="25">
        <v>426</v>
      </c>
      <c r="Q85" s="26" t="str">
        <v>185 mm²</v>
      </c>
      <c r="R85" s="27">
        <v>5</v>
      </c>
      <c r="S85" s="27">
        <v>4</v>
      </c>
      <c r="T85" s="27">
        <v>20</v>
      </c>
      <c r="U85" s="28">
        <v>15</v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5">
        <f>SUM(R85,W85,AB85,AG85,AL85,AQ85,AV85,BA85)</f>
      </c>
      <c r="BF85" s="25">
        <f>SUM(S85,X85,AC85,AH85,AM85,AR85,AW85,BB85)</f>
      </c>
      <c r="BG85" s="25">
        <f>SUM(T85,Y85,AD85,AI85,AN85,AS85,AX85,BC85)</f>
      </c>
      <c r="BH85" s="25">
        <f>SUM(U85,Z85,AE85,AJ85,AO85,AT85,AY85,BD85)</f>
      </c>
      <c r="BI85" s="25">
        <f>MAX(BE85:BG85)</f>
      </c>
      <c r="BJ85" s="25">
        <f>MIN(BE85:BG85)</f>
      </c>
      <c r="BK85" s="32">
        <f>IF(H85&gt;0,(BI85*SQRT(3)*IF(N85&gt;0,N85,IF(O85&gt;0,O85,IF(P85&gt;0,P85,415)))/(H85*1000))*100,0)</f>
      </c>
      <c r="BL85" s="32">
        <f>IF(BK85&gt;70,"Upgrade","OK - No Upgrade")</f>
      </c>
      <c r="BM85" s="32">
        <f>IF(IF(AVERAGE(BE85:BG85)&gt;0,((BI85-AVERAGE(BE85:BG85))/AVERAGE(BE85:BG85))*100,0)&gt;10,"Need to Balance","OK - Balanced")</f>
      </c>
    </row>
    <row r="86" ht="15.75" customHeight="1">
      <c r="A86" s="25" t="str">
        <v>Wadi Alain</v>
      </c>
      <c r="B86" s="25" t="str">
        <v>KUBARAH</v>
      </c>
      <c r="C86" s="25" t="str">
        <v>K_LN3</v>
      </c>
      <c r="D86" s="25" t="str">
        <v>23.087502, 56.814775</v>
      </c>
      <c r="E86" s="25" t="str">
        <v>755</v>
      </c>
      <c r="F86" s="25" t="str">
        <v>Pole (PMT)</v>
      </c>
      <c r="G86" s="25" t="str">
        <v>3</v>
      </c>
      <c r="H86" s="25">
        <v>100</v>
      </c>
      <c r="I86" s="25" t="str">
        <v>07/06/2026, 14:07</v>
      </c>
      <c r="J86" s="25">
        <v>1</v>
      </c>
      <c r="K86" s="25">
        <v>233</v>
      </c>
      <c r="L86" s="25">
        <v>245</v>
      </c>
      <c r="M86" s="25">
        <v>239</v>
      </c>
      <c r="N86" s="25">
        <v>426</v>
      </c>
      <c r="O86" s="25">
        <v>417</v>
      </c>
      <c r="P86" s="25">
        <v>424</v>
      </c>
      <c r="Q86" s="26" t="str">
        <v>50 mm²</v>
      </c>
      <c r="R86" s="27">
        <v>15</v>
      </c>
      <c r="S86" s="27">
        <v>15</v>
      </c>
      <c r="T86" s="27">
        <v>15</v>
      </c>
      <c r="U86" s="28">
        <v>10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5">
        <f>SUM(R86,W86,AB86,AG86,AL86,AQ86,AV86,BA86)</f>
      </c>
      <c r="BF86" s="25">
        <f>SUM(S86,X86,AC86,AH86,AM86,AR86,AW86,BB86)</f>
      </c>
      <c r="BG86" s="25">
        <f>SUM(T86,Y86,AD86,AI86,AN86,AS86,AX86,BC86)</f>
      </c>
      <c r="BH86" s="25">
        <f>SUM(U86,Z86,AE86,AJ86,AO86,AT86,AY86,BD86)</f>
      </c>
      <c r="BI86" s="25">
        <f>MAX(BE86:BG86)</f>
      </c>
      <c r="BJ86" s="25">
        <f>MIN(BE86:BG86)</f>
      </c>
      <c r="BK86" s="32">
        <f>IF(H86&gt;0,(BI86*SQRT(3)*IF(N86&gt;0,N86,IF(O86&gt;0,O86,IF(P86&gt;0,P86,415)))/(H86*1000))*100,0)</f>
      </c>
      <c r="BL86" s="32">
        <f>IF(BK86&gt;70,"Upgrade","OK - No Upgrade")</f>
      </c>
      <c r="BM86" s="32">
        <f>IF(IF(AVERAGE(BE86:BG86)&gt;0,((BI86-AVERAGE(BE86:BG86))/AVERAGE(BE86:BG86))*100,0)&gt;10,"Need to Balance","OK - Balanced")</f>
      </c>
    </row>
    <row r="87" ht="15.75" customHeight="1">
      <c r="A87" s="25" t="str">
        <v>Wadi Alain</v>
      </c>
      <c r="B87" s="25" t="str">
        <v>KUBARAH</v>
      </c>
      <c r="C87" s="25" t="str">
        <v>K_LN3</v>
      </c>
      <c r="D87" s="25" t="str">
        <v>23.088003, 56.818288</v>
      </c>
      <c r="E87" s="25" t="str">
        <v>751</v>
      </c>
      <c r="F87" s="25" t="str">
        <v>Ground (GMT)</v>
      </c>
      <c r="G87" s="25" t="str">
        <v>3</v>
      </c>
      <c r="H87" s="25">
        <v>1000</v>
      </c>
      <c r="I87" s="25" t="str">
        <v>07/06/2026, 14:00</v>
      </c>
      <c r="J87" s="25">
        <v>1</v>
      </c>
      <c r="K87" s="25">
        <v>253</v>
      </c>
      <c r="L87" s="25">
        <v>253</v>
      </c>
      <c r="M87" s="25">
        <v>254</v>
      </c>
      <c r="N87" s="25">
        <v>441</v>
      </c>
      <c r="O87" s="25">
        <v>439</v>
      </c>
      <c r="P87" s="25">
        <v>441</v>
      </c>
      <c r="Q87" s="26" t="str">
        <v>185 mm²</v>
      </c>
      <c r="R87" s="27">
        <v>0</v>
      </c>
      <c r="S87" s="27">
        <v>0</v>
      </c>
      <c r="T87" s="27">
        <v>0</v>
      </c>
      <c r="U87" s="28">
        <v>0</v>
      </c>
      <c r="V87" s="29" t="str">
        <v>185 mm²</v>
      </c>
      <c r="W87" s="30">
        <v>9</v>
      </c>
      <c r="X87" s="30">
        <v>11</v>
      </c>
      <c r="Y87" s="30">
        <v>13</v>
      </c>
      <c r="Z87" s="31">
        <v>8</v>
      </c>
      <c r="AA87" s="26" t="str">
        <v>185 mm²</v>
      </c>
      <c r="AB87" s="27">
        <v>76</v>
      </c>
      <c r="AC87" s="27">
        <v>46</v>
      </c>
      <c r="AD87" s="27">
        <v>43</v>
      </c>
      <c r="AE87" s="28">
        <v>30</v>
      </c>
      <c r="AF87" s="29" t="str">
        <v>185 mm²</v>
      </c>
      <c r="AG87" s="30">
        <v>122</v>
      </c>
      <c r="AH87" s="30">
        <v>96</v>
      </c>
      <c r="AI87" s="30">
        <v>93</v>
      </c>
      <c r="AJ87" s="31">
        <v>38</v>
      </c>
      <c r="AK87" s="26" t="str">
        <v>120 mm²</v>
      </c>
      <c r="AL87" s="27">
        <v>12</v>
      </c>
      <c r="AM87" s="27">
        <v>52</v>
      </c>
      <c r="AN87" s="27">
        <v>25</v>
      </c>
      <c r="AO87" s="28">
        <v>31</v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5">
        <f>SUM(R87,W87,AB87,AG87,AL87,AQ87,AV87,BA87)</f>
      </c>
      <c r="BF87" s="25">
        <f>SUM(S87,X87,AC87,AH87,AM87,AR87,AW87,BB87)</f>
      </c>
      <c r="BG87" s="25">
        <f>SUM(T87,Y87,AD87,AI87,AN87,AS87,AX87,BC87)</f>
      </c>
      <c r="BH87" s="25">
        <f>SUM(U87,Z87,AE87,AJ87,AO87,AT87,AY87,BD87)</f>
      </c>
      <c r="BI87" s="25">
        <f>MAX(BE87:BG87)</f>
      </c>
      <c r="BJ87" s="25">
        <f>MIN(BE87:BG87)</f>
      </c>
      <c r="BK87" s="32">
        <f>IF(H87&gt;0,(BI87*SQRT(3)*IF(N87&gt;0,N87,IF(O87&gt;0,O87,IF(P87&gt;0,P87,415)))/(H87*1000))*100,0)</f>
      </c>
      <c r="BL87" s="32">
        <f>IF(BK87&gt;70,"Upgrade","OK - No Upgrade")</f>
      </c>
      <c r="BM87" s="32">
        <f>IF(IF(AVERAGE(BE87:BG87)&gt;0,((BI87-AVERAGE(BE87:BG87))/AVERAGE(BE87:BG87))*100,0)&gt;10,"Need to Balance","OK - Balanced")</f>
      </c>
    </row>
    <row r="88" ht="15.75" customHeight="1">
      <c r="A88" s="25" t="str">
        <v>Wadi Alain</v>
      </c>
      <c r="B88" s="25" t="str">
        <v>KUBARAH</v>
      </c>
      <c r="C88" s="25" t="str">
        <v>K_LN1</v>
      </c>
      <c r="D88" s="25" t="str">
        <v>23.113755, 56.87817</v>
      </c>
      <c r="E88" s="25" t="str">
        <v>788</v>
      </c>
      <c r="F88" s="25" t="str">
        <v>Pole (PMT)</v>
      </c>
      <c r="G88" s="25" t="str">
        <v>3</v>
      </c>
      <c r="H88" s="25">
        <v>315</v>
      </c>
      <c r="I88" s="25" t="str">
        <v>06/06/2026, 15:31</v>
      </c>
      <c r="J88" s="25">
        <v>1</v>
      </c>
      <c r="K88" s="25">
        <v>255</v>
      </c>
      <c r="L88" s="25">
        <v>256</v>
      </c>
      <c r="M88" s="25">
        <v>253</v>
      </c>
      <c r="N88" s="25">
        <v>445</v>
      </c>
      <c r="O88" s="25">
        <v>441</v>
      </c>
      <c r="P88" s="25">
        <v>444</v>
      </c>
      <c r="Q88" s="26" t="str">
        <v>120 mm²</v>
      </c>
      <c r="R88" s="27">
        <v>50</v>
      </c>
      <c r="S88" s="27">
        <v>53</v>
      </c>
      <c r="T88" s="27">
        <v>104</v>
      </c>
      <c r="U88" s="28">
        <v>50</v>
      </c>
      <c r="V88" s="29" t="str">
        <v>120 mm²</v>
      </c>
      <c r="W88" s="30">
        <v>48</v>
      </c>
      <c r="X88" s="30">
        <v>52</v>
      </c>
      <c r="Y88" s="30">
        <v>86</v>
      </c>
      <c r="Z88" s="31">
        <v>39</v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5">
        <f>SUM(R88,W88,AB88,AG88,AL88,AQ88,AV88,BA88)</f>
      </c>
      <c r="BF88" s="25">
        <f>SUM(S88,X88,AC88,AH88,AM88,AR88,AW88,BB88)</f>
      </c>
      <c r="BG88" s="25">
        <f>SUM(T88,Y88,AD88,AI88,AN88,AS88,AX88,BC88)</f>
      </c>
      <c r="BH88" s="25">
        <f>SUM(U88,Z88,AE88,AJ88,AO88,AT88,AY88,BD88)</f>
      </c>
      <c r="BI88" s="25">
        <f>MAX(BE88:BG88)</f>
      </c>
      <c r="BJ88" s="25">
        <f>MIN(BE88:BG88)</f>
      </c>
      <c r="BK88" s="32">
        <f>IF(H88&gt;0,(BI88*SQRT(3)*IF(N88&gt;0,N88,IF(O88&gt;0,O88,IF(P88&gt;0,P88,415)))/(H88*1000))*100,0)</f>
      </c>
      <c r="BL88" s="32">
        <f>IF(BK88&gt;70,"Upgrade","OK - No Upgrade")</f>
      </c>
      <c r="BM88" s="32">
        <f>IF(IF(AVERAGE(BE88:BG88)&gt;0,((BI88-AVERAGE(BE88:BG88))/AVERAGE(BE88:BG88))*100,0)&gt;10,"Need to Balance","OK - Balanced")</f>
      </c>
    </row>
    <row r="89" ht="15.75" customHeight="1">
      <c r="A89" s="25" t="str">
        <v>Wadi Alain</v>
      </c>
      <c r="B89" s="25" t="str">
        <v>KUBARAH</v>
      </c>
      <c r="C89" s="25" t="str">
        <v>K_LN1</v>
      </c>
      <c r="D89" s="25" t="str">
        <v>23.117548, 56.878789</v>
      </c>
      <c r="E89" s="25" t="str">
        <v>2051</v>
      </c>
      <c r="F89" s="25" t="str">
        <v>Pole (PMT)</v>
      </c>
      <c r="G89" s="25" t="str">
        <v>3</v>
      </c>
      <c r="H89" s="25">
        <v>315</v>
      </c>
      <c r="I89" s="25" t="str">
        <v>06/06/2026, 15:27</v>
      </c>
      <c r="J89" s="25">
        <v>1</v>
      </c>
      <c r="K89" s="25">
        <v>244</v>
      </c>
      <c r="L89" s="25">
        <v>244</v>
      </c>
      <c r="M89" s="25">
        <v>243</v>
      </c>
      <c r="N89" s="25">
        <v>424</v>
      </c>
      <c r="O89" s="25">
        <v>423</v>
      </c>
      <c r="P89" s="25">
        <v>423</v>
      </c>
      <c r="Q89" s="26" t="str">
        <v>185 mm²</v>
      </c>
      <c r="R89" s="27">
        <v>61</v>
      </c>
      <c r="S89" s="27">
        <v>22</v>
      </c>
      <c r="T89" s="27">
        <v>38</v>
      </c>
      <c r="U89" s="28">
        <v>34</v>
      </c>
      <c r="V89" s="29" t="str">
        <v>185 mm²</v>
      </c>
      <c r="W89" s="30">
        <v>32</v>
      </c>
      <c r="X89" s="30">
        <v>36</v>
      </c>
      <c r="Y89" s="30">
        <v>60</v>
      </c>
      <c r="Z89" s="31">
        <v>30</v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5">
        <f>SUM(R89,W89,AB89,AG89,AL89,AQ89,AV89,BA89)</f>
      </c>
      <c r="BF89" s="25">
        <f>SUM(S89,X89,AC89,AH89,AM89,AR89,AW89,BB89)</f>
      </c>
      <c r="BG89" s="25">
        <f>SUM(T89,Y89,AD89,AI89,AN89,AS89,AX89,BC89)</f>
      </c>
      <c r="BH89" s="25">
        <f>SUM(U89,Z89,AE89,AJ89,AO89,AT89,AY89,BD89)</f>
      </c>
      <c r="BI89" s="25">
        <f>MAX(BE89:BG89)</f>
      </c>
      <c r="BJ89" s="25">
        <f>MIN(BE89:BG89)</f>
      </c>
      <c r="BK89" s="32">
        <f>IF(H89&gt;0,(BI89*SQRT(3)*IF(N89&gt;0,N89,IF(O89&gt;0,O89,IF(P89&gt;0,P89,415)))/(H89*1000))*100,0)</f>
      </c>
      <c r="BL89" s="32">
        <f>IF(BK89&gt;70,"Upgrade","OK - No Upgrade")</f>
      </c>
      <c r="BM89" s="32">
        <f>IF(IF(AVERAGE(BE89:BG89)&gt;0,((BI89-AVERAGE(BE89:BG89))/AVERAGE(BE89:BG89))*100,0)&gt;10,"Need to Balance","OK - Balanced")</f>
      </c>
    </row>
    <row r="90" ht="15.75" customHeight="1">
      <c r="A90" s="25" t="str">
        <v>Wadi Alain</v>
      </c>
      <c r="B90" s="25" t="str">
        <v>KUBARAH</v>
      </c>
      <c r="C90" s="25" t="str">
        <v>K_LN1</v>
      </c>
      <c r="D90" s="25" t="str">
        <v>23.119848, 56.875391</v>
      </c>
      <c r="E90" s="25" t="str">
        <v>1465</v>
      </c>
      <c r="F90" s="25" t="str">
        <v>Pole (PMT)</v>
      </c>
      <c r="G90" s="25" t="str">
        <v>3</v>
      </c>
      <c r="H90" s="25">
        <v>100</v>
      </c>
      <c r="I90" s="25" t="str">
        <v>06/06/2026, 15:23</v>
      </c>
      <c r="J90" s="25">
        <v>1</v>
      </c>
      <c r="K90" s="25">
        <v>247</v>
      </c>
      <c r="L90" s="25">
        <v>249</v>
      </c>
      <c r="M90" s="25">
        <v>248</v>
      </c>
      <c r="N90" s="25">
        <v>431</v>
      </c>
      <c r="O90" s="25">
        <v>432</v>
      </c>
      <c r="P90" s="25">
        <v>430</v>
      </c>
      <c r="Q90" s="26" t="str">
        <v>120 mm²</v>
      </c>
      <c r="R90" s="27">
        <v>55</v>
      </c>
      <c r="S90" s="27">
        <v>33</v>
      </c>
      <c r="T90" s="27">
        <v>42</v>
      </c>
      <c r="U90" s="28">
        <v>19</v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5">
        <f>SUM(R90,W90,AB90,AG90,AL90,AQ90,AV90,BA90)</f>
      </c>
      <c r="BF90" s="25">
        <f>SUM(S90,X90,AC90,AH90,AM90,AR90,AW90,BB90)</f>
      </c>
      <c r="BG90" s="25">
        <f>SUM(T90,Y90,AD90,AI90,AN90,AS90,AX90,BC90)</f>
      </c>
      <c r="BH90" s="25">
        <f>SUM(U90,Z90,AE90,AJ90,AO90,AT90,AY90,BD90)</f>
      </c>
      <c r="BI90" s="25">
        <f>MAX(BE90:BG90)</f>
      </c>
      <c r="BJ90" s="25">
        <f>MIN(BE90:BG90)</f>
      </c>
      <c r="BK90" s="32">
        <f>IF(H90&gt;0,(BI90*SQRT(3)*IF(N90&gt;0,N90,IF(O90&gt;0,O90,IF(P90&gt;0,P90,415)))/(H90*1000))*100,0)</f>
      </c>
      <c r="BL90" s="32">
        <f>IF(BK90&gt;70,"Upgrade","OK - No Upgrade")</f>
      </c>
      <c r="BM90" s="32">
        <f>IF(IF(AVERAGE(BE90:BG90)&gt;0,((BI90-AVERAGE(BE90:BG90))/AVERAGE(BE90:BG90))*100,0)&gt;10,"Need to Balance","OK - Balanced")</f>
      </c>
    </row>
    <row r="91" ht="15.75" customHeight="1">
      <c r="A91" s="25" t="str">
        <v>Wadi Alain</v>
      </c>
      <c r="B91" s="25" t="str">
        <v>KUBARAH</v>
      </c>
      <c r="C91" s="25" t="str">
        <v>K_LN1</v>
      </c>
      <c r="D91" s="25" t="str">
        <v/>
      </c>
      <c r="E91" s="25" t="str">
        <v>1957</v>
      </c>
      <c r="F91" s="25" t="str">
        <v>Pole (PMT)</v>
      </c>
      <c r="G91" s="25" t="str">
        <v>3</v>
      </c>
      <c r="H91" s="25">
        <v>100</v>
      </c>
      <c r="I91" s="25" t="str">
        <v>06/06/2026, 15:19</v>
      </c>
      <c r="J91" s="25">
        <v>1</v>
      </c>
      <c r="K91" s="25">
        <v>251</v>
      </c>
      <c r="L91" s="25">
        <v>251</v>
      </c>
      <c r="M91" s="25">
        <v>250</v>
      </c>
      <c r="N91" s="25">
        <v>438</v>
      </c>
      <c r="O91" s="25">
        <v>435</v>
      </c>
      <c r="P91" s="25">
        <v>435</v>
      </c>
      <c r="Q91" s="26" t="str">
        <v>120 mm²</v>
      </c>
      <c r="R91" s="27">
        <v>17</v>
      </c>
      <c r="S91" s="27">
        <v>18</v>
      </c>
      <c r="T91" s="27">
        <v>10</v>
      </c>
      <c r="U91" s="28">
        <v>14</v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/>
      </c>
      <c r="AB91" s="27" t="str">
        <v/>
      </c>
      <c r="AC91" s="27" t="str">
        <v/>
      </c>
      <c r="AD91" s="27" t="str">
        <v/>
      </c>
      <c r="AE91" s="28" t="str">
        <v/>
      </c>
      <c r="AF91" s="29" t="str">
        <v/>
      </c>
      <c r="AG91" s="30" t="str">
        <v/>
      </c>
      <c r="AH91" s="30" t="str">
        <v/>
      </c>
      <c r="AI91" s="30" t="str">
        <v/>
      </c>
      <c r="AJ91" s="31" t="str">
        <v/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5">
        <f>SUM(R91,W91,AB91,AG91,AL91,AQ91,AV91,BA91)</f>
      </c>
      <c r="BF91" s="25">
        <f>SUM(S91,X91,AC91,AH91,AM91,AR91,AW91,BB91)</f>
      </c>
      <c r="BG91" s="25">
        <f>SUM(T91,Y91,AD91,AI91,AN91,AS91,AX91,BC91)</f>
      </c>
      <c r="BH91" s="25">
        <f>SUM(U91,Z91,AE91,AJ91,AO91,AT91,AY91,BD91)</f>
      </c>
      <c r="BI91" s="25">
        <f>MAX(BE91:BG91)</f>
      </c>
      <c r="BJ91" s="25">
        <f>MIN(BE91:BG91)</f>
      </c>
      <c r="BK91" s="32">
        <f>IF(H91&gt;0,(BI91*SQRT(3)*IF(N91&gt;0,N91,IF(O91&gt;0,O91,IF(P91&gt;0,P91,415)))/(H91*1000))*100,0)</f>
      </c>
      <c r="BL91" s="32">
        <f>IF(BK91&gt;70,"Upgrade","OK - No Upgrade")</f>
      </c>
      <c r="BM91" s="32">
        <f>IF(IF(AVERAGE(BE91:BG91)&gt;0,((BI91-AVERAGE(BE91:BG91))/AVERAGE(BE91:BG91))*100,0)&gt;10,"Need to Balance","OK - Balanced")</f>
      </c>
    </row>
    <row r="92" ht="15.75" customHeight="1">
      <c r="A92" s="25" t="str">
        <v>Wadi Alain</v>
      </c>
      <c r="B92" s="25" t="str">
        <v>KUBARAH</v>
      </c>
      <c r="C92" s="25" t="str">
        <v>K_LN1</v>
      </c>
      <c r="D92" s="25" t="str">
        <v>23.11697, 56.884284</v>
      </c>
      <c r="E92" s="25" t="str">
        <v>805</v>
      </c>
      <c r="F92" s="25" t="str">
        <v>Pole (PMT)</v>
      </c>
      <c r="G92" s="25" t="str">
        <v>3</v>
      </c>
      <c r="H92" s="25">
        <v>315</v>
      </c>
      <c r="I92" s="25" t="str">
        <v>06/06/2026, 15:16</v>
      </c>
      <c r="J92" s="25">
        <v>1</v>
      </c>
      <c r="K92" s="25">
        <v>247</v>
      </c>
      <c r="L92" s="25">
        <v>248</v>
      </c>
      <c r="M92" s="25">
        <v>246</v>
      </c>
      <c r="N92" s="25">
        <v>430</v>
      </c>
      <c r="O92" s="25">
        <v>428</v>
      </c>
      <c r="P92" s="25">
        <v>420</v>
      </c>
      <c r="Q92" s="26" t="str">
        <v>185 mm²</v>
      </c>
      <c r="R92" s="27">
        <v>14</v>
      </c>
      <c r="S92" s="27">
        <v>13</v>
      </c>
      <c r="T92" s="27">
        <v>36</v>
      </c>
      <c r="U92" s="28">
        <v>21</v>
      </c>
      <c r="V92" s="29" t="str">
        <v>120 mm²</v>
      </c>
      <c r="W92" s="30">
        <v>254</v>
      </c>
      <c r="X92" s="30">
        <v>232</v>
      </c>
      <c r="Y92" s="30">
        <v>270</v>
      </c>
      <c r="Z92" s="31">
        <v>48</v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5">
        <f>SUM(R92,W92,AB92,AG92,AL92,AQ92,AV92,BA92)</f>
      </c>
      <c r="BF92" s="25">
        <f>SUM(S92,X92,AC92,AH92,AM92,AR92,AW92,BB92)</f>
      </c>
      <c r="BG92" s="25">
        <f>SUM(T92,Y92,AD92,AI92,AN92,AS92,AX92,BC92)</f>
      </c>
      <c r="BH92" s="25">
        <f>SUM(U92,Z92,AE92,AJ92,AO92,AT92,AY92,BD92)</f>
      </c>
      <c r="BI92" s="25">
        <f>MAX(BE92:BG92)</f>
      </c>
      <c r="BJ92" s="25">
        <f>MIN(BE92:BG92)</f>
      </c>
      <c r="BK92" s="32">
        <f>IF(H92&gt;0,(BI92*SQRT(3)*IF(N92&gt;0,N92,IF(O92&gt;0,O92,IF(P92&gt;0,P92,415)))/(H92*1000))*100,0)</f>
      </c>
      <c r="BL92" s="32">
        <f>IF(BK92&gt;70,"Upgrade","OK - No Upgrade")</f>
      </c>
      <c r="BM92" s="32">
        <f>IF(IF(AVERAGE(BE92:BG92)&gt;0,((BI92-AVERAGE(BE92:BG92))/AVERAGE(BE92:BG92))*100,0)&gt;10,"Need to Balance","OK - Balanced")</f>
      </c>
    </row>
    <row r="93" ht="15.75" customHeight="1">
      <c r="A93" s="25" t="str">
        <v>Wadi Alain</v>
      </c>
      <c r="B93" s="25" t="str">
        <v>KUBARAH</v>
      </c>
      <c r="C93" s="25" t="str">
        <v>K_LN1</v>
      </c>
      <c r="D93" s="25" t="str">
        <v>23.122018, 56.88533</v>
      </c>
      <c r="E93" s="25" t="str">
        <v>1542</v>
      </c>
      <c r="F93" s="25" t="str">
        <v>Pole (PMT)</v>
      </c>
      <c r="G93" s="25" t="str">
        <v>3</v>
      </c>
      <c r="H93" s="25">
        <v>100</v>
      </c>
      <c r="I93" s="25" t="str">
        <v>06/06/2026, 15:12</v>
      </c>
      <c r="J93" s="25">
        <v>1</v>
      </c>
      <c r="K93" s="25">
        <v>245</v>
      </c>
      <c r="L93" s="25">
        <v>241</v>
      </c>
      <c r="M93" s="25">
        <v>244</v>
      </c>
      <c r="N93" s="25">
        <v>427</v>
      </c>
      <c r="O93" s="25">
        <v>425</v>
      </c>
      <c r="P93" s="25">
        <v>421</v>
      </c>
      <c r="Q93" s="26" t="str">
        <v>120 mm²</v>
      </c>
      <c r="R93" s="27">
        <v>44</v>
      </c>
      <c r="S93" s="27">
        <v>102</v>
      </c>
      <c r="T93" s="27">
        <v>60</v>
      </c>
      <c r="U93" s="28">
        <v>50</v>
      </c>
      <c r="V93" s="29" t="str">
        <v/>
      </c>
      <c r="W93" s="30" t="str">
        <v/>
      </c>
      <c r="X93" s="30" t="str">
        <v/>
      </c>
      <c r="Y93" s="30" t="str">
        <v/>
      </c>
      <c r="Z93" s="31" t="str">
        <v/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5">
        <f>SUM(R93,W93,AB93,AG93,AL93,AQ93,AV93,BA93)</f>
      </c>
      <c r="BF93" s="25">
        <f>SUM(S93,X93,AC93,AH93,AM93,AR93,AW93,BB93)</f>
      </c>
      <c r="BG93" s="25">
        <f>SUM(T93,Y93,AD93,AI93,AN93,AS93,AX93,BC93)</f>
      </c>
      <c r="BH93" s="25">
        <f>SUM(U93,Z93,AE93,AJ93,AO93,AT93,AY93,BD93)</f>
      </c>
      <c r="BI93" s="25">
        <f>MAX(BE93:BG93)</f>
      </c>
      <c r="BJ93" s="25">
        <f>MIN(BE93:BG93)</f>
      </c>
      <c r="BK93" s="32">
        <f>IF(H93&gt;0,(BI93*SQRT(3)*IF(N93&gt;0,N93,IF(O93&gt;0,O93,IF(P93&gt;0,P93,415)))/(H93*1000))*100,0)</f>
      </c>
      <c r="BL93" s="32">
        <f>IF(BK93&gt;70,"Upgrade","OK - No Upgrade")</f>
      </c>
      <c r="BM93" s="32">
        <f>IF(IF(AVERAGE(BE93:BG93)&gt;0,((BI93-AVERAGE(BE93:BG93))/AVERAGE(BE93:BG93))*100,0)&gt;10,"Need to Balance","OK - Balanced")</f>
      </c>
    </row>
    <row r="94" ht="15.75" customHeight="1">
      <c r="A94" s="25" t="str">
        <v>Wadi Alain</v>
      </c>
      <c r="B94" s="25" t="str">
        <v>KUBARAH</v>
      </c>
      <c r="C94" s="25" t="str">
        <v>K_LN1</v>
      </c>
      <c r="D94" s="25" t="str">
        <v>23.121512, 56.859878</v>
      </c>
      <c r="E94" s="25" t="str">
        <v>04574</v>
      </c>
      <c r="F94" s="25" t="str">
        <v>Pole (PMT)</v>
      </c>
      <c r="G94" s="25" t="str">
        <v>3</v>
      </c>
      <c r="H94" s="25">
        <v>100</v>
      </c>
      <c r="I94" s="25" t="str">
        <v>06/06/2026, 15:02</v>
      </c>
      <c r="J94" s="25">
        <v>1</v>
      </c>
      <c r="K94" s="25">
        <v>249</v>
      </c>
      <c r="L94" s="25">
        <v>249</v>
      </c>
      <c r="M94" s="25">
        <v>249</v>
      </c>
      <c r="N94" s="25">
        <v>433</v>
      </c>
      <c r="O94" s="25">
        <v>434</v>
      </c>
      <c r="P94" s="25">
        <v>433</v>
      </c>
      <c r="Q94" s="26" t="str">
        <v>120 mm²</v>
      </c>
      <c r="R94" s="27">
        <v>15</v>
      </c>
      <c r="S94" s="27">
        <v>12</v>
      </c>
      <c r="T94" s="27">
        <v>14</v>
      </c>
      <c r="U94" s="28">
        <v>18</v>
      </c>
      <c r="V94" s="29" t="str">
        <v/>
      </c>
      <c r="W94" s="30" t="str">
        <v/>
      </c>
      <c r="X94" s="30" t="str">
        <v/>
      </c>
      <c r="Y94" s="30" t="str">
        <v/>
      </c>
      <c r="Z94" s="31" t="str">
        <v/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5">
        <f>SUM(R94,W94,AB94,AG94,AL94,AQ94,AV94,BA94)</f>
      </c>
      <c r="BF94" s="25">
        <f>SUM(S94,X94,AC94,AH94,AM94,AR94,AW94,BB94)</f>
      </c>
      <c r="BG94" s="25">
        <f>SUM(T94,Y94,AD94,AI94,AN94,AS94,AX94,BC94)</f>
      </c>
      <c r="BH94" s="25">
        <f>SUM(U94,Z94,AE94,AJ94,AO94,AT94,AY94,BD94)</f>
      </c>
      <c r="BI94" s="25">
        <f>MAX(BE94:BG94)</f>
      </c>
      <c r="BJ94" s="25">
        <f>MIN(BE94:BG94)</f>
      </c>
      <c r="BK94" s="32">
        <f>IF(H94&gt;0,(BI94*SQRT(3)*IF(N94&gt;0,N94,IF(O94&gt;0,O94,IF(P94&gt;0,P94,415)))/(H94*1000))*100,0)</f>
      </c>
      <c r="BL94" s="32">
        <f>IF(BK94&gt;70,"Upgrade","OK - No Upgrade")</f>
      </c>
      <c r="BM94" s="32">
        <f>IF(IF(AVERAGE(BE94:BG94)&gt;0,((BI94-AVERAGE(BE94:BG94))/AVERAGE(BE94:BG94))*100,0)&gt;10,"Need to Balance","OK - Balanced")</f>
      </c>
    </row>
    <row r="95" ht="15.75" customHeight="1">
      <c r="A95" s="25" t="str">
        <v>Wadi Alain</v>
      </c>
      <c r="B95" s="25" t="str">
        <v>KUBARAH</v>
      </c>
      <c r="C95" s="25" t="str">
        <v>K_LN1</v>
      </c>
      <c r="D95" s="25" t="str">
        <v>23.11605, 56.861743</v>
      </c>
      <c r="E95" s="25" t="str">
        <v>1694</v>
      </c>
      <c r="F95" s="25" t="str">
        <v>Pole (PMT)</v>
      </c>
      <c r="G95" s="25" t="str">
        <v>3</v>
      </c>
      <c r="H95" s="25">
        <v>100</v>
      </c>
      <c r="I95" s="25" t="str">
        <v>06/06/2026, 14:55</v>
      </c>
      <c r="J95" s="25">
        <v>1</v>
      </c>
      <c r="K95" s="25">
        <v>249</v>
      </c>
      <c r="L95" s="25">
        <v>249</v>
      </c>
      <c r="M95" s="25">
        <v>249</v>
      </c>
      <c r="N95" s="25">
        <v>433</v>
      </c>
      <c r="O95" s="25">
        <v>432</v>
      </c>
      <c r="P95" s="25">
        <v>434</v>
      </c>
      <c r="Q95" s="26" t="str">
        <v>120 mm²</v>
      </c>
      <c r="R95" s="27">
        <v>15</v>
      </c>
      <c r="S95" s="27">
        <v>12</v>
      </c>
      <c r="T95" s="27">
        <v>14</v>
      </c>
      <c r="U95" s="28">
        <v>15</v>
      </c>
      <c r="V95" s="29" t="str">
        <v/>
      </c>
      <c r="W95" s="30" t="str">
        <v/>
      </c>
      <c r="X95" s="30" t="str">
        <v/>
      </c>
      <c r="Y95" s="30" t="str">
        <v/>
      </c>
      <c r="Z95" s="31" t="str">
        <v/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5">
        <f>SUM(R95,W95,AB95,AG95,AL95,AQ95,AV95,BA95)</f>
      </c>
      <c r="BF95" s="25">
        <f>SUM(S95,X95,AC95,AH95,AM95,AR95,AW95,BB95)</f>
      </c>
      <c r="BG95" s="25">
        <f>SUM(T95,Y95,AD95,AI95,AN95,AS95,AX95,BC95)</f>
      </c>
      <c r="BH95" s="25">
        <f>SUM(U95,Z95,AE95,AJ95,AO95,AT95,AY95,BD95)</f>
      </c>
      <c r="BI95" s="25">
        <f>MAX(BE95:BG95)</f>
      </c>
      <c r="BJ95" s="25">
        <f>MIN(BE95:BG95)</f>
      </c>
      <c r="BK95" s="32">
        <f>IF(H95&gt;0,(BI95*SQRT(3)*IF(N95&gt;0,N95,IF(O95&gt;0,O95,IF(P95&gt;0,P95,415)))/(H95*1000))*100,0)</f>
      </c>
      <c r="BL95" s="32">
        <f>IF(BK95&gt;70,"Upgrade","OK - No Upgrade")</f>
      </c>
      <c r="BM95" s="32">
        <f>IF(IF(AVERAGE(BE95:BG95)&gt;0,((BI95-AVERAGE(BE95:BG95))/AVERAGE(BE95:BG95))*100,0)&gt;10,"Need to Balance","OK - Balanced")</f>
      </c>
    </row>
    <row r="96" ht="15.75" customHeight="1">
      <c r="A96" s="25" t="str">
        <v>Wadi Alain</v>
      </c>
      <c r="B96" s="25" t="str">
        <v>KUBARAH</v>
      </c>
      <c r="C96" s="25" t="str">
        <v>K_LN1</v>
      </c>
      <c r="D96" s="25" t="str">
        <v>23.096636, 56.832971</v>
      </c>
      <c r="E96" s="25" t="str">
        <v>782</v>
      </c>
      <c r="F96" s="25" t="str">
        <v>Pole (PMT)</v>
      </c>
      <c r="G96" s="25" t="str">
        <v>3</v>
      </c>
      <c r="H96" s="25">
        <v>315</v>
      </c>
      <c r="I96" s="25" t="str">
        <v>06/06/2026, 13:37</v>
      </c>
      <c r="J96" s="25">
        <v>1</v>
      </c>
      <c r="K96" s="25">
        <v>249</v>
      </c>
      <c r="L96" s="25">
        <v>247</v>
      </c>
      <c r="M96" s="25">
        <v>250</v>
      </c>
      <c r="N96" s="25">
        <v>430</v>
      </c>
      <c r="O96" s="25">
        <v>433</v>
      </c>
      <c r="P96" s="25">
        <v>434</v>
      </c>
      <c r="Q96" s="26" t="str">
        <v>120 mm²</v>
      </c>
      <c r="R96" s="27">
        <v>78</v>
      </c>
      <c r="S96" s="27">
        <v>139</v>
      </c>
      <c r="T96" s="27">
        <v>47</v>
      </c>
      <c r="U96" s="28">
        <v>79</v>
      </c>
      <c r="V96" s="29" t="str">
        <v/>
      </c>
      <c r="W96" s="30" t="str">
        <v/>
      </c>
      <c r="X96" s="30" t="str">
        <v/>
      </c>
      <c r="Y96" s="30" t="str">
        <v/>
      </c>
      <c r="Z96" s="31" t="str">
        <v/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5">
        <f>SUM(R96,W96,AB96,AG96,AL96,AQ96,AV96,BA96)</f>
      </c>
      <c r="BF96" s="25">
        <f>SUM(S96,X96,AC96,AH96,AM96,AR96,AW96,BB96)</f>
      </c>
      <c r="BG96" s="25">
        <f>SUM(T96,Y96,AD96,AI96,AN96,AS96,AX96,BC96)</f>
      </c>
      <c r="BH96" s="25">
        <f>SUM(U96,Z96,AE96,AJ96,AO96,AT96,AY96,BD96)</f>
      </c>
      <c r="BI96" s="25">
        <f>MAX(BE96:BG96)</f>
      </c>
      <c r="BJ96" s="25">
        <f>MIN(BE96:BG96)</f>
      </c>
      <c r="BK96" s="32">
        <f>IF(H96&gt;0,(BI96*SQRT(3)*IF(N96&gt;0,N96,IF(O96&gt;0,O96,IF(P96&gt;0,P96,415)))/(H96*1000))*100,0)</f>
      </c>
      <c r="BL96" s="32">
        <f>IF(BK96&gt;70,"Upgrade","OK - No Upgrade")</f>
      </c>
      <c r="BM96" s="32">
        <f>IF(IF(AVERAGE(BE96:BG96)&gt;0,((BI96-AVERAGE(BE96:BG96))/AVERAGE(BE96:BG96))*100,0)&gt;10,"Need to Balance","OK - Balanced")</f>
      </c>
    </row>
    <row r="97" ht="15.75" customHeight="1">
      <c r="A97" s="25" t="str">
        <v>Wadi Alain</v>
      </c>
      <c r="B97" s="25" t="str">
        <v>KUBARAH</v>
      </c>
      <c r="C97" s="25" t="str">
        <v>K_LN1</v>
      </c>
      <c r="D97" s="25" t="str">
        <v>23.091163, 56.822699</v>
      </c>
      <c r="E97" s="25" t="str">
        <v>2332</v>
      </c>
      <c r="F97" s="25" t="str">
        <v>Ground (GMT)</v>
      </c>
      <c r="G97" s="25" t="str">
        <v>3</v>
      </c>
      <c r="H97" s="25">
        <v>1000</v>
      </c>
      <c r="I97" s="25" t="str">
        <v>06/06/2026, 13:31</v>
      </c>
      <c r="J97" s="25">
        <v>1</v>
      </c>
      <c r="K97" s="25">
        <v>249</v>
      </c>
      <c r="L97" s="25">
        <v>249</v>
      </c>
      <c r="M97" s="25">
        <v>251</v>
      </c>
      <c r="N97" s="25">
        <v>432</v>
      </c>
      <c r="O97" s="25">
        <v>431</v>
      </c>
      <c r="P97" s="25">
        <v>435</v>
      </c>
      <c r="Q97" s="26" t="str">
        <v>185 mm²</v>
      </c>
      <c r="R97" s="27">
        <v>147</v>
      </c>
      <c r="S97" s="27">
        <v>70</v>
      </c>
      <c r="T97" s="27">
        <v>62</v>
      </c>
      <c r="U97" s="28">
        <v>42</v>
      </c>
      <c r="V97" s="29" t="str">
        <v>185 mm²</v>
      </c>
      <c r="W97" s="30">
        <v>60</v>
      </c>
      <c r="X97" s="30">
        <v>81</v>
      </c>
      <c r="Y97" s="30">
        <v>56</v>
      </c>
      <c r="Z97" s="31">
        <v>42</v>
      </c>
      <c r="AA97" s="26" t="str">
        <v>185 mm²</v>
      </c>
      <c r="AB97" s="27">
        <v>126</v>
      </c>
      <c r="AC97" s="27">
        <v>145</v>
      </c>
      <c r="AD97" s="27">
        <v>145</v>
      </c>
      <c r="AE97" s="28">
        <v>14</v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5">
        <f>SUM(R97,W97,AB97,AG97,AL97,AQ97,AV97,BA97)</f>
      </c>
      <c r="BF97" s="25">
        <f>SUM(S97,X97,AC97,AH97,AM97,AR97,AW97,BB97)</f>
      </c>
      <c r="BG97" s="25">
        <f>SUM(T97,Y97,AD97,AI97,AN97,AS97,AX97,BC97)</f>
      </c>
      <c r="BH97" s="25">
        <f>SUM(U97,Z97,AE97,AJ97,AO97,AT97,AY97,BD97)</f>
      </c>
      <c r="BI97" s="25">
        <f>MAX(BE97:BG97)</f>
      </c>
      <c r="BJ97" s="25">
        <f>MIN(BE97:BG97)</f>
      </c>
      <c r="BK97" s="32">
        <f>IF(H97&gt;0,(BI97*SQRT(3)*IF(N97&gt;0,N97,IF(O97&gt;0,O97,IF(P97&gt;0,P97,415)))/(H97*1000))*100,0)</f>
      </c>
      <c r="BL97" s="32">
        <f>IF(BK97&gt;70,"Upgrade","OK - No Upgrade")</f>
      </c>
      <c r="BM97" s="32">
        <f>IF(IF(AVERAGE(BE97:BG97)&gt;0,((BI97-AVERAGE(BE97:BG97))/AVERAGE(BE97:BG97))*100,0)&gt;10,"Need to Balance","OK - Balanced")</f>
      </c>
    </row>
    <row r="98" ht="15.75" customHeight="1">
      <c r="A98" s="25" t="str">
        <v>Wadi Alain</v>
      </c>
      <c r="B98" s="25" t="str">
        <v>KUBARAH</v>
      </c>
      <c r="C98" s="25" t="str">
        <v>K_LN1</v>
      </c>
      <c r="D98" s="25" t="str">
        <v>23.088272, 56.821819</v>
      </c>
      <c r="E98" s="25" t="str">
        <v>1650</v>
      </c>
      <c r="F98" s="25" t="str">
        <v>Ground (GMT)</v>
      </c>
      <c r="G98" s="25" t="str">
        <v>3</v>
      </c>
      <c r="H98" s="25">
        <v>500</v>
      </c>
      <c r="I98" s="25" t="str">
        <v>06/06/2026, 13:24</v>
      </c>
      <c r="J98" s="25">
        <v>1</v>
      </c>
      <c r="K98" s="25">
        <v>242</v>
      </c>
      <c r="L98" s="25">
        <v>243</v>
      </c>
      <c r="M98" s="25">
        <v>241</v>
      </c>
      <c r="N98" s="25">
        <v>438</v>
      </c>
      <c r="O98" s="25">
        <v>436</v>
      </c>
      <c r="P98" s="25">
        <v>438</v>
      </c>
      <c r="Q98" s="26" t="str">
        <v/>
      </c>
      <c r="R98" s="27" t="str">
        <v/>
      </c>
      <c r="S98" s="27" t="str">
        <v/>
      </c>
      <c r="T98" s="27" t="str">
        <v/>
      </c>
      <c r="U98" s="28" t="str">
        <v/>
      </c>
      <c r="V98" s="29" t="str">
        <v/>
      </c>
      <c r="W98" s="30" t="str">
        <v/>
      </c>
      <c r="X98" s="30" t="str">
        <v/>
      </c>
      <c r="Y98" s="30" t="str">
        <v/>
      </c>
      <c r="Z98" s="31" t="str">
        <v/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>185 mm²</v>
      </c>
      <c r="AG98" s="30">
        <v>24</v>
      </c>
      <c r="AH98" s="30">
        <v>39</v>
      </c>
      <c r="AI98" s="30">
        <v>35</v>
      </c>
      <c r="AJ98" s="31">
        <v>9</v>
      </c>
      <c r="AK98" s="26" t="str">
        <v>185 mm²</v>
      </c>
      <c r="AL98" s="27">
        <v>15</v>
      </c>
      <c r="AM98" s="27">
        <v>12</v>
      </c>
      <c r="AN98" s="27">
        <v>14</v>
      </c>
      <c r="AO98" s="28">
        <v>18</v>
      </c>
      <c r="AP98" s="29" t="str">
        <v>185 mm²</v>
      </c>
      <c r="AQ98" s="30">
        <v>12</v>
      </c>
      <c r="AR98" s="30">
        <v>13</v>
      </c>
      <c r="AS98" s="30">
        <v>14</v>
      </c>
      <c r="AT98" s="31">
        <v>18</v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5">
        <f>SUM(R98,W98,AB98,AG98,AL98,AQ98,AV98,BA98)</f>
      </c>
      <c r="BF98" s="25">
        <f>SUM(S98,X98,AC98,AH98,AM98,AR98,AW98,BB98)</f>
      </c>
      <c r="BG98" s="25">
        <f>SUM(T98,Y98,AD98,AI98,AN98,AS98,AX98,BC98)</f>
      </c>
      <c r="BH98" s="25">
        <f>SUM(U98,Z98,AE98,AJ98,AO98,AT98,AY98,BD98)</f>
      </c>
      <c r="BI98" s="25">
        <f>MAX(BE98:BG98)</f>
      </c>
      <c r="BJ98" s="25">
        <f>MIN(BE98:BG98)</f>
      </c>
      <c r="BK98" s="32">
        <f>IF(H98&gt;0,(BI98*SQRT(3)*IF(N98&gt;0,N98,IF(O98&gt;0,O98,IF(P98&gt;0,P98,415)))/(H98*1000))*100,0)</f>
      </c>
      <c r="BL98" s="32">
        <f>IF(BK98&gt;70,"Upgrade","OK - No Upgrade")</f>
      </c>
      <c r="BM98" s="32">
        <f>IF(IF(AVERAGE(BE98:BG98)&gt;0,((BI98-AVERAGE(BE98:BG98))/AVERAGE(BE98:BG98))*100,0)&gt;10,"Need to Balance","OK - Balanced")</f>
      </c>
    </row>
    <row r="99" ht="15.75" customHeight="1">
      <c r="A99" s="25" t="str">
        <v>Wadi Alain</v>
      </c>
      <c r="B99" s="25" t="str">
        <v>KUBARAH</v>
      </c>
      <c r="C99" s="25" t="str">
        <v>K_LN1</v>
      </c>
      <c r="D99" s="25" t="str">
        <v>23.091117, 56.81463</v>
      </c>
      <c r="E99" s="25" t="str">
        <v>2081</v>
      </c>
      <c r="F99" s="25" t="str">
        <v>Pole (PMT)</v>
      </c>
      <c r="G99" s="25" t="str">
        <v>4</v>
      </c>
      <c r="H99" s="25">
        <v>200</v>
      </c>
      <c r="I99" s="25" t="str">
        <v>06/06/2026, 13:18</v>
      </c>
      <c r="J99" s="25">
        <v>1</v>
      </c>
      <c r="K99" s="25">
        <v>252</v>
      </c>
      <c r="L99" s="25">
        <v>252</v>
      </c>
      <c r="M99" s="25">
        <v>253</v>
      </c>
      <c r="N99" s="25">
        <v>436</v>
      </c>
      <c r="O99" s="25">
        <v>440</v>
      </c>
      <c r="P99" s="25">
        <v>439</v>
      </c>
      <c r="Q99" s="26" t="str">
        <v>120 mm²</v>
      </c>
      <c r="R99" s="27">
        <v>13</v>
      </c>
      <c r="S99" s="27">
        <v>13</v>
      </c>
      <c r="T99" s="27">
        <v>15</v>
      </c>
      <c r="U99" s="28">
        <v>12</v>
      </c>
      <c r="V99" s="29" t="str">
        <v>120 mm²</v>
      </c>
      <c r="W99" s="30">
        <v>12</v>
      </c>
      <c r="X99" s="30">
        <v>12</v>
      </c>
      <c r="Y99" s="30">
        <v>15</v>
      </c>
      <c r="Z99" s="31">
        <v>18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5">
        <f>SUM(R99,W99,AB99,AG99,AL99,AQ99,AV99,BA99)</f>
      </c>
      <c r="BF99" s="25">
        <f>SUM(S99,X99,AC99,AH99,AM99,AR99,AW99,BB99)</f>
      </c>
      <c r="BG99" s="25">
        <f>SUM(T99,Y99,AD99,AI99,AN99,AS99,AX99,BC99)</f>
      </c>
      <c r="BH99" s="25">
        <f>SUM(U99,Z99,AE99,AJ99,AO99,AT99,AY99,BD99)</f>
      </c>
      <c r="BI99" s="25">
        <f>MAX(BE99:BG99)</f>
      </c>
      <c r="BJ99" s="25">
        <f>MIN(BE99:BG99)</f>
      </c>
      <c r="BK99" s="32">
        <f>IF(H99&gt;0,(BI99*SQRT(3)*IF(N99&gt;0,N99,IF(O99&gt;0,O99,IF(P99&gt;0,P99,415)))/(H99*1000))*100,0)</f>
      </c>
      <c r="BL99" s="32">
        <f>IF(BK99&gt;70,"Upgrade","OK - No Upgrade")</f>
      </c>
      <c r="BM99" s="32">
        <f>IF(IF(AVERAGE(BE99:BG99)&gt;0,((BI99-AVERAGE(BE99:BG99))/AVERAGE(BE99:BG99))*100,0)&gt;10,"Need to Balance","OK - Balanced")</f>
      </c>
    </row>
    <row r="100" ht="15.75" customHeight="1">
      <c r="A100" s="25" t="str">
        <v>Wadi Alain</v>
      </c>
      <c r="B100" s="25" t="str">
        <v>KUBARAH</v>
      </c>
      <c r="C100" s="25" t="str">
        <v>K_LN2</v>
      </c>
      <c r="D100" s="25" t="str">
        <v>23.097673, 56.802416</v>
      </c>
      <c r="E100" s="25" t="str">
        <v>2082</v>
      </c>
      <c r="F100" s="25" t="str">
        <v>Pole (PMT)</v>
      </c>
      <c r="G100" s="25" t="str">
        <v/>
      </c>
      <c r="H100" s="25">
        <v>200</v>
      </c>
      <c r="I100" s="25" t="str">
        <v>03/06/2026, 16:03</v>
      </c>
      <c r="J100" s="25">
        <v>1</v>
      </c>
      <c r="K100" s="25">
        <v>260</v>
      </c>
      <c r="L100" s="25">
        <v>259</v>
      </c>
      <c r="M100" s="25">
        <v>259</v>
      </c>
      <c r="N100" s="25">
        <v>453</v>
      </c>
      <c r="O100" s="25">
        <v>452</v>
      </c>
      <c r="P100" s="25">
        <v>450</v>
      </c>
      <c r="Q100" s="26" t="str">
        <v>120 mm²</v>
      </c>
      <c r="R100" s="27">
        <v>15</v>
      </c>
      <c r="S100" s="27">
        <v>20</v>
      </c>
      <c r="T100" s="27">
        <v>71</v>
      </c>
      <c r="U100" s="28">
        <v>15</v>
      </c>
      <c r="V100" s="29" t="str">
        <v>120 mm²</v>
      </c>
      <c r="W100" s="30">
        <v>12</v>
      </c>
      <c r="X100" s="30">
        <v>11</v>
      </c>
      <c r="Y100" s="30">
        <v>14</v>
      </c>
      <c r="Z100" s="31">
        <v>13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5">
        <f>SUM(R100,W100,AB100,AG100,AL100,AQ100,AV100,BA100)</f>
      </c>
      <c r="BF100" s="25">
        <f>SUM(S100,X100,AC100,AH100,AM100,AR100,AW100,BB100)</f>
      </c>
      <c r="BG100" s="25">
        <f>SUM(T100,Y100,AD100,AI100,AN100,AS100,AX100,BC100)</f>
      </c>
      <c r="BH100" s="25">
        <f>SUM(U100,Z100,AE100,AJ100,AO100,AT100,AY100,BD100)</f>
      </c>
      <c r="BI100" s="25">
        <f>MAX(BE100:BG100)</f>
      </c>
      <c r="BJ100" s="25">
        <f>MIN(BE100:BG100)</f>
      </c>
      <c r="BK100" s="32">
        <f>IF(H100&gt;0,(BI100*SQRT(3)*IF(N100&gt;0,N100,IF(O100&gt;0,O100,IF(P100&gt;0,P100,415)))/(H100*1000))*100,0)</f>
      </c>
      <c r="BL100" s="32">
        <f>IF(BK100&gt;70,"Upgrade","OK - No Upgrade")</f>
      </c>
      <c r="BM100" s="32">
        <f>IF(IF(AVERAGE(BE100:BG100)&gt;0,((BI100-AVERAGE(BE100:BG100))/AVERAGE(BE100:BG100))*100,0)&gt;10,"Need to Balance","OK - Balanced")</f>
      </c>
    </row>
    <row r="101" ht="15.75" customHeight="1">
      <c r="A101" s="25" t="str">
        <v>Wadi Alain</v>
      </c>
      <c r="B101" s="25" t="str">
        <v>KUBARAH</v>
      </c>
      <c r="C101" s="25" t="str">
        <v>K_LN2</v>
      </c>
      <c r="D101" s="25" t="str">
        <v>23.108376, 56.771744</v>
      </c>
      <c r="E101" s="25" t="str">
        <v>1869</v>
      </c>
      <c r="F101" s="25" t="str">
        <v>Pole (PMT)</v>
      </c>
      <c r="G101" s="25" t="str">
        <v/>
      </c>
      <c r="H101" s="25">
        <v>100</v>
      </c>
      <c r="I101" s="25" t="str">
        <v>03/06/2026, 15:46</v>
      </c>
      <c r="J101" s="25">
        <v>1</v>
      </c>
      <c r="K101" s="25">
        <v>236</v>
      </c>
      <c r="L101" s="25">
        <v>236</v>
      </c>
      <c r="M101" s="25">
        <v>235</v>
      </c>
      <c r="N101" s="25">
        <v>410</v>
      </c>
      <c r="O101" s="25">
        <v>410</v>
      </c>
      <c r="P101" s="25">
        <v>410</v>
      </c>
      <c r="Q101" s="26" t="str">
        <v>120 mm²</v>
      </c>
      <c r="R101" s="27">
        <v>10</v>
      </c>
      <c r="S101" s="27">
        <v>5</v>
      </c>
      <c r="T101" s="27">
        <v>12</v>
      </c>
      <c r="U101" s="28">
        <v>10</v>
      </c>
      <c r="V101" s="29" t="str">
        <v/>
      </c>
      <c r="W101" s="30" t="str">
        <v/>
      </c>
      <c r="X101" s="30" t="str">
        <v/>
      </c>
      <c r="Y101" s="30" t="str">
        <v/>
      </c>
      <c r="Z101" s="31" t="str">
        <v/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5">
        <f>SUM(R101,W101,AB101,AG101,AL101,AQ101,AV101,BA101)</f>
      </c>
      <c r="BF101" s="25">
        <f>SUM(S101,X101,AC101,AH101,AM101,AR101,AW101,BB101)</f>
      </c>
      <c r="BG101" s="25">
        <f>SUM(T101,Y101,AD101,AI101,AN101,AS101,AX101,BC101)</f>
      </c>
      <c r="BH101" s="25">
        <f>SUM(U101,Z101,AE101,AJ101,AO101,AT101,AY101,BD101)</f>
      </c>
      <c r="BI101" s="25">
        <f>MAX(BE101:BG101)</f>
      </c>
      <c r="BJ101" s="25">
        <f>MIN(BE101:BG101)</f>
      </c>
      <c r="BK101" s="32">
        <f>IF(H101&gt;0,(BI101*SQRT(3)*IF(N101&gt;0,N101,IF(O101&gt;0,O101,IF(P101&gt;0,P101,415)))/(H101*1000))*100,0)</f>
      </c>
      <c r="BL101" s="32">
        <f>IF(BK101&gt;70,"Upgrade","OK - No Upgrade")</f>
      </c>
      <c r="BM101" s="32">
        <f>IF(IF(AVERAGE(BE101:BG101)&gt;0,((BI101-AVERAGE(BE101:BG101))/AVERAGE(BE101:BG101))*100,0)&gt;10,"Need to Balance","OK - Balanced")</f>
      </c>
    </row>
    <row r="102" ht="15.75" customHeight="1">
      <c r="A102" s="25" t="str">
        <v>Wadi Alain</v>
      </c>
      <c r="B102" s="25" t="str">
        <v>KUBARAH</v>
      </c>
      <c r="C102" s="25" t="str">
        <v>K_LN2</v>
      </c>
      <c r="D102" s="25" t="str">
        <v>23.114949, 56.772912</v>
      </c>
      <c r="E102" s="25" t="str">
        <v>4739</v>
      </c>
      <c r="F102" s="25" t="str">
        <v>Pole (PMT)</v>
      </c>
      <c r="G102" s="25" t="str">
        <v/>
      </c>
      <c r="H102" s="25">
        <v>100</v>
      </c>
      <c r="I102" s="25" t="str">
        <v>03/06/2026, 15:40</v>
      </c>
      <c r="J102" s="25">
        <v>1</v>
      </c>
      <c r="K102" s="25">
        <v>248</v>
      </c>
      <c r="L102" s="25">
        <v>247</v>
      </c>
      <c r="M102" s="25">
        <v>249</v>
      </c>
      <c r="N102" s="25">
        <v>432</v>
      </c>
      <c r="O102" s="25">
        <v>432</v>
      </c>
      <c r="P102" s="25">
        <v>433</v>
      </c>
      <c r="Q102" s="26" t="str">
        <v>185 mm²</v>
      </c>
      <c r="R102" s="27">
        <v>15</v>
      </c>
      <c r="S102" s="27">
        <v>16</v>
      </c>
      <c r="T102" s="27">
        <v>10</v>
      </c>
      <c r="U102" s="28">
        <v>12</v>
      </c>
      <c r="V102" s="29" t="str">
        <v/>
      </c>
      <c r="W102" s="30" t="str">
        <v/>
      </c>
      <c r="X102" s="30" t="str">
        <v/>
      </c>
      <c r="Y102" s="30" t="str">
        <v/>
      </c>
      <c r="Z102" s="31" t="str">
        <v/>
      </c>
      <c r="AA102" s="26" t="str">
        <v/>
      </c>
      <c r="AB102" s="27" t="str">
        <v/>
      </c>
      <c r="AC102" s="27" t="str">
        <v/>
      </c>
      <c r="AD102" s="27" t="str">
        <v/>
      </c>
      <c r="AE102" s="28" t="str">
        <v/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5">
        <f>SUM(R102,W102,AB102,AG102,AL102,AQ102,AV102,BA102)</f>
      </c>
      <c r="BF102" s="25">
        <f>SUM(S102,X102,AC102,AH102,AM102,AR102,AW102,BB102)</f>
      </c>
      <c r="BG102" s="25">
        <f>SUM(T102,Y102,AD102,AI102,AN102,AS102,AX102,BC102)</f>
      </c>
      <c r="BH102" s="25">
        <f>SUM(U102,Z102,AE102,AJ102,AO102,AT102,AY102,BD102)</f>
      </c>
      <c r="BI102" s="25">
        <f>MAX(BE102:BG102)</f>
      </c>
      <c r="BJ102" s="25">
        <f>MIN(BE102:BG102)</f>
      </c>
      <c r="BK102" s="32">
        <f>IF(H102&gt;0,(BI102*SQRT(3)*IF(N102&gt;0,N102,IF(O102&gt;0,O102,IF(P102&gt;0,P102,415)))/(H102*1000))*100,0)</f>
      </c>
      <c r="BL102" s="32">
        <f>IF(BK102&gt;70,"Upgrade","OK - No Upgrade")</f>
      </c>
      <c r="BM102" s="32">
        <f>IF(IF(AVERAGE(BE102:BG102)&gt;0,((BI102-AVERAGE(BE102:BG102))/AVERAGE(BE102:BG102))*100,0)&gt;10,"Need to Balance","OK - Balanced")</f>
      </c>
    </row>
    <row r="103" ht="15.75" customHeight="1">
      <c r="A103" s="25" t="str">
        <v>Wadi Alain</v>
      </c>
      <c r="B103" s="25" t="str">
        <v>KUBARAH</v>
      </c>
      <c r="C103" s="25" t="str">
        <v>K_LN2</v>
      </c>
      <c r="D103" s="25" t="str">
        <v>23.120662, 56.77431</v>
      </c>
      <c r="E103" s="25" t="str">
        <v>2083</v>
      </c>
      <c r="F103" s="25" t="str">
        <v>Pole (PMT)</v>
      </c>
      <c r="G103" s="25" t="str">
        <v/>
      </c>
      <c r="H103" s="25">
        <v>200</v>
      </c>
      <c r="I103" s="25" t="str">
        <v>03/06/2026, 15:33</v>
      </c>
      <c r="J103" s="25">
        <v>1</v>
      </c>
      <c r="K103" s="25">
        <v>245</v>
      </c>
      <c r="L103" s="25">
        <v>246</v>
      </c>
      <c r="M103" s="25">
        <v>246</v>
      </c>
      <c r="N103" s="25">
        <v>427</v>
      </c>
      <c r="O103" s="25">
        <v>427</v>
      </c>
      <c r="P103" s="25">
        <v>427</v>
      </c>
      <c r="Q103" s="26" t="str">
        <v>120 mm²</v>
      </c>
      <c r="R103" s="27">
        <v>15</v>
      </c>
      <c r="S103" s="27">
        <v>16</v>
      </c>
      <c r="T103" s="27">
        <v>15</v>
      </c>
      <c r="U103" s="28">
        <v>10</v>
      </c>
      <c r="V103" s="29" t="str">
        <v>120 mm²</v>
      </c>
      <c r="W103" s="30">
        <v>87</v>
      </c>
      <c r="X103" s="30">
        <v>88</v>
      </c>
      <c r="Y103" s="30">
        <v>84</v>
      </c>
      <c r="Z103" s="31">
        <v>5</v>
      </c>
      <c r="AA103" s="26" t="str">
        <v>120 mm²</v>
      </c>
      <c r="AB103" s="27">
        <v>0</v>
      </c>
      <c r="AC103" s="27">
        <v>0</v>
      </c>
      <c r="AD103" s="27">
        <v>0</v>
      </c>
      <c r="AE103" s="28">
        <v>0</v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5">
        <f>SUM(R103,W103,AB103,AG103,AL103,AQ103,AV103,BA103)</f>
      </c>
      <c r="BF103" s="25">
        <f>SUM(S103,X103,AC103,AH103,AM103,AR103,AW103,BB103)</f>
      </c>
      <c r="BG103" s="25">
        <f>SUM(T103,Y103,AD103,AI103,AN103,AS103,AX103,BC103)</f>
      </c>
      <c r="BH103" s="25">
        <f>SUM(U103,Z103,AE103,AJ103,AO103,AT103,AY103,BD103)</f>
      </c>
      <c r="BI103" s="25">
        <f>MAX(BE103:BG103)</f>
      </c>
      <c r="BJ103" s="25">
        <f>MIN(BE103:BG103)</f>
      </c>
      <c r="BK103" s="32">
        <f>IF(H103&gt;0,(BI103*SQRT(3)*IF(N103&gt;0,N103,IF(O103&gt;0,O103,IF(P103&gt;0,P103,415)))/(H103*1000))*100,0)</f>
      </c>
      <c r="BL103" s="32">
        <f>IF(BK103&gt;70,"Upgrade","OK - No Upgrade")</f>
      </c>
      <c r="BM103" s="32">
        <f>IF(IF(AVERAGE(BE103:BG103)&gt;0,((BI103-AVERAGE(BE103:BG103))/AVERAGE(BE103:BG103))*100,0)&gt;10,"Need to Balance","OK - Balanced")</f>
      </c>
    </row>
    <row r="104" ht="15.75" customHeight="1">
      <c r="A104" s="25" t="str">
        <v>Wadi Alain</v>
      </c>
      <c r="B104" s="25" t="str">
        <v>KUBARAH</v>
      </c>
      <c r="C104" s="25" t="str">
        <v>K_LN2</v>
      </c>
      <c r="D104" s="25" t="str">
        <v>23.126902, 56.768677</v>
      </c>
      <c r="E104" s="25" t="str">
        <v>675</v>
      </c>
      <c r="F104" s="25" t="str">
        <v>Pole (PMT)</v>
      </c>
      <c r="G104" s="25" t="str">
        <v/>
      </c>
      <c r="H104" s="25">
        <v>100</v>
      </c>
      <c r="I104" s="25" t="str">
        <v>03/06/2026, 15:27</v>
      </c>
      <c r="J104" s="25">
        <v>1</v>
      </c>
      <c r="K104" s="25">
        <v>257</v>
      </c>
      <c r="L104" s="25">
        <v>259</v>
      </c>
      <c r="M104" s="25">
        <v>258</v>
      </c>
      <c r="N104" s="25">
        <v>448</v>
      </c>
      <c r="O104" s="25">
        <v>446</v>
      </c>
      <c r="P104" s="25">
        <v>450</v>
      </c>
      <c r="Q104" s="26" t="str">
        <v>120 mm²</v>
      </c>
      <c r="R104" s="27">
        <v>24</v>
      </c>
      <c r="S104" s="27">
        <v>16</v>
      </c>
      <c r="T104" s="27">
        <v>26</v>
      </c>
      <c r="U104" s="28">
        <v>12</v>
      </c>
      <c r="V104" s="29" t="str">
        <v>120 mm²</v>
      </c>
      <c r="W104" s="30">
        <v>30</v>
      </c>
      <c r="X104" s="30">
        <v>17</v>
      </c>
      <c r="Y104" s="30">
        <v>32</v>
      </c>
      <c r="Z104" s="31">
        <v>13</v>
      </c>
      <c r="AA104" s="26" t="str">
        <v/>
      </c>
      <c r="AB104" s="27" t="str">
        <v/>
      </c>
      <c r="AC104" s="27" t="str">
        <v/>
      </c>
      <c r="AD104" s="27" t="str">
        <v/>
      </c>
      <c r="AE104" s="28" t="str">
        <v/>
      </c>
      <c r="AF104" s="29" t="str">
        <v/>
      </c>
      <c r="AG104" s="30" t="str">
        <v/>
      </c>
      <c r="AH104" s="30" t="str">
        <v/>
      </c>
      <c r="AI104" s="30" t="str">
        <v/>
      </c>
      <c r="AJ104" s="31" t="str">
        <v/>
      </c>
      <c r="AK104" s="26" t="str">
        <v/>
      </c>
      <c r="AL104" s="27" t="str">
        <v/>
      </c>
      <c r="AM104" s="27" t="str">
        <v/>
      </c>
      <c r="AN104" s="27" t="str">
        <v/>
      </c>
      <c r="AO104" s="28" t="str">
        <v/>
      </c>
      <c r="AP104" s="29" t="str">
        <v/>
      </c>
      <c r="AQ104" s="30" t="str">
        <v/>
      </c>
      <c r="AR104" s="30" t="str">
        <v/>
      </c>
      <c r="AS104" s="30" t="str">
        <v/>
      </c>
      <c r="AT104" s="31" t="str">
        <v/>
      </c>
      <c r="AU104" s="26" t="str">
        <v/>
      </c>
      <c r="AV104" s="27" t="str">
        <v/>
      </c>
      <c r="AW104" s="27" t="str">
        <v/>
      </c>
      <c r="AX104" s="27" t="str">
        <v/>
      </c>
      <c r="AY104" s="28" t="str">
        <v/>
      </c>
      <c r="AZ104" s="29" t="str">
        <v/>
      </c>
      <c r="BA104" s="30" t="str">
        <v/>
      </c>
      <c r="BB104" s="30" t="str">
        <v/>
      </c>
      <c r="BC104" s="30" t="str">
        <v/>
      </c>
      <c r="BD104" s="31" t="str">
        <v/>
      </c>
      <c r="BE104" s="25">
        <f>SUM(R104,W104,AB104,AG104,AL104,AQ104,AV104,BA104)</f>
      </c>
      <c r="BF104" s="25">
        <f>SUM(S104,X104,AC104,AH104,AM104,AR104,AW104,BB104)</f>
      </c>
      <c r="BG104" s="25">
        <f>SUM(T104,Y104,AD104,AI104,AN104,AS104,AX104,BC104)</f>
      </c>
      <c r="BH104" s="25">
        <f>SUM(U104,Z104,AE104,AJ104,AO104,AT104,AY104,BD104)</f>
      </c>
      <c r="BI104" s="25">
        <f>MAX(BE104:BG104)</f>
      </c>
      <c r="BJ104" s="25">
        <f>MIN(BE104:BG104)</f>
      </c>
      <c r="BK104" s="32">
        <f>IF(H104&gt;0,(BI104*SQRT(3)*IF(N104&gt;0,N104,IF(O104&gt;0,O104,IF(P104&gt;0,P104,415)))/(H104*1000))*100,0)</f>
      </c>
      <c r="BL104" s="32">
        <f>IF(BK104&gt;70,"Upgrade","OK - No Upgrade")</f>
      </c>
      <c r="BM104" s="32">
        <f>IF(IF(AVERAGE(BE104:BG104)&gt;0,((BI104-AVERAGE(BE104:BG104))/AVERAGE(BE104:BG104))*100,0)&gt;10,"Need to Balance","OK - Balanced")</f>
      </c>
    </row>
    <row r="105" ht="15.75" customHeight="1">
      <c r="A105" s="25" t="str">
        <v>Wadi Alain</v>
      </c>
      <c r="B105" s="25" t="str">
        <v>KUBARAH</v>
      </c>
      <c r="C105" s="25" t="str">
        <v>K_LN2</v>
      </c>
      <c r="D105" s="25" t="str">
        <v>23.132044, 56.764228</v>
      </c>
      <c r="E105" s="25" t="str">
        <v>693</v>
      </c>
      <c r="F105" s="25" t="str">
        <v>Pole (PMT)</v>
      </c>
      <c r="G105" s="25" t="str">
        <v/>
      </c>
      <c r="H105" s="25">
        <v>315</v>
      </c>
      <c r="I105" s="25" t="str">
        <v>03/06/2026, 15:21</v>
      </c>
      <c r="J105" s="25">
        <v>1</v>
      </c>
      <c r="K105" s="25">
        <v>245</v>
      </c>
      <c r="L105" s="25">
        <v>247</v>
      </c>
      <c r="M105" s="25">
        <v>246</v>
      </c>
      <c r="N105" s="25">
        <v>424</v>
      </c>
      <c r="O105" s="25">
        <v>428</v>
      </c>
      <c r="P105" s="25">
        <v>427</v>
      </c>
      <c r="Q105" s="26" t="str">
        <v>120 mm²</v>
      </c>
      <c r="R105" s="27">
        <v>160</v>
      </c>
      <c r="S105" s="27">
        <v>113</v>
      </c>
      <c r="T105" s="27">
        <v>100</v>
      </c>
      <c r="U105" s="28">
        <v>51</v>
      </c>
      <c r="V105" s="29" t="str">
        <v>120 mm²</v>
      </c>
      <c r="W105" s="30">
        <v>39</v>
      </c>
      <c r="X105" s="30">
        <v>29</v>
      </c>
      <c r="Y105" s="30">
        <v>49</v>
      </c>
      <c r="Z105" s="31">
        <v>33</v>
      </c>
      <c r="AA105" s="26" t="str">
        <v/>
      </c>
      <c r="AB105" s="27" t="str">
        <v/>
      </c>
      <c r="AC105" s="27" t="str">
        <v/>
      </c>
      <c r="AD105" s="27" t="str">
        <v/>
      </c>
      <c r="AE105" s="28" t="str">
        <v/>
      </c>
      <c r="AF105" s="29" t="str">
        <v/>
      </c>
      <c r="AG105" s="30" t="str">
        <v/>
      </c>
      <c r="AH105" s="30" t="str">
        <v/>
      </c>
      <c r="AI105" s="30" t="str">
        <v/>
      </c>
      <c r="AJ105" s="31" t="str">
        <v/>
      </c>
      <c r="AK105" s="26" t="str">
        <v/>
      </c>
      <c r="AL105" s="27" t="str">
        <v/>
      </c>
      <c r="AM105" s="27" t="str">
        <v/>
      </c>
      <c r="AN105" s="27" t="str">
        <v/>
      </c>
      <c r="AO105" s="28" t="str">
        <v/>
      </c>
      <c r="AP105" s="29" t="str">
        <v/>
      </c>
      <c r="AQ105" s="30" t="str">
        <v/>
      </c>
      <c r="AR105" s="30" t="str">
        <v/>
      </c>
      <c r="AS105" s="30" t="str">
        <v/>
      </c>
      <c r="AT105" s="31" t="str">
        <v/>
      </c>
      <c r="AU105" s="26" t="str">
        <v/>
      </c>
      <c r="AV105" s="27" t="str">
        <v/>
      </c>
      <c r="AW105" s="27" t="str">
        <v/>
      </c>
      <c r="AX105" s="27" t="str">
        <v/>
      </c>
      <c r="AY105" s="28" t="str">
        <v/>
      </c>
      <c r="AZ105" s="29" t="str">
        <v/>
      </c>
      <c r="BA105" s="30" t="str">
        <v/>
      </c>
      <c r="BB105" s="30" t="str">
        <v/>
      </c>
      <c r="BC105" s="30" t="str">
        <v/>
      </c>
      <c r="BD105" s="31" t="str">
        <v/>
      </c>
      <c r="BE105" s="25">
        <f>SUM(R105,W105,AB105,AG105,AL105,AQ105,AV105,BA105)</f>
      </c>
      <c r="BF105" s="25">
        <f>SUM(S105,X105,AC105,AH105,AM105,AR105,AW105,BB105)</f>
      </c>
      <c r="BG105" s="25">
        <f>SUM(T105,Y105,AD105,AI105,AN105,AS105,AX105,BC105)</f>
      </c>
      <c r="BH105" s="25">
        <f>SUM(U105,Z105,AE105,AJ105,AO105,AT105,AY105,BD105)</f>
      </c>
      <c r="BI105" s="25">
        <f>MAX(BE105:BG105)</f>
      </c>
      <c r="BJ105" s="25">
        <f>MIN(BE105:BG105)</f>
      </c>
      <c r="BK105" s="32">
        <f>IF(H105&gt;0,(BI105*SQRT(3)*IF(N105&gt;0,N105,IF(O105&gt;0,O105,IF(P105&gt;0,P105,415)))/(H105*1000))*100,0)</f>
      </c>
      <c r="BL105" s="32">
        <f>IF(BK105&gt;70,"Upgrade","OK - No Upgrade")</f>
      </c>
      <c r="BM105" s="32">
        <f>IF(IF(AVERAGE(BE105:BG105)&gt;0,((BI105-AVERAGE(BE105:BG105))/AVERAGE(BE105:BG105))*100,0)&gt;10,"Need to Balance","OK - Balanced")</f>
      </c>
    </row>
    <row r="106" ht="15.75" customHeight="1">
      <c r="A106" s="25" t="str">
        <v>Wadi Alain</v>
      </c>
      <c r="B106" s="25" t="str">
        <v>KUBARAH</v>
      </c>
      <c r="C106" s="25" t="str">
        <v>K_LN2</v>
      </c>
      <c r="D106" s="25" t="str">
        <v>23.134675, 56.76034</v>
      </c>
      <c r="E106" s="25" t="str">
        <v>4436</v>
      </c>
      <c r="F106" s="25" t="str">
        <v>Pole (PMT)</v>
      </c>
      <c r="G106" s="25" t="str">
        <v/>
      </c>
      <c r="H106" s="25">
        <v>100</v>
      </c>
      <c r="I106" s="25" t="str">
        <v>03/06/2026, 15:13</v>
      </c>
      <c r="J106" s="25">
        <v>1</v>
      </c>
      <c r="K106" s="25">
        <v>248</v>
      </c>
      <c r="L106" s="25">
        <v>249</v>
      </c>
      <c r="M106" s="25">
        <v>248</v>
      </c>
      <c r="N106" s="25">
        <v>432</v>
      </c>
      <c r="O106" s="25">
        <v>431</v>
      </c>
      <c r="P106" s="25">
        <v>433</v>
      </c>
      <c r="Q106" s="26" t="str">
        <v>120 mm²</v>
      </c>
      <c r="R106" s="27">
        <v>10</v>
      </c>
      <c r="S106" s="27">
        <v>11</v>
      </c>
      <c r="T106" s="27">
        <v>10</v>
      </c>
      <c r="U106" s="28">
        <v>10</v>
      </c>
      <c r="V106" s="29" t="str">
        <v/>
      </c>
      <c r="W106" s="30" t="str">
        <v/>
      </c>
      <c r="X106" s="30" t="str">
        <v/>
      </c>
      <c r="Y106" s="30" t="str">
        <v/>
      </c>
      <c r="Z106" s="31" t="str">
        <v/>
      </c>
      <c r="AA106" s="26" t="str">
        <v/>
      </c>
      <c r="AB106" s="27" t="str">
        <v/>
      </c>
      <c r="AC106" s="27" t="str">
        <v/>
      </c>
      <c r="AD106" s="27" t="str">
        <v/>
      </c>
      <c r="AE106" s="28" t="str">
        <v/>
      </c>
      <c r="AF106" s="29" t="str">
        <v/>
      </c>
      <c r="AG106" s="30" t="str">
        <v/>
      </c>
      <c r="AH106" s="30" t="str">
        <v/>
      </c>
      <c r="AI106" s="30" t="str">
        <v/>
      </c>
      <c r="AJ106" s="31" t="str">
        <v/>
      </c>
      <c r="AK106" s="26" t="str">
        <v/>
      </c>
      <c r="AL106" s="27" t="str">
        <v/>
      </c>
      <c r="AM106" s="27" t="str">
        <v/>
      </c>
      <c r="AN106" s="27" t="str">
        <v/>
      </c>
      <c r="AO106" s="28" t="str">
        <v/>
      </c>
      <c r="AP106" s="29" t="str">
        <v/>
      </c>
      <c r="AQ106" s="30" t="str">
        <v/>
      </c>
      <c r="AR106" s="30" t="str">
        <v/>
      </c>
      <c r="AS106" s="30" t="str">
        <v/>
      </c>
      <c r="AT106" s="31" t="str">
        <v/>
      </c>
      <c r="AU106" s="26" t="str">
        <v/>
      </c>
      <c r="AV106" s="27" t="str">
        <v/>
      </c>
      <c r="AW106" s="27" t="str">
        <v/>
      </c>
      <c r="AX106" s="27" t="str">
        <v/>
      </c>
      <c r="AY106" s="28" t="str">
        <v/>
      </c>
      <c r="AZ106" s="29" t="str">
        <v/>
      </c>
      <c r="BA106" s="30" t="str">
        <v/>
      </c>
      <c r="BB106" s="30" t="str">
        <v/>
      </c>
      <c r="BC106" s="30" t="str">
        <v/>
      </c>
      <c r="BD106" s="31" t="str">
        <v/>
      </c>
      <c r="BE106" s="25">
        <f>SUM(R106,W106,AB106,AG106,AL106,AQ106,AV106,BA106)</f>
      </c>
      <c r="BF106" s="25">
        <f>SUM(S106,X106,AC106,AH106,AM106,AR106,AW106,BB106)</f>
      </c>
      <c r="BG106" s="25">
        <f>SUM(T106,Y106,AD106,AI106,AN106,AS106,AX106,BC106)</f>
      </c>
      <c r="BH106" s="25">
        <f>SUM(U106,Z106,AE106,AJ106,AO106,AT106,AY106,BD106)</f>
      </c>
      <c r="BI106" s="25">
        <f>MAX(BE106:BG106)</f>
      </c>
      <c r="BJ106" s="25">
        <f>MIN(BE106:BG106)</f>
      </c>
      <c r="BK106" s="32">
        <f>IF(H106&gt;0,(BI106*SQRT(3)*IF(N106&gt;0,N106,IF(O106&gt;0,O106,IF(P106&gt;0,P106,415)))/(H106*1000))*100,0)</f>
      </c>
      <c r="BL106" s="32">
        <f>IF(BK106&gt;70,"Upgrade","OK - No Upgrade")</f>
      </c>
      <c r="BM106" s="32">
        <f>IF(IF(AVERAGE(BE106:BG106)&gt;0,((BI106-AVERAGE(BE106:BG106))/AVERAGE(BE106:BG106))*100,0)&gt;10,"Need to Balance","OK - Balanced")</f>
      </c>
    </row>
    <row r="107" ht="15.75" customHeight="1">
      <c r="A107" s="25" t="str">
        <v>Wadi Alain</v>
      </c>
      <c r="B107" s="25" t="str">
        <v>KUBARAH</v>
      </c>
      <c r="C107" s="25" t="str">
        <v>K_LN2</v>
      </c>
      <c r="D107" s="25" t="str">
        <v>23.121935, 56.754024</v>
      </c>
      <c r="E107" s="25" t="str">
        <v>697</v>
      </c>
      <c r="F107" s="25" t="str">
        <v>Pole (PMT)</v>
      </c>
      <c r="G107" s="25" t="str">
        <v/>
      </c>
      <c r="H107" s="25">
        <v>315</v>
      </c>
      <c r="I107" s="25" t="str">
        <v>03/06/2026, 15:08</v>
      </c>
      <c r="J107" s="25">
        <v>1</v>
      </c>
      <c r="K107" s="25">
        <v>245</v>
      </c>
      <c r="L107" s="25">
        <v>246</v>
      </c>
      <c r="M107" s="25">
        <v>247</v>
      </c>
      <c r="N107" s="25">
        <v>428</v>
      </c>
      <c r="O107" s="25">
        <v>428</v>
      </c>
      <c r="P107" s="25">
        <v>428</v>
      </c>
      <c r="Q107" s="26" t="str">
        <v>120 mm²</v>
      </c>
      <c r="R107" s="27">
        <v>138</v>
      </c>
      <c r="S107" s="27">
        <v>143</v>
      </c>
      <c r="T107" s="27">
        <v>138</v>
      </c>
      <c r="U107" s="28">
        <v>30</v>
      </c>
      <c r="V107" s="29" t="str">
        <v/>
      </c>
      <c r="W107" s="30" t="str">
        <v/>
      </c>
      <c r="X107" s="30" t="str">
        <v/>
      </c>
      <c r="Y107" s="30" t="str">
        <v/>
      </c>
      <c r="Z107" s="31" t="str">
        <v/>
      </c>
      <c r="AA107" s="26" t="str">
        <v/>
      </c>
      <c r="AB107" s="27" t="str">
        <v/>
      </c>
      <c r="AC107" s="27" t="str">
        <v/>
      </c>
      <c r="AD107" s="27" t="str">
        <v/>
      </c>
      <c r="AE107" s="28" t="str">
        <v/>
      </c>
      <c r="AF107" s="29" t="str">
        <v/>
      </c>
      <c r="AG107" s="30" t="str">
        <v/>
      </c>
      <c r="AH107" s="30" t="str">
        <v/>
      </c>
      <c r="AI107" s="30" t="str">
        <v/>
      </c>
      <c r="AJ107" s="31" t="str">
        <v/>
      </c>
      <c r="AK107" s="26" t="str">
        <v/>
      </c>
      <c r="AL107" s="27" t="str">
        <v/>
      </c>
      <c r="AM107" s="27" t="str">
        <v/>
      </c>
      <c r="AN107" s="27" t="str">
        <v/>
      </c>
      <c r="AO107" s="28" t="str">
        <v/>
      </c>
      <c r="AP107" s="29" t="str">
        <v/>
      </c>
      <c r="AQ107" s="30" t="str">
        <v/>
      </c>
      <c r="AR107" s="30" t="str">
        <v/>
      </c>
      <c r="AS107" s="30" t="str">
        <v/>
      </c>
      <c r="AT107" s="31" t="str">
        <v/>
      </c>
      <c r="AU107" s="26" t="str">
        <v/>
      </c>
      <c r="AV107" s="27" t="str">
        <v/>
      </c>
      <c r="AW107" s="27" t="str">
        <v/>
      </c>
      <c r="AX107" s="27" t="str">
        <v/>
      </c>
      <c r="AY107" s="28" t="str">
        <v/>
      </c>
      <c r="AZ107" s="29" t="str">
        <v/>
      </c>
      <c r="BA107" s="30" t="str">
        <v/>
      </c>
      <c r="BB107" s="30" t="str">
        <v/>
      </c>
      <c r="BC107" s="30" t="str">
        <v/>
      </c>
      <c r="BD107" s="31" t="str">
        <v/>
      </c>
      <c r="BE107" s="25">
        <f>SUM(R107,W107,AB107,AG107,AL107,AQ107,AV107,BA107)</f>
      </c>
      <c r="BF107" s="25">
        <f>SUM(S107,X107,AC107,AH107,AM107,AR107,AW107,BB107)</f>
      </c>
      <c r="BG107" s="25">
        <f>SUM(T107,Y107,AD107,AI107,AN107,AS107,AX107,BC107)</f>
      </c>
      <c r="BH107" s="25">
        <f>SUM(U107,Z107,AE107,AJ107,AO107,AT107,AY107,BD107)</f>
      </c>
      <c r="BI107" s="25">
        <f>MAX(BE107:BG107)</f>
      </c>
      <c r="BJ107" s="25">
        <f>MIN(BE107:BG107)</f>
      </c>
      <c r="BK107" s="32">
        <f>IF(H107&gt;0,(BI107*SQRT(3)*IF(N107&gt;0,N107,IF(O107&gt;0,O107,IF(P107&gt;0,P107,415)))/(H107*1000))*100,0)</f>
      </c>
      <c r="BL107" s="32">
        <f>IF(BK107&gt;70,"Upgrade","OK - No Upgrade")</f>
      </c>
      <c r="BM107" s="32">
        <f>IF(IF(AVERAGE(BE107:BG107)&gt;0,((BI107-AVERAGE(BE107:BG107))/AVERAGE(BE107:BG107))*100,0)&gt;10,"Need to Balance","OK - Balanced")</f>
      </c>
    </row>
    <row r="108" ht="15.75" customHeight="1">
      <c r="A108" s="25" t="str">
        <v>Wadi Alain</v>
      </c>
      <c r="B108" s="25" t="str">
        <v>KUBARAH</v>
      </c>
      <c r="C108" s="25" t="str">
        <v>K_LN2</v>
      </c>
      <c r="D108" s="25" t="str">
        <v>23.134075, 56.752143</v>
      </c>
      <c r="E108" s="25" t="str">
        <v>696</v>
      </c>
      <c r="F108" s="25" t="str">
        <v>Pole (PMT)</v>
      </c>
      <c r="G108" s="25" t="str">
        <v/>
      </c>
      <c r="H108" s="25">
        <v>100</v>
      </c>
      <c r="I108" s="25" t="str">
        <v>03/06/2026, 14:59</v>
      </c>
      <c r="J108" s="25">
        <v>1</v>
      </c>
      <c r="K108" s="25">
        <v>254</v>
      </c>
      <c r="L108" s="25">
        <v>257</v>
      </c>
      <c r="M108" s="25">
        <v>256</v>
      </c>
      <c r="N108" s="25">
        <v>443</v>
      </c>
      <c r="O108" s="25">
        <v>443</v>
      </c>
      <c r="P108" s="25">
        <v>445</v>
      </c>
      <c r="Q108" s="26" t="str">
        <v>120 mm²</v>
      </c>
      <c r="R108" s="27">
        <v>204</v>
      </c>
      <c r="S108" s="27">
        <v>161</v>
      </c>
      <c r="T108" s="27">
        <v>168</v>
      </c>
      <c r="U108" s="28">
        <v>43</v>
      </c>
      <c r="V108" s="29" t="str">
        <v/>
      </c>
      <c r="W108" s="30" t="str">
        <v/>
      </c>
      <c r="X108" s="30" t="str">
        <v/>
      </c>
      <c r="Y108" s="30" t="str">
        <v/>
      </c>
      <c r="Z108" s="31" t="str">
        <v/>
      </c>
      <c r="AA108" s="26" t="str">
        <v/>
      </c>
      <c r="AB108" s="27" t="str">
        <v/>
      </c>
      <c r="AC108" s="27" t="str">
        <v/>
      </c>
      <c r="AD108" s="27" t="str">
        <v/>
      </c>
      <c r="AE108" s="28" t="str">
        <v/>
      </c>
      <c r="AF108" s="29" t="str">
        <v/>
      </c>
      <c r="AG108" s="30" t="str">
        <v/>
      </c>
      <c r="AH108" s="30" t="str">
        <v/>
      </c>
      <c r="AI108" s="30" t="str">
        <v/>
      </c>
      <c r="AJ108" s="31" t="str">
        <v/>
      </c>
      <c r="AK108" s="26" t="str">
        <v/>
      </c>
      <c r="AL108" s="27" t="str">
        <v/>
      </c>
      <c r="AM108" s="27" t="str">
        <v/>
      </c>
      <c r="AN108" s="27" t="str">
        <v/>
      </c>
      <c r="AO108" s="28" t="str">
        <v/>
      </c>
      <c r="AP108" s="29" t="str">
        <v/>
      </c>
      <c r="AQ108" s="30" t="str">
        <v/>
      </c>
      <c r="AR108" s="30" t="str">
        <v/>
      </c>
      <c r="AS108" s="30" t="str">
        <v/>
      </c>
      <c r="AT108" s="31" t="str">
        <v/>
      </c>
      <c r="AU108" s="26" t="str">
        <v/>
      </c>
      <c r="AV108" s="27" t="str">
        <v/>
      </c>
      <c r="AW108" s="27" t="str">
        <v/>
      </c>
      <c r="AX108" s="27" t="str">
        <v/>
      </c>
      <c r="AY108" s="28" t="str">
        <v/>
      </c>
      <c r="AZ108" s="29" t="str">
        <v/>
      </c>
      <c r="BA108" s="30" t="str">
        <v/>
      </c>
      <c r="BB108" s="30" t="str">
        <v/>
      </c>
      <c r="BC108" s="30" t="str">
        <v/>
      </c>
      <c r="BD108" s="31" t="str">
        <v/>
      </c>
      <c r="BE108" s="25">
        <f>SUM(R108,W108,AB108,AG108,AL108,AQ108,AV108,BA108)</f>
      </c>
      <c r="BF108" s="25">
        <f>SUM(S108,X108,AC108,AH108,AM108,AR108,AW108,BB108)</f>
      </c>
      <c r="BG108" s="25">
        <f>SUM(T108,Y108,AD108,AI108,AN108,AS108,AX108,BC108)</f>
      </c>
      <c r="BH108" s="25">
        <f>SUM(U108,Z108,AE108,AJ108,AO108,AT108,AY108,BD108)</f>
      </c>
      <c r="BI108" s="25">
        <f>MAX(BE108:BG108)</f>
      </c>
      <c r="BJ108" s="25">
        <f>MIN(BE108:BG108)</f>
      </c>
      <c r="BK108" s="32">
        <f>IF(H108&gt;0,(BI108*SQRT(3)*IF(N108&gt;0,N108,IF(O108&gt;0,O108,IF(P108&gt;0,P108,415)))/(H108*1000))*100,0)</f>
      </c>
      <c r="BL108" s="32">
        <f>IF(BK108&gt;70,"Upgrade","OK - No Upgrade")</f>
      </c>
      <c r="BM108" s="32">
        <f>IF(IF(AVERAGE(BE108:BG108)&gt;0,((BI108-AVERAGE(BE108:BG108))/AVERAGE(BE108:BG108))*100,0)&gt;10,"Need to Balance","OK - Balanced")</f>
      </c>
    </row>
    <row r="109" ht="15.75" customHeight="1">
      <c r="A109" s="25" t="str">
        <v>Wadi Alain</v>
      </c>
      <c r="B109" s="25" t="str">
        <v>KUBARAH</v>
      </c>
      <c r="C109" s="25" t="str">
        <v>K_LN2</v>
      </c>
      <c r="D109" s="25" t="str">
        <v>23.149259, 56.743558</v>
      </c>
      <c r="E109" s="25" t="str">
        <v>4561</v>
      </c>
      <c r="F109" s="25" t="str">
        <v>Pole (PMT)</v>
      </c>
      <c r="G109" s="25" t="str">
        <v/>
      </c>
      <c r="H109" s="25">
        <v>100</v>
      </c>
      <c r="I109" s="25" t="str">
        <v>03/06/2026, 14:47</v>
      </c>
      <c r="J109" s="25">
        <v>1</v>
      </c>
      <c r="K109" s="25">
        <v>247</v>
      </c>
      <c r="L109" s="25">
        <v>248</v>
      </c>
      <c r="M109" s="25">
        <v>248</v>
      </c>
      <c r="N109" s="25">
        <v>431</v>
      </c>
      <c r="O109" s="25">
        <v>431</v>
      </c>
      <c r="P109" s="25">
        <v>432</v>
      </c>
      <c r="Q109" s="26" t="str">
        <v>120 mm²</v>
      </c>
      <c r="R109" s="27">
        <v>8</v>
      </c>
      <c r="S109" s="27">
        <v>5</v>
      </c>
      <c r="T109" s="27">
        <v>4</v>
      </c>
      <c r="U109" s="28">
        <v>2</v>
      </c>
      <c r="V109" s="29" t="str">
        <v>120 mm²</v>
      </c>
      <c r="W109" s="30">
        <v>8</v>
      </c>
      <c r="X109" s="30">
        <v>9</v>
      </c>
      <c r="Y109" s="30">
        <v>5</v>
      </c>
      <c r="Z109" s="31">
        <v>7</v>
      </c>
      <c r="AA109" s="26" t="str">
        <v/>
      </c>
      <c r="AB109" s="27" t="str">
        <v/>
      </c>
      <c r="AC109" s="27" t="str">
        <v/>
      </c>
      <c r="AD109" s="27" t="str">
        <v/>
      </c>
      <c r="AE109" s="28" t="str">
        <v/>
      </c>
      <c r="AF109" s="29" t="str">
        <v/>
      </c>
      <c r="AG109" s="30" t="str">
        <v/>
      </c>
      <c r="AH109" s="30" t="str">
        <v/>
      </c>
      <c r="AI109" s="30" t="str">
        <v/>
      </c>
      <c r="AJ109" s="31" t="str">
        <v/>
      </c>
      <c r="AK109" s="26" t="str">
        <v/>
      </c>
      <c r="AL109" s="27" t="str">
        <v/>
      </c>
      <c r="AM109" s="27" t="str">
        <v/>
      </c>
      <c r="AN109" s="27" t="str">
        <v/>
      </c>
      <c r="AO109" s="28" t="str">
        <v/>
      </c>
      <c r="AP109" s="29" t="str">
        <v/>
      </c>
      <c r="AQ109" s="30" t="str">
        <v/>
      </c>
      <c r="AR109" s="30" t="str">
        <v/>
      </c>
      <c r="AS109" s="30" t="str">
        <v/>
      </c>
      <c r="AT109" s="31" t="str">
        <v/>
      </c>
      <c r="AU109" s="26" t="str">
        <v/>
      </c>
      <c r="AV109" s="27" t="str">
        <v/>
      </c>
      <c r="AW109" s="27" t="str">
        <v/>
      </c>
      <c r="AX109" s="27" t="str">
        <v/>
      </c>
      <c r="AY109" s="28" t="str">
        <v/>
      </c>
      <c r="AZ109" s="29" t="str">
        <v/>
      </c>
      <c r="BA109" s="30" t="str">
        <v/>
      </c>
      <c r="BB109" s="30" t="str">
        <v/>
      </c>
      <c r="BC109" s="30" t="str">
        <v/>
      </c>
      <c r="BD109" s="31" t="str">
        <v/>
      </c>
      <c r="BE109" s="25">
        <f>SUM(R109,W109,AB109,AG109,AL109,AQ109,AV109,BA109)</f>
      </c>
      <c r="BF109" s="25">
        <f>SUM(S109,X109,AC109,AH109,AM109,AR109,AW109,BB109)</f>
      </c>
      <c r="BG109" s="25">
        <f>SUM(T109,Y109,AD109,AI109,AN109,AS109,AX109,BC109)</f>
      </c>
      <c r="BH109" s="25">
        <f>SUM(U109,Z109,AE109,AJ109,AO109,AT109,AY109,BD109)</f>
      </c>
      <c r="BI109" s="25">
        <f>MAX(BE109:BG109)</f>
      </c>
      <c r="BJ109" s="25">
        <f>MIN(BE109:BG109)</f>
      </c>
      <c r="BK109" s="32">
        <f>IF(H109&gt;0,(BI109*SQRT(3)*IF(N109&gt;0,N109,IF(O109&gt;0,O109,IF(P109&gt;0,P109,415)))/(H109*1000))*100,0)</f>
      </c>
      <c r="BL109" s="32">
        <f>IF(BK109&gt;70,"Upgrade","OK - No Upgrade")</f>
      </c>
      <c r="BM109" s="32">
        <f>IF(IF(AVERAGE(BE109:BG109)&gt;0,((BI109-AVERAGE(BE109:BG109))/AVERAGE(BE109:BG109))*100,0)&gt;10,"Need to Balance","OK - Balanced")</f>
      </c>
    </row>
    <row r="110" ht="15.75" customHeight="1">
      <c r="A110" s="25" t="str">
        <v>Wadi Alain</v>
      </c>
      <c r="B110" s="25" t="str">
        <v>KUBARAH</v>
      </c>
      <c r="C110" s="25" t="str">
        <v>K_LN2</v>
      </c>
      <c r="D110" s="25" t="str">
        <v>23.141676, 56.747371</v>
      </c>
      <c r="E110" s="25" t="str">
        <v>695</v>
      </c>
      <c r="F110" s="25" t="str">
        <v>Pole (PMT)</v>
      </c>
      <c r="G110" s="25" t="str">
        <v/>
      </c>
      <c r="H110" s="25">
        <v>100</v>
      </c>
      <c r="I110" s="25" t="str">
        <v>03/06/2026, 14:40</v>
      </c>
      <c r="J110" s="25">
        <v>1</v>
      </c>
      <c r="K110" s="25">
        <v>244</v>
      </c>
      <c r="L110" s="25">
        <v>246</v>
      </c>
      <c r="M110" s="25">
        <v>246</v>
      </c>
      <c r="N110" s="25">
        <v>426</v>
      </c>
      <c r="O110" s="25">
        <v>426</v>
      </c>
      <c r="P110" s="25">
        <v>428</v>
      </c>
      <c r="Q110" s="26" t="str">
        <v>120 mm²</v>
      </c>
      <c r="R110" s="27">
        <v>114</v>
      </c>
      <c r="S110" s="27">
        <v>105</v>
      </c>
      <c r="T110" s="27">
        <v>108</v>
      </c>
      <c r="U110" s="28">
        <v>17</v>
      </c>
      <c r="V110" s="29" t="str">
        <v/>
      </c>
      <c r="W110" s="30" t="str">
        <v/>
      </c>
      <c r="X110" s="30" t="str">
        <v/>
      </c>
      <c r="Y110" s="30" t="str">
        <v/>
      </c>
      <c r="Z110" s="31" t="str">
        <v/>
      </c>
      <c r="AA110" s="26" t="str">
        <v/>
      </c>
      <c r="AB110" s="27" t="str">
        <v/>
      </c>
      <c r="AC110" s="27" t="str">
        <v/>
      </c>
      <c r="AD110" s="27" t="str">
        <v/>
      </c>
      <c r="AE110" s="28" t="str">
        <v/>
      </c>
      <c r="AF110" s="29" t="str">
        <v/>
      </c>
      <c r="AG110" s="30" t="str">
        <v/>
      </c>
      <c r="AH110" s="30" t="str">
        <v/>
      </c>
      <c r="AI110" s="30" t="str">
        <v/>
      </c>
      <c r="AJ110" s="31" t="str">
        <v/>
      </c>
      <c r="AK110" s="26" t="str">
        <v/>
      </c>
      <c r="AL110" s="27" t="str">
        <v/>
      </c>
      <c r="AM110" s="27" t="str">
        <v/>
      </c>
      <c r="AN110" s="27" t="str">
        <v/>
      </c>
      <c r="AO110" s="28" t="str">
        <v/>
      </c>
      <c r="AP110" s="29" t="str">
        <v/>
      </c>
      <c r="AQ110" s="30" t="str">
        <v/>
      </c>
      <c r="AR110" s="30" t="str">
        <v/>
      </c>
      <c r="AS110" s="30" t="str">
        <v/>
      </c>
      <c r="AT110" s="31" t="str">
        <v/>
      </c>
      <c r="AU110" s="26" t="str">
        <v/>
      </c>
      <c r="AV110" s="27" t="str">
        <v/>
      </c>
      <c r="AW110" s="27" t="str">
        <v/>
      </c>
      <c r="AX110" s="27" t="str">
        <v/>
      </c>
      <c r="AY110" s="28" t="str">
        <v/>
      </c>
      <c r="AZ110" s="29" t="str">
        <v/>
      </c>
      <c r="BA110" s="30" t="str">
        <v/>
      </c>
      <c r="BB110" s="30" t="str">
        <v/>
      </c>
      <c r="BC110" s="30" t="str">
        <v/>
      </c>
      <c r="BD110" s="31" t="str">
        <v/>
      </c>
      <c r="BE110" s="25">
        <f>SUM(R110,W110,AB110,AG110,AL110,AQ110,AV110,BA110)</f>
      </c>
      <c r="BF110" s="25">
        <f>SUM(S110,X110,AC110,AH110,AM110,AR110,AW110,BB110)</f>
      </c>
      <c r="BG110" s="25">
        <f>SUM(T110,Y110,AD110,AI110,AN110,AS110,AX110,BC110)</f>
      </c>
      <c r="BH110" s="25">
        <f>SUM(U110,Z110,AE110,AJ110,AO110,AT110,AY110,BD110)</f>
      </c>
      <c r="BI110" s="25">
        <f>MAX(BE110:BG110)</f>
      </c>
      <c r="BJ110" s="25">
        <f>MIN(BE110:BG110)</f>
      </c>
      <c r="BK110" s="32">
        <f>IF(H110&gt;0,(BI110*SQRT(3)*IF(N110&gt;0,N110,IF(O110&gt;0,O110,IF(P110&gt;0,P110,415)))/(H110*1000))*100,0)</f>
      </c>
      <c r="BL110" s="32">
        <f>IF(BK110&gt;70,"Upgrade","OK - No Upgrade")</f>
      </c>
      <c r="BM110" s="32">
        <f>IF(IF(AVERAGE(BE110:BG110)&gt;0,((BI110-AVERAGE(BE110:BG110))/AVERAGE(BE110:BG110))*100,0)&gt;10,"Need to Balance","OK - Balanced")</f>
      </c>
    </row>
    <row r="111" ht="15.75" customHeight="1">
      <c r="A111" s="25" t="str">
        <v>Wadi Alain</v>
      </c>
      <c r="B111" s="25" t="str">
        <v>KUBARAH</v>
      </c>
      <c r="C111" s="25" t="str">
        <v>K_LN2</v>
      </c>
      <c r="D111" s="25" t="str">
        <v>23.13815, 56.751157</v>
      </c>
      <c r="E111" s="25" t="str">
        <v>1439</v>
      </c>
      <c r="F111" s="25" t="str">
        <v>Pole (PMT)</v>
      </c>
      <c r="G111" s="25" t="str">
        <v/>
      </c>
      <c r="H111" s="25">
        <v>100</v>
      </c>
      <c r="I111" s="25" t="str">
        <v>03/06/2026, 14:35</v>
      </c>
      <c r="J111" s="25">
        <v>1</v>
      </c>
      <c r="K111" s="25">
        <v>242</v>
      </c>
      <c r="L111" s="25">
        <v>243</v>
      </c>
      <c r="M111" s="25">
        <v>245</v>
      </c>
      <c r="N111" s="25">
        <v>423</v>
      </c>
      <c r="O111" s="25">
        <v>424</v>
      </c>
      <c r="P111" s="25">
        <v>422</v>
      </c>
      <c r="Q111" s="26" t="str">
        <v>185 mm²</v>
      </c>
      <c r="R111" s="27">
        <v>10</v>
      </c>
      <c r="S111" s="27">
        <v>30</v>
      </c>
      <c r="T111" s="27">
        <v>10</v>
      </c>
      <c r="U111" s="28">
        <v>26</v>
      </c>
      <c r="V111" s="29" t="str">
        <v>185 mm²</v>
      </c>
      <c r="W111" s="30">
        <v>27</v>
      </c>
      <c r="X111" s="30">
        <v>30</v>
      </c>
      <c r="Y111" s="30">
        <v>23</v>
      </c>
      <c r="Z111" s="31">
        <v>13</v>
      </c>
      <c r="AA111" s="26" t="str">
        <v/>
      </c>
      <c r="AB111" s="27" t="str">
        <v/>
      </c>
      <c r="AC111" s="27" t="str">
        <v/>
      </c>
      <c r="AD111" s="27" t="str">
        <v/>
      </c>
      <c r="AE111" s="28" t="str">
        <v/>
      </c>
      <c r="AF111" s="29" t="str">
        <v/>
      </c>
      <c r="AG111" s="30" t="str">
        <v/>
      </c>
      <c r="AH111" s="30" t="str">
        <v/>
      </c>
      <c r="AI111" s="30" t="str">
        <v/>
      </c>
      <c r="AJ111" s="31" t="str">
        <v/>
      </c>
      <c r="AK111" s="26" t="str">
        <v/>
      </c>
      <c r="AL111" s="27" t="str">
        <v/>
      </c>
      <c r="AM111" s="27" t="str">
        <v/>
      </c>
      <c r="AN111" s="27" t="str">
        <v/>
      </c>
      <c r="AO111" s="28" t="str">
        <v/>
      </c>
      <c r="AP111" s="29" t="str">
        <v/>
      </c>
      <c r="AQ111" s="30" t="str">
        <v/>
      </c>
      <c r="AR111" s="30" t="str">
        <v/>
      </c>
      <c r="AS111" s="30" t="str">
        <v/>
      </c>
      <c r="AT111" s="31" t="str">
        <v/>
      </c>
      <c r="AU111" s="26" t="str">
        <v/>
      </c>
      <c r="AV111" s="27" t="str">
        <v/>
      </c>
      <c r="AW111" s="27" t="str">
        <v/>
      </c>
      <c r="AX111" s="27" t="str">
        <v/>
      </c>
      <c r="AY111" s="28" t="str">
        <v/>
      </c>
      <c r="AZ111" s="29" t="str">
        <v/>
      </c>
      <c r="BA111" s="30" t="str">
        <v/>
      </c>
      <c r="BB111" s="30" t="str">
        <v/>
      </c>
      <c r="BC111" s="30" t="str">
        <v/>
      </c>
      <c r="BD111" s="31" t="str">
        <v/>
      </c>
      <c r="BE111" s="25">
        <f>SUM(R111,W111,AB111,AG111,AL111,AQ111,AV111,BA111)</f>
      </c>
      <c r="BF111" s="25">
        <f>SUM(S111,X111,AC111,AH111,AM111,AR111,AW111,BB111)</f>
      </c>
      <c r="BG111" s="25">
        <f>SUM(T111,Y111,AD111,AI111,AN111,AS111,AX111,BC111)</f>
      </c>
      <c r="BH111" s="25">
        <f>SUM(U111,Z111,AE111,AJ111,AO111,AT111,AY111,BD111)</f>
      </c>
      <c r="BI111" s="25">
        <f>MAX(BE111:BG111)</f>
      </c>
      <c r="BJ111" s="25">
        <f>MIN(BE111:BG111)</f>
      </c>
      <c r="BK111" s="32">
        <f>IF(H111&gt;0,(BI111*SQRT(3)*IF(N111&gt;0,N111,IF(O111&gt;0,O111,IF(P111&gt;0,P111,415)))/(H111*1000))*100,0)</f>
      </c>
      <c r="BL111" s="32">
        <f>IF(BK111&gt;70,"Upgrade","OK - No Upgrade")</f>
      </c>
      <c r="BM111" s="32">
        <f>IF(IF(AVERAGE(BE111:BG111)&gt;0,((BI111-AVERAGE(BE111:BG111))/AVERAGE(BE111:BG111))*100,0)&gt;10,"Need to Balance","OK - Balanced")</f>
      </c>
    </row>
    <row r="112" ht="15.75" customHeight="1">
      <c r="A112" s="25" t="str">
        <v>Wadi Alain</v>
      </c>
      <c r="B112" s="25" t="str">
        <v>KUBARAH</v>
      </c>
      <c r="C112" s="25" t="str">
        <v>K_LN2</v>
      </c>
      <c r="D112" s="25" t="str">
        <v>23.134675, 56.76034</v>
      </c>
      <c r="E112" s="25" t="str">
        <v>694</v>
      </c>
      <c r="F112" s="25" t="str">
        <v>Pole (PMT)</v>
      </c>
      <c r="G112" s="25" t="str">
        <v/>
      </c>
      <c r="H112" s="25">
        <v>315</v>
      </c>
      <c r="I112" s="25" t="str">
        <v>03/06/2026, 14:29</v>
      </c>
      <c r="J112" s="25">
        <v>1</v>
      </c>
      <c r="K112" s="25">
        <v>252</v>
      </c>
      <c r="L112" s="25">
        <v>255</v>
      </c>
      <c r="M112" s="25">
        <v>255</v>
      </c>
      <c r="N112" s="25">
        <v>439</v>
      </c>
      <c r="O112" s="25">
        <v>439</v>
      </c>
      <c r="P112" s="25">
        <v>444</v>
      </c>
      <c r="Q112" s="26" t="str">
        <v>120 mm²</v>
      </c>
      <c r="R112" s="27">
        <v>138</v>
      </c>
      <c r="S112" s="27">
        <v>134</v>
      </c>
      <c r="T112" s="27">
        <v>175</v>
      </c>
      <c r="U112" s="28">
        <v>26</v>
      </c>
      <c r="V112" s="29" t="str">
        <v>120 mm²</v>
      </c>
      <c r="W112" s="30">
        <v>179</v>
      </c>
      <c r="X112" s="30">
        <v>150</v>
      </c>
      <c r="Y112" s="30">
        <v>180</v>
      </c>
      <c r="Z112" s="31">
        <v>33</v>
      </c>
      <c r="AA112" s="26" t="str">
        <v/>
      </c>
      <c r="AB112" s="27" t="str">
        <v/>
      </c>
      <c r="AC112" s="27" t="str">
        <v/>
      </c>
      <c r="AD112" s="27" t="str">
        <v/>
      </c>
      <c r="AE112" s="28" t="str">
        <v/>
      </c>
      <c r="AF112" s="29" t="str">
        <v/>
      </c>
      <c r="AG112" s="30" t="str">
        <v/>
      </c>
      <c r="AH112" s="30" t="str">
        <v/>
      </c>
      <c r="AI112" s="30" t="str">
        <v/>
      </c>
      <c r="AJ112" s="31" t="str">
        <v/>
      </c>
      <c r="AK112" s="26" t="str">
        <v/>
      </c>
      <c r="AL112" s="27" t="str">
        <v/>
      </c>
      <c r="AM112" s="27" t="str">
        <v/>
      </c>
      <c r="AN112" s="27" t="str">
        <v/>
      </c>
      <c r="AO112" s="28" t="str">
        <v/>
      </c>
      <c r="AP112" s="29" t="str">
        <v/>
      </c>
      <c r="AQ112" s="30" t="str">
        <v/>
      </c>
      <c r="AR112" s="30" t="str">
        <v/>
      </c>
      <c r="AS112" s="30" t="str">
        <v/>
      </c>
      <c r="AT112" s="31" t="str">
        <v/>
      </c>
      <c r="AU112" s="26" t="str">
        <v/>
      </c>
      <c r="AV112" s="27" t="str">
        <v/>
      </c>
      <c r="AW112" s="27" t="str">
        <v/>
      </c>
      <c r="AX112" s="27" t="str">
        <v/>
      </c>
      <c r="AY112" s="28" t="str">
        <v/>
      </c>
      <c r="AZ112" s="29" t="str">
        <v/>
      </c>
      <c r="BA112" s="30" t="str">
        <v/>
      </c>
      <c r="BB112" s="30" t="str">
        <v/>
      </c>
      <c r="BC112" s="30" t="str">
        <v/>
      </c>
      <c r="BD112" s="31" t="str">
        <v/>
      </c>
      <c r="BE112" s="25">
        <f>SUM(R112,W112,AB112,AG112,AL112,AQ112,AV112,BA112)</f>
      </c>
      <c r="BF112" s="25">
        <f>SUM(S112,X112,AC112,AH112,AM112,AR112,AW112,BB112)</f>
      </c>
      <c r="BG112" s="25">
        <f>SUM(T112,Y112,AD112,AI112,AN112,AS112,AX112,BC112)</f>
      </c>
      <c r="BH112" s="25">
        <f>SUM(U112,Z112,AE112,AJ112,AO112,AT112,AY112,BD112)</f>
      </c>
      <c r="BI112" s="25">
        <f>MAX(BE112:BG112)</f>
      </c>
      <c r="BJ112" s="25">
        <f>MIN(BE112:BG112)</f>
      </c>
      <c r="BK112" s="32">
        <f>IF(H112&gt;0,(BI112*SQRT(3)*IF(N112&gt;0,N112,IF(O112&gt;0,O112,IF(P112&gt;0,P112,415)))/(H112*1000))*100,0)</f>
      </c>
      <c r="BL112" s="32">
        <f>IF(BK112&gt;70,"Upgrade","OK - No Upgrade")</f>
      </c>
      <c r="BM112" s="32">
        <f>IF(IF(AVERAGE(BE112:BG112)&gt;0,((BI112-AVERAGE(BE112:BG112))/AVERAGE(BE112:BG112))*100,0)&gt;10,"Need to Balance","OK - Balanced")</f>
      </c>
    </row>
    <row r="113" ht="15.75" customHeight="1">
      <c r="A113" s="25" t="str">
        <v>Wadi Alain</v>
      </c>
      <c r="B113" s="25" t="str">
        <v>KUBARAH</v>
      </c>
      <c r="C113" s="25" t="str">
        <v>K_LN2</v>
      </c>
      <c r="D113" s="25" t="str">
        <v>23.13321, 56.763851</v>
      </c>
      <c r="E113" s="25" t="str">
        <v>2035</v>
      </c>
      <c r="F113" s="25" t="str">
        <v>Pole (PMT)</v>
      </c>
      <c r="G113" s="25" t="str">
        <v/>
      </c>
      <c r="H113" s="25">
        <v>315</v>
      </c>
      <c r="I113" s="25" t="str">
        <v>03/06/2026, 14:25</v>
      </c>
      <c r="J113" s="25">
        <v>1</v>
      </c>
      <c r="K113" s="25">
        <v>249</v>
      </c>
      <c r="L113" s="25">
        <v>251</v>
      </c>
      <c r="M113" s="25">
        <v>251</v>
      </c>
      <c r="N113" s="25">
        <v>434</v>
      </c>
      <c r="O113" s="25">
        <v>436</v>
      </c>
      <c r="P113" s="25">
        <v>437</v>
      </c>
      <c r="Q113" s="26" t="str">
        <v>185 mm²</v>
      </c>
      <c r="R113" s="27">
        <v>188</v>
      </c>
      <c r="S113" s="27">
        <v>126</v>
      </c>
      <c r="T113" s="27">
        <v>121</v>
      </c>
      <c r="U113" s="28">
        <v>60</v>
      </c>
      <c r="V113" s="29" t="str">
        <v/>
      </c>
      <c r="W113" s="30">
        <v>0</v>
      </c>
      <c r="X113" s="30">
        <v>0</v>
      </c>
      <c r="Y113" s="30">
        <v>0</v>
      </c>
      <c r="Z113" s="31">
        <v>0</v>
      </c>
      <c r="AA113" s="26" t="str">
        <v/>
      </c>
      <c r="AB113" s="27" t="str">
        <v/>
      </c>
      <c r="AC113" s="27" t="str">
        <v/>
      </c>
      <c r="AD113" s="27" t="str">
        <v/>
      </c>
      <c r="AE113" s="28" t="str">
        <v/>
      </c>
      <c r="AF113" s="29" t="str">
        <v/>
      </c>
      <c r="AG113" s="30" t="str">
        <v/>
      </c>
      <c r="AH113" s="30" t="str">
        <v/>
      </c>
      <c r="AI113" s="30" t="str">
        <v/>
      </c>
      <c r="AJ113" s="31" t="str">
        <v/>
      </c>
      <c r="AK113" s="26" t="str">
        <v/>
      </c>
      <c r="AL113" s="27" t="str">
        <v/>
      </c>
      <c r="AM113" s="27" t="str">
        <v/>
      </c>
      <c r="AN113" s="27" t="str">
        <v/>
      </c>
      <c r="AO113" s="28" t="str">
        <v/>
      </c>
      <c r="AP113" s="29" t="str">
        <v/>
      </c>
      <c r="AQ113" s="30" t="str">
        <v/>
      </c>
      <c r="AR113" s="30" t="str">
        <v/>
      </c>
      <c r="AS113" s="30" t="str">
        <v/>
      </c>
      <c r="AT113" s="31" t="str">
        <v/>
      </c>
      <c r="AU113" s="26" t="str">
        <v/>
      </c>
      <c r="AV113" s="27" t="str">
        <v/>
      </c>
      <c r="AW113" s="27" t="str">
        <v/>
      </c>
      <c r="AX113" s="27" t="str">
        <v/>
      </c>
      <c r="AY113" s="28" t="str">
        <v/>
      </c>
      <c r="AZ113" s="29" t="str">
        <v/>
      </c>
      <c r="BA113" s="30" t="str">
        <v/>
      </c>
      <c r="BB113" s="30" t="str">
        <v/>
      </c>
      <c r="BC113" s="30" t="str">
        <v/>
      </c>
      <c r="BD113" s="31" t="str">
        <v/>
      </c>
      <c r="BE113" s="25">
        <f>SUM(R113,W113,AB113,AG113,AL113,AQ113,AV113,BA113)</f>
      </c>
      <c r="BF113" s="25">
        <f>SUM(S113,X113,AC113,AH113,AM113,AR113,AW113,BB113)</f>
      </c>
      <c r="BG113" s="25">
        <f>SUM(T113,Y113,AD113,AI113,AN113,AS113,AX113,BC113)</f>
      </c>
      <c r="BH113" s="25">
        <f>SUM(U113,Z113,AE113,AJ113,AO113,AT113,AY113,BD113)</f>
      </c>
      <c r="BI113" s="25">
        <f>MAX(BE113:BG113)</f>
      </c>
      <c r="BJ113" s="25">
        <f>MIN(BE113:BG113)</f>
      </c>
      <c r="BK113" s="32">
        <f>IF(H113&gt;0,(BI113*SQRT(3)*IF(N113&gt;0,N113,IF(O113&gt;0,O113,IF(P113&gt;0,P113,415)))/(H113*1000))*100,0)</f>
      </c>
      <c r="BL113" s="32">
        <f>IF(BK113&gt;70,"Upgrade","OK - No Upgrade")</f>
      </c>
      <c r="BM113" s="32">
        <f>IF(IF(AVERAGE(BE113:BG113)&gt;0,((BI113-AVERAGE(BE113:BG113))/AVERAGE(BE113:BG113))*100,0)&gt;10,"Need to Balance","OK - Balanced")</f>
      </c>
    </row>
    <row r="114" ht="15.75" customHeight="1">
      <c r="A114" s="25" t="str">
        <v>Wadi Alain</v>
      </c>
      <c r="B114" s="25" t="str">
        <v>KUBARAH</v>
      </c>
      <c r="C114" s="25" t="str">
        <v>K_LN2</v>
      </c>
      <c r="D114" s="25" t="str">
        <v>23.148345, 56.756841</v>
      </c>
      <c r="E114" s="25" t="str">
        <v>1622</v>
      </c>
      <c r="F114" s="25" t="str">
        <v>Pole (PMT)</v>
      </c>
      <c r="G114" s="25" t="str">
        <v/>
      </c>
      <c r="H114" s="25">
        <v>200</v>
      </c>
      <c r="I114" s="25" t="str">
        <v>03/06/2026, 14:19</v>
      </c>
      <c r="J114" s="25">
        <v>1</v>
      </c>
      <c r="K114" s="25">
        <v>246</v>
      </c>
      <c r="L114" s="25">
        <v>246</v>
      </c>
      <c r="M114" s="25">
        <v>247</v>
      </c>
      <c r="N114" s="25">
        <v>426</v>
      </c>
      <c r="O114" s="25">
        <v>429</v>
      </c>
      <c r="P114" s="25">
        <v>430</v>
      </c>
      <c r="Q114" s="26" t="str">
        <v>185 mm²</v>
      </c>
      <c r="R114" s="27">
        <v>24</v>
      </c>
      <c r="S114" s="27">
        <v>26</v>
      </c>
      <c r="T114" s="27">
        <v>20</v>
      </c>
      <c r="U114" s="28">
        <v>12</v>
      </c>
      <c r="V114" s="29" t="str">
        <v>120 mm²</v>
      </c>
      <c r="W114" s="30">
        <v>10</v>
      </c>
      <c r="X114" s="30">
        <v>15</v>
      </c>
      <c r="Y114" s="30">
        <v>13</v>
      </c>
      <c r="Z114" s="31">
        <v>14</v>
      </c>
      <c r="AA114" s="26" t="str">
        <v/>
      </c>
      <c r="AB114" s="27" t="str">
        <v/>
      </c>
      <c r="AC114" s="27" t="str">
        <v/>
      </c>
      <c r="AD114" s="27" t="str">
        <v/>
      </c>
      <c r="AE114" s="28" t="str">
        <v/>
      </c>
      <c r="AF114" s="29" t="str">
        <v/>
      </c>
      <c r="AG114" s="30" t="str">
        <v/>
      </c>
      <c r="AH114" s="30" t="str">
        <v/>
      </c>
      <c r="AI114" s="30" t="str">
        <v/>
      </c>
      <c r="AJ114" s="31" t="str">
        <v/>
      </c>
      <c r="AK114" s="26" t="str">
        <v/>
      </c>
      <c r="AL114" s="27" t="str">
        <v/>
      </c>
      <c r="AM114" s="27" t="str">
        <v/>
      </c>
      <c r="AN114" s="27" t="str">
        <v/>
      </c>
      <c r="AO114" s="28" t="str">
        <v/>
      </c>
      <c r="AP114" s="29" t="str">
        <v/>
      </c>
      <c r="AQ114" s="30" t="str">
        <v/>
      </c>
      <c r="AR114" s="30" t="str">
        <v/>
      </c>
      <c r="AS114" s="30" t="str">
        <v/>
      </c>
      <c r="AT114" s="31" t="str">
        <v/>
      </c>
      <c r="AU114" s="26" t="str">
        <v/>
      </c>
      <c r="AV114" s="27" t="str">
        <v/>
      </c>
      <c r="AW114" s="27" t="str">
        <v/>
      </c>
      <c r="AX114" s="27" t="str">
        <v/>
      </c>
      <c r="AY114" s="28" t="str">
        <v/>
      </c>
      <c r="AZ114" s="29" t="str">
        <v/>
      </c>
      <c r="BA114" s="30" t="str">
        <v/>
      </c>
      <c r="BB114" s="30" t="str">
        <v/>
      </c>
      <c r="BC114" s="30" t="str">
        <v/>
      </c>
      <c r="BD114" s="31" t="str">
        <v/>
      </c>
      <c r="BE114" s="25">
        <f>SUM(R114,W114,AB114,AG114,AL114,AQ114,AV114,BA114)</f>
      </c>
      <c r="BF114" s="25">
        <f>SUM(S114,X114,AC114,AH114,AM114,AR114,AW114,BB114)</f>
      </c>
      <c r="BG114" s="25">
        <f>SUM(T114,Y114,AD114,AI114,AN114,AS114,AX114,BC114)</f>
      </c>
      <c r="BH114" s="25">
        <f>SUM(U114,Z114,AE114,AJ114,AO114,AT114,AY114,BD114)</f>
      </c>
      <c r="BI114" s="25">
        <f>MAX(BE114:BG114)</f>
      </c>
      <c r="BJ114" s="25">
        <f>MIN(BE114:BG114)</f>
      </c>
      <c r="BK114" s="32">
        <f>IF(H114&gt;0,(BI114*SQRT(3)*IF(N114&gt;0,N114,IF(O114&gt;0,O114,IF(P114&gt;0,P114,415)))/(H114*1000))*100,0)</f>
      </c>
      <c r="BL114" s="32">
        <f>IF(BK114&gt;70,"Upgrade","OK - No Upgrade")</f>
      </c>
      <c r="BM114" s="32">
        <f>IF(IF(AVERAGE(BE114:BG114)&gt;0,((BI114-AVERAGE(BE114:BG114))/AVERAGE(BE114:BG114))*100,0)&gt;10,"Need to Balance","OK - Balanced")</f>
      </c>
    </row>
    <row r="115" ht="15.75" customHeight="1">
      <c r="A115" s="25" t="str">
        <v>Wadi Alain</v>
      </c>
      <c r="B115" s="25" t="str">
        <v>KUBARAH</v>
      </c>
      <c r="C115" s="25" t="str">
        <v>K_LN2</v>
      </c>
      <c r="D115" s="25" t="str">
        <v>23.148556, 56.756677</v>
      </c>
      <c r="E115" s="25" t="str">
        <v>698</v>
      </c>
      <c r="F115" s="25" t="str">
        <v>Pole (PMT)</v>
      </c>
      <c r="G115" s="25" t="str">
        <v/>
      </c>
      <c r="H115" s="25">
        <v>315</v>
      </c>
      <c r="I115" s="25" t="str">
        <v>03/06/2026, 14:16</v>
      </c>
      <c r="J115" s="25">
        <v>1</v>
      </c>
      <c r="K115" s="25">
        <v>242</v>
      </c>
      <c r="L115" s="25">
        <v>244</v>
      </c>
      <c r="M115" s="25">
        <v>245</v>
      </c>
      <c r="N115" s="25">
        <v>420</v>
      </c>
      <c r="O115" s="25">
        <v>425</v>
      </c>
      <c r="P115" s="25">
        <v>425</v>
      </c>
      <c r="Q115" s="26" t="str">
        <v>185 mm²</v>
      </c>
      <c r="R115" s="27">
        <v>141</v>
      </c>
      <c r="S115" s="27">
        <v>122</v>
      </c>
      <c r="T115" s="27">
        <v>111</v>
      </c>
      <c r="U115" s="28">
        <v>25</v>
      </c>
      <c r="V115" s="29" t="str">
        <v>185 mm²</v>
      </c>
      <c r="W115" s="30">
        <v>127</v>
      </c>
      <c r="X115" s="30">
        <v>55</v>
      </c>
      <c r="Y115" s="30">
        <v>66</v>
      </c>
      <c r="Z115" s="31">
        <v>71</v>
      </c>
      <c r="AA115" s="26" t="str">
        <v/>
      </c>
      <c r="AB115" s="27" t="str">
        <v/>
      </c>
      <c r="AC115" s="27" t="str">
        <v/>
      </c>
      <c r="AD115" s="27" t="str">
        <v/>
      </c>
      <c r="AE115" s="28" t="str">
        <v/>
      </c>
      <c r="AF115" s="29" t="str">
        <v/>
      </c>
      <c r="AG115" s="30" t="str">
        <v/>
      </c>
      <c r="AH115" s="30" t="str">
        <v/>
      </c>
      <c r="AI115" s="30" t="str">
        <v/>
      </c>
      <c r="AJ115" s="31" t="str">
        <v/>
      </c>
      <c r="AK115" s="26" t="str">
        <v/>
      </c>
      <c r="AL115" s="27" t="str">
        <v/>
      </c>
      <c r="AM115" s="27" t="str">
        <v/>
      </c>
      <c r="AN115" s="27" t="str">
        <v/>
      </c>
      <c r="AO115" s="28" t="str">
        <v/>
      </c>
      <c r="AP115" s="29" t="str">
        <v/>
      </c>
      <c r="AQ115" s="30" t="str">
        <v/>
      </c>
      <c r="AR115" s="30" t="str">
        <v/>
      </c>
      <c r="AS115" s="30" t="str">
        <v/>
      </c>
      <c r="AT115" s="31" t="str">
        <v/>
      </c>
      <c r="AU115" s="26" t="str">
        <v/>
      </c>
      <c r="AV115" s="27" t="str">
        <v/>
      </c>
      <c r="AW115" s="27" t="str">
        <v/>
      </c>
      <c r="AX115" s="27" t="str">
        <v/>
      </c>
      <c r="AY115" s="28" t="str">
        <v/>
      </c>
      <c r="AZ115" s="29" t="str">
        <v/>
      </c>
      <c r="BA115" s="30" t="str">
        <v/>
      </c>
      <c r="BB115" s="30" t="str">
        <v/>
      </c>
      <c r="BC115" s="30" t="str">
        <v/>
      </c>
      <c r="BD115" s="31" t="str">
        <v/>
      </c>
      <c r="BE115" s="25">
        <f>SUM(R115,W115,AB115,AG115,AL115,AQ115,AV115,BA115)</f>
      </c>
      <c r="BF115" s="25">
        <f>SUM(S115,X115,AC115,AH115,AM115,AR115,AW115,BB115)</f>
      </c>
      <c r="BG115" s="25">
        <f>SUM(T115,Y115,AD115,AI115,AN115,AS115,AX115,BC115)</f>
      </c>
      <c r="BH115" s="25">
        <f>SUM(U115,Z115,AE115,AJ115,AO115,AT115,AY115,BD115)</f>
      </c>
      <c r="BI115" s="25">
        <f>MAX(BE115:BG115)</f>
      </c>
      <c r="BJ115" s="25">
        <f>MIN(BE115:BG115)</f>
      </c>
      <c r="BK115" s="32">
        <f>IF(H115&gt;0,(BI115*SQRT(3)*IF(N115&gt;0,N115,IF(O115&gt;0,O115,IF(P115&gt;0,P115,415)))/(H115*1000))*100,0)</f>
      </c>
      <c r="BL115" s="32">
        <f>IF(BK115&gt;70,"Upgrade","OK - No Upgrade")</f>
      </c>
      <c r="BM115" s="32">
        <f>IF(IF(AVERAGE(BE115:BG115)&gt;0,((BI115-AVERAGE(BE115:BG115))/AVERAGE(BE115:BG115))*100,0)&gt;10,"Need to Balance","OK - Balanced")</f>
      </c>
    </row>
    <row r="116" ht="15.75" customHeight="1">
      <c r="A116" s="25" t="str">
        <v>Wadi Alain</v>
      </c>
      <c r="B116" s="25" t="str">
        <v>KUBARAH</v>
      </c>
      <c r="C116" s="25" t="str">
        <v>K_LN2</v>
      </c>
      <c r="D116" s="25" t="str">
        <v>23.1567, 56.750219</v>
      </c>
      <c r="E116" s="25" t="str">
        <v>699</v>
      </c>
      <c r="F116" s="25" t="str">
        <v>Pole (PMT)</v>
      </c>
      <c r="G116" s="25" t="str">
        <v/>
      </c>
      <c r="H116" s="25">
        <v>315</v>
      </c>
      <c r="I116" s="25" t="str">
        <v>03/06/2026, 14:09</v>
      </c>
      <c r="J116" s="25">
        <v>1</v>
      </c>
      <c r="K116" s="25">
        <v>244</v>
      </c>
      <c r="L116" s="25">
        <v>245</v>
      </c>
      <c r="M116" s="25">
        <v>246</v>
      </c>
      <c r="N116" s="25">
        <v>424</v>
      </c>
      <c r="O116" s="25">
        <v>426</v>
      </c>
      <c r="P116" s="25">
        <v>426</v>
      </c>
      <c r="Q116" s="26" t="str">
        <v>185 mm²</v>
      </c>
      <c r="R116" s="27">
        <v>16</v>
      </c>
      <c r="S116" s="27">
        <v>5</v>
      </c>
      <c r="T116" s="27">
        <v>5</v>
      </c>
      <c r="U116" s="28">
        <v>14</v>
      </c>
      <c r="V116" s="29" t="str">
        <v>120 mm²</v>
      </c>
      <c r="W116" s="30">
        <v>142</v>
      </c>
      <c r="X116" s="30">
        <v>144</v>
      </c>
      <c r="Y116" s="30">
        <v>146</v>
      </c>
      <c r="Z116" s="31">
        <v>13</v>
      </c>
      <c r="AA116" s="26" t="str">
        <v/>
      </c>
      <c r="AB116" s="27" t="str">
        <v/>
      </c>
      <c r="AC116" s="27" t="str">
        <v/>
      </c>
      <c r="AD116" s="27" t="str">
        <v/>
      </c>
      <c r="AE116" s="28" t="str">
        <v/>
      </c>
      <c r="AF116" s="29" t="str">
        <v/>
      </c>
      <c r="AG116" s="30" t="str">
        <v/>
      </c>
      <c r="AH116" s="30" t="str">
        <v/>
      </c>
      <c r="AI116" s="30" t="str">
        <v/>
      </c>
      <c r="AJ116" s="31" t="str">
        <v/>
      </c>
      <c r="AK116" s="26" t="str">
        <v/>
      </c>
      <c r="AL116" s="27" t="str">
        <v/>
      </c>
      <c r="AM116" s="27" t="str">
        <v/>
      </c>
      <c r="AN116" s="27" t="str">
        <v/>
      </c>
      <c r="AO116" s="28" t="str">
        <v/>
      </c>
      <c r="AP116" s="29" t="str">
        <v/>
      </c>
      <c r="AQ116" s="30" t="str">
        <v/>
      </c>
      <c r="AR116" s="30" t="str">
        <v/>
      </c>
      <c r="AS116" s="30" t="str">
        <v/>
      </c>
      <c r="AT116" s="31" t="str">
        <v/>
      </c>
      <c r="AU116" s="26" t="str">
        <v/>
      </c>
      <c r="AV116" s="27" t="str">
        <v/>
      </c>
      <c r="AW116" s="27" t="str">
        <v/>
      </c>
      <c r="AX116" s="27" t="str">
        <v/>
      </c>
      <c r="AY116" s="28" t="str">
        <v/>
      </c>
      <c r="AZ116" s="29" t="str">
        <v/>
      </c>
      <c r="BA116" s="30" t="str">
        <v/>
      </c>
      <c r="BB116" s="30" t="str">
        <v/>
      </c>
      <c r="BC116" s="30" t="str">
        <v/>
      </c>
      <c r="BD116" s="31" t="str">
        <v/>
      </c>
      <c r="BE116" s="25">
        <f>SUM(R116,W116,AB116,AG116,AL116,AQ116,AV116,BA116)</f>
      </c>
      <c r="BF116" s="25">
        <f>SUM(S116,X116,AC116,AH116,AM116,AR116,AW116,BB116)</f>
      </c>
      <c r="BG116" s="25">
        <f>SUM(T116,Y116,AD116,AI116,AN116,AS116,AX116,BC116)</f>
      </c>
      <c r="BH116" s="25">
        <f>SUM(U116,Z116,AE116,AJ116,AO116,AT116,AY116,BD116)</f>
      </c>
      <c r="BI116" s="25">
        <f>MAX(BE116:BG116)</f>
      </c>
      <c r="BJ116" s="25">
        <f>MIN(BE116:BG116)</f>
      </c>
      <c r="BK116" s="32">
        <f>IF(H116&gt;0,(BI116*SQRT(3)*IF(N116&gt;0,N116,IF(O116&gt;0,O116,IF(P116&gt;0,P116,415)))/(H116*1000))*100,0)</f>
      </c>
      <c r="BL116" s="32">
        <f>IF(BK116&gt;70,"Upgrade","OK - No Upgrade")</f>
      </c>
      <c r="BM116" s="32">
        <f>IF(IF(AVERAGE(BE116:BG116)&gt;0,((BI116-AVERAGE(BE116:BG116))/AVERAGE(BE116:BG116))*100,0)&gt;10,"Need to Balance","OK - Balanced")</f>
      </c>
    </row>
    <row r="117" ht="15.75" customHeight="1">
      <c r="A117" s="25" t="str">
        <v>Wadi Alain</v>
      </c>
      <c r="B117" s="25" t="str">
        <v>KUBARAH</v>
      </c>
      <c r="C117" s="25" t="str">
        <v>K_LN2</v>
      </c>
      <c r="D117" s="25" t="str">
        <v>23.158513, 56.752092</v>
      </c>
      <c r="E117" s="25" t="str">
        <v>2252</v>
      </c>
      <c r="F117" s="25" t="str">
        <v>Pole (PMT)</v>
      </c>
      <c r="G117" s="25" t="str">
        <v/>
      </c>
      <c r="H117" s="25">
        <v>100</v>
      </c>
      <c r="I117" s="25" t="str">
        <v>03/06/2026, 14:04</v>
      </c>
      <c r="J117" s="25">
        <v>1</v>
      </c>
      <c r="K117" s="25">
        <v>248</v>
      </c>
      <c r="L117" s="25">
        <v>249</v>
      </c>
      <c r="M117" s="25">
        <v>249</v>
      </c>
      <c r="N117" s="25">
        <v>420</v>
      </c>
      <c r="O117" s="25">
        <v>432</v>
      </c>
      <c r="P117" s="25">
        <v>432</v>
      </c>
      <c r="Q117" s="26" t="str">
        <v>70 mm²</v>
      </c>
      <c r="R117" s="27">
        <v>5</v>
      </c>
      <c r="S117" s="27">
        <v>10</v>
      </c>
      <c r="T117" s="27">
        <v>5</v>
      </c>
      <c r="U117" s="28">
        <v>11</v>
      </c>
      <c r="V117" s="29" t="str">
        <v/>
      </c>
      <c r="W117" s="30" t="str">
        <v/>
      </c>
      <c r="X117" s="30" t="str">
        <v/>
      </c>
      <c r="Y117" s="30" t="str">
        <v/>
      </c>
      <c r="Z117" s="31" t="str">
        <v/>
      </c>
      <c r="AA117" s="26" t="str">
        <v/>
      </c>
      <c r="AB117" s="27" t="str">
        <v/>
      </c>
      <c r="AC117" s="27" t="str">
        <v/>
      </c>
      <c r="AD117" s="27" t="str">
        <v/>
      </c>
      <c r="AE117" s="28" t="str">
        <v/>
      </c>
      <c r="AF117" s="29" t="str">
        <v/>
      </c>
      <c r="AG117" s="30" t="str">
        <v/>
      </c>
      <c r="AH117" s="30" t="str">
        <v/>
      </c>
      <c r="AI117" s="30" t="str">
        <v/>
      </c>
      <c r="AJ117" s="31" t="str">
        <v/>
      </c>
      <c r="AK117" s="26" t="str">
        <v/>
      </c>
      <c r="AL117" s="27" t="str">
        <v/>
      </c>
      <c r="AM117" s="27" t="str">
        <v/>
      </c>
      <c r="AN117" s="27" t="str">
        <v/>
      </c>
      <c r="AO117" s="28" t="str">
        <v/>
      </c>
      <c r="AP117" s="29" t="str">
        <v/>
      </c>
      <c r="AQ117" s="30" t="str">
        <v/>
      </c>
      <c r="AR117" s="30" t="str">
        <v/>
      </c>
      <c r="AS117" s="30" t="str">
        <v/>
      </c>
      <c r="AT117" s="31" t="str">
        <v/>
      </c>
      <c r="AU117" s="26" t="str">
        <v/>
      </c>
      <c r="AV117" s="27" t="str">
        <v/>
      </c>
      <c r="AW117" s="27" t="str">
        <v/>
      </c>
      <c r="AX117" s="27" t="str">
        <v/>
      </c>
      <c r="AY117" s="28" t="str">
        <v/>
      </c>
      <c r="AZ117" s="29" t="str">
        <v/>
      </c>
      <c r="BA117" s="30" t="str">
        <v/>
      </c>
      <c r="BB117" s="30" t="str">
        <v/>
      </c>
      <c r="BC117" s="30" t="str">
        <v/>
      </c>
      <c r="BD117" s="31" t="str">
        <v/>
      </c>
      <c r="BE117" s="25">
        <f>SUM(R117,W117,AB117,AG117,AL117,AQ117,AV117,BA117)</f>
      </c>
      <c r="BF117" s="25">
        <f>SUM(S117,X117,AC117,AH117,AM117,AR117,AW117,BB117)</f>
      </c>
      <c r="BG117" s="25">
        <f>SUM(T117,Y117,AD117,AI117,AN117,AS117,AX117,BC117)</f>
      </c>
      <c r="BH117" s="25">
        <f>SUM(U117,Z117,AE117,AJ117,AO117,AT117,AY117,BD117)</f>
      </c>
      <c r="BI117" s="25">
        <f>MAX(BE117:BG117)</f>
      </c>
      <c r="BJ117" s="25">
        <f>MIN(BE117:BG117)</f>
      </c>
      <c r="BK117" s="32">
        <f>IF(H117&gt;0,(BI117*SQRT(3)*IF(N117&gt;0,N117,IF(O117&gt;0,O117,IF(P117&gt;0,P117,415)))/(H117*1000))*100,0)</f>
      </c>
      <c r="BL117" s="32">
        <f>IF(BK117&gt;70,"Upgrade","OK - No Upgrade")</f>
      </c>
      <c r="BM117" s="32">
        <f>IF(IF(AVERAGE(BE117:BG117)&gt;0,((BI117-AVERAGE(BE117:BG117))/AVERAGE(BE117:BG117))*100,0)&gt;10,"Need to Balance","OK - Balanced")</f>
      </c>
    </row>
    <row r="118" ht="15.75" customHeight="1">
      <c r="A118" s="25" t="str">
        <v>Wadi Alain</v>
      </c>
      <c r="B118" s="25" t="str">
        <v>KUBARAH</v>
      </c>
      <c r="C118" s="25" t="str">
        <v>K_LN2</v>
      </c>
      <c r="D118" s="25" t="str">
        <v>23.108806, 56.785502</v>
      </c>
      <c r="E118" s="25" t="str">
        <v>4717</v>
      </c>
      <c r="F118" s="25" t="str">
        <v>Pole (PMT)</v>
      </c>
      <c r="G118" s="25" t="str">
        <v/>
      </c>
      <c r="H118" s="25">
        <v>100</v>
      </c>
      <c r="I118" s="25" t="str">
        <v/>
      </c>
      <c r="J118" s="25">
        <v>1</v>
      </c>
      <c r="K118" s="25" t="str">
        <v/>
      </c>
      <c r="L118" s="25" t="str">
        <v/>
      </c>
      <c r="M118" s="25" t="str">
        <v/>
      </c>
      <c r="N118" s="25" t="str">
        <v/>
      </c>
      <c r="O118" s="25" t="str">
        <v/>
      </c>
      <c r="P118" s="25" t="str">
        <v/>
      </c>
      <c r="Q118" s="26" t="str">
        <v/>
      </c>
      <c r="R118" s="27" t="str">
        <v/>
      </c>
      <c r="S118" s="27" t="str">
        <v/>
      </c>
      <c r="T118" s="27" t="str">
        <v/>
      </c>
      <c r="U118" s="28" t="str">
        <v/>
      </c>
      <c r="V118" s="29" t="str">
        <v/>
      </c>
      <c r="W118" s="30" t="str">
        <v/>
      </c>
      <c r="X118" s="30" t="str">
        <v/>
      </c>
      <c r="Y118" s="30" t="str">
        <v/>
      </c>
      <c r="Z118" s="31" t="str">
        <v/>
      </c>
      <c r="AA118" s="26" t="str">
        <v/>
      </c>
      <c r="AB118" s="27" t="str">
        <v/>
      </c>
      <c r="AC118" s="27" t="str">
        <v/>
      </c>
      <c r="AD118" s="27" t="str">
        <v/>
      </c>
      <c r="AE118" s="28" t="str">
        <v/>
      </c>
      <c r="AF118" s="29" t="str">
        <v/>
      </c>
      <c r="AG118" s="30" t="str">
        <v/>
      </c>
      <c r="AH118" s="30" t="str">
        <v/>
      </c>
      <c r="AI118" s="30" t="str">
        <v/>
      </c>
      <c r="AJ118" s="31" t="str">
        <v/>
      </c>
      <c r="AK118" s="26" t="str">
        <v/>
      </c>
      <c r="AL118" s="27" t="str">
        <v/>
      </c>
      <c r="AM118" s="27" t="str">
        <v/>
      </c>
      <c r="AN118" s="27" t="str">
        <v/>
      </c>
      <c r="AO118" s="28" t="str">
        <v/>
      </c>
      <c r="AP118" s="29" t="str">
        <v/>
      </c>
      <c r="AQ118" s="30" t="str">
        <v/>
      </c>
      <c r="AR118" s="30" t="str">
        <v/>
      </c>
      <c r="AS118" s="30" t="str">
        <v/>
      </c>
      <c r="AT118" s="31" t="str">
        <v/>
      </c>
      <c r="AU118" s="26" t="str">
        <v/>
      </c>
      <c r="AV118" s="27" t="str">
        <v/>
      </c>
      <c r="AW118" s="27" t="str">
        <v/>
      </c>
      <c r="AX118" s="27" t="str">
        <v/>
      </c>
      <c r="AY118" s="28" t="str">
        <v/>
      </c>
      <c r="AZ118" s="29" t="str">
        <v/>
      </c>
      <c r="BA118" s="30" t="str">
        <v/>
      </c>
      <c r="BB118" s="30" t="str">
        <v/>
      </c>
      <c r="BC118" s="30" t="str">
        <v/>
      </c>
      <c r="BD118" s="31" t="str">
        <v/>
      </c>
      <c r="BE118" s="25">
        <f>SUM(R118,W118,AB118,AG118,AL118,AQ118,AV118,BA118)</f>
      </c>
      <c r="BF118" s="25">
        <f>SUM(S118,X118,AC118,AH118,AM118,AR118,AW118,BB118)</f>
      </c>
      <c r="BG118" s="25">
        <f>SUM(T118,Y118,AD118,AI118,AN118,AS118,AX118,BC118)</f>
      </c>
      <c r="BH118" s="25">
        <f>SUM(U118,Z118,AE118,AJ118,AO118,AT118,AY118,BD118)</f>
      </c>
      <c r="BI118" s="25">
        <f>MAX(BE118:BG118)</f>
      </c>
      <c r="BJ118" s="25">
        <f>MIN(BE118:BG118)</f>
      </c>
      <c r="BK118" s="32">
        <f>IF(H118&gt;0,(BI118*SQRT(3)*IF(N118&gt;0,N118,IF(O118&gt;0,O118,IF(P118&gt;0,P118,415)))/(H118*1000))*100,0)</f>
      </c>
      <c r="BL118" s="32">
        <f>IF(BK118&gt;70,"Upgrade","OK - No Upgrade")</f>
      </c>
      <c r="BM118" s="32">
        <f>IF(IF(AVERAGE(BE118:BG118)&gt;0,((BI118-AVERAGE(BE118:BG118))/AVERAGE(BE118:BG118))*100,0)&gt;10,"Need to Balance","OK - Balanced")</f>
      </c>
    </row>
    <row r="119" ht="15.75" customHeight="1">
      <c r="A119" s="25" t="str">
        <v>Wadi Alain</v>
      </c>
      <c r="B119" s="25" t="str">
        <v>KUBARAH</v>
      </c>
      <c r="C119" s="25" t="str">
        <v>K_LN2</v>
      </c>
      <c r="D119" s="25" t="str">
        <v>23.10512, 56.788209</v>
      </c>
      <c r="E119" s="25" t="str">
        <v>632</v>
      </c>
      <c r="F119" s="25" t="str">
        <v>Pole (PMT)</v>
      </c>
      <c r="G119" s="25" t="str">
        <v/>
      </c>
      <c r="H119" s="25">
        <v>100</v>
      </c>
      <c r="I119" s="25" t="str">
        <v>02/06/2026, 13:43</v>
      </c>
      <c r="J119" s="25">
        <v>1</v>
      </c>
      <c r="K119" s="25">
        <v>249</v>
      </c>
      <c r="L119" s="25">
        <v>248</v>
      </c>
      <c r="M119" s="25">
        <v>250</v>
      </c>
      <c r="N119" s="25">
        <v>431</v>
      </c>
      <c r="O119" s="25">
        <v>434</v>
      </c>
      <c r="P119" s="25">
        <v>432</v>
      </c>
      <c r="Q119" s="26" t="str">
        <v>120 mm²</v>
      </c>
      <c r="R119" s="27">
        <v>20</v>
      </c>
      <c r="S119" s="27">
        <v>55</v>
      </c>
      <c r="T119" s="27">
        <v>18</v>
      </c>
      <c r="U119" s="28">
        <v>31</v>
      </c>
      <c r="V119" s="29" t="str">
        <v/>
      </c>
      <c r="W119" s="30" t="str">
        <v/>
      </c>
      <c r="X119" s="30" t="str">
        <v/>
      </c>
      <c r="Y119" s="30" t="str">
        <v/>
      </c>
      <c r="Z119" s="31" t="str">
        <v/>
      </c>
      <c r="AA119" s="26" t="str">
        <v/>
      </c>
      <c r="AB119" s="27" t="str">
        <v/>
      </c>
      <c r="AC119" s="27" t="str">
        <v/>
      </c>
      <c r="AD119" s="27" t="str">
        <v/>
      </c>
      <c r="AE119" s="28" t="str">
        <v/>
      </c>
      <c r="AF119" s="29" t="str">
        <v/>
      </c>
      <c r="AG119" s="30" t="str">
        <v/>
      </c>
      <c r="AH119" s="30" t="str">
        <v/>
      </c>
      <c r="AI119" s="30" t="str">
        <v/>
      </c>
      <c r="AJ119" s="31" t="str">
        <v/>
      </c>
      <c r="AK119" s="26" t="str">
        <v/>
      </c>
      <c r="AL119" s="27" t="str">
        <v/>
      </c>
      <c r="AM119" s="27" t="str">
        <v/>
      </c>
      <c r="AN119" s="27" t="str">
        <v/>
      </c>
      <c r="AO119" s="28" t="str">
        <v/>
      </c>
      <c r="AP119" s="29" t="str">
        <v/>
      </c>
      <c r="AQ119" s="30" t="str">
        <v/>
      </c>
      <c r="AR119" s="30" t="str">
        <v/>
      </c>
      <c r="AS119" s="30" t="str">
        <v/>
      </c>
      <c r="AT119" s="31" t="str">
        <v/>
      </c>
      <c r="AU119" s="26" t="str">
        <v/>
      </c>
      <c r="AV119" s="27" t="str">
        <v/>
      </c>
      <c r="AW119" s="27" t="str">
        <v/>
      </c>
      <c r="AX119" s="27" t="str">
        <v/>
      </c>
      <c r="AY119" s="28" t="str">
        <v/>
      </c>
      <c r="AZ119" s="29" t="str">
        <v/>
      </c>
      <c r="BA119" s="30" t="str">
        <v/>
      </c>
      <c r="BB119" s="30" t="str">
        <v/>
      </c>
      <c r="BC119" s="30" t="str">
        <v/>
      </c>
      <c r="BD119" s="31" t="str">
        <v/>
      </c>
      <c r="BE119" s="25">
        <f>SUM(R119,W119,AB119,AG119,AL119,AQ119,AV119,BA119)</f>
      </c>
      <c r="BF119" s="25">
        <f>SUM(S119,X119,AC119,AH119,AM119,AR119,AW119,BB119)</f>
      </c>
      <c r="BG119" s="25">
        <f>SUM(T119,Y119,AD119,AI119,AN119,AS119,AX119,BC119)</f>
      </c>
      <c r="BH119" s="25">
        <f>SUM(U119,Z119,AE119,AJ119,AO119,AT119,AY119,BD119)</f>
      </c>
      <c r="BI119" s="25">
        <f>MAX(BE119:BG119)</f>
      </c>
      <c r="BJ119" s="25">
        <f>MIN(BE119:BG119)</f>
      </c>
      <c r="BK119" s="32">
        <f>IF(H119&gt;0,(BI119*SQRT(3)*IF(N119&gt;0,N119,IF(O119&gt;0,O119,IF(P119&gt;0,P119,415)))/(H119*1000))*100,0)</f>
      </c>
      <c r="BL119" s="32">
        <f>IF(BK119&gt;70,"Upgrade","OK - No Upgrade")</f>
      </c>
      <c r="BM119" s="32">
        <f>IF(IF(AVERAGE(BE119:BG119)&gt;0,((BI119-AVERAGE(BE119:BG119))/AVERAGE(BE119:BG119))*100,0)&gt;10,"Need to Balance","OK - Balanced")</f>
      </c>
    </row>
    <row r="120" ht="15.75" customHeight="1">
      <c r="A120" s="25" t="str">
        <v>Wadi Alain</v>
      </c>
      <c r="B120" s="25" t="str">
        <v>KUBARAH</v>
      </c>
      <c r="C120" s="25" t="str">
        <v>K_LN2</v>
      </c>
      <c r="D120" s="25" t="str">
        <v>23.095816, 56.797913</v>
      </c>
      <c r="E120" s="25" t="str">
        <v>1850</v>
      </c>
      <c r="F120" s="25" t="str">
        <v>Pole (PMT)</v>
      </c>
      <c r="G120" s="25" t="str">
        <v/>
      </c>
      <c r="H120" s="25">
        <v>315</v>
      </c>
      <c r="I120" s="25" t="str">
        <v>02/06/2026, 13:35</v>
      </c>
      <c r="J120" s="25">
        <v>1</v>
      </c>
      <c r="K120" s="25">
        <v>251</v>
      </c>
      <c r="L120" s="25">
        <v>251</v>
      </c>
      <c r="M120" s="25">
        <v>251</v>
      </c>
      <c r="N120" s="25">
        <v>433</v>
      </c>
      <c r="O120" s="25">
        <v>434</v>
      </c>
      <c r="P120" s="25">
        <v>434</v>
      </c>
      <c r="Q120" s="26" t="str">
        <v>185 mm²</v>
      </c>
      <c r="R120" s="27">
        <v>30</v>
      </c>
      <c r="S120" s="27">
        <v>43</v>
      </c>
      <c r="T120" s="27">
        <v>57</v>
      </c>
      <c r="U120" s="28">
        <v>26</v>
      </c>
      <c r="V120" s="29" t="str">
        <v>185 mm²</v>
      </c>
      <c r="W120" s="30">
        <v>6</v>
      </c>
      <c r="X120" s="30">
        <v>8</v>
      </c>
      <c r="Y120" s="30">
        <v>1</v>
      </c>
      <c r="Z120" s="31">
        <v>9</v>
      </c>
      <c r="AA120" s="26" t="str">
        <v/>
      </c>
      <c r="AB120" s="27" t="str">
        <v/>
      </c>
      <c r="AC120" s="27" t="str">
        <v/>
      </c>
      <c r="AD120" s="27" t="str">
        <v/>
      </c>
      <c r="AE120" s="28" t="str">
        <v/>
      </c>
      <c r="AF120" s="29" t="str">
        <v/>
      </c>
      <c r="AG120" s="30" t="str">
        <v/>
      </c>
      <c r="AH120" s="30" t="str">
        <v/>
      </c>
      <c r="AI120" s="30" t="str">
        <v/>
      </c>
      <c r="AJ120" s="31" t="str">
        <v/>
      </c>
      <c r="AK120" s="26" t="str">
        <v/>
      </c>
      <c r="AL120" s="27" t="str">
        <v/>
      </c>
      <c r="AM120" s="27" t="str">
        <v/>
      </c>
      <c r="AN120" s="27" t="str">
        <v/>
      </c>
      <c r="AO120" s="28" t="str">
        <v/>
      </c>
      <c r="AP120" s="29" t="str">
        <v/>
      </c>
      <c r="AQ120" s="30" t="str">
        <v/>
      </c>
      <c r="AR120" s="30" t="str">
        <v/>
      </c>
      <c r="AS120" s="30" t="str">
        <v/>
      </c>
      <c r="AT120" s="31" t="str">
        <v/>
      </c>
      <c r="AU120" s="26" t="str">
        <v/>
      </c>
      <c r="AV120" s="27" t="str">
        <v/>
      </c>
      <c r="AW120" s="27" t="str">
        <v/>
      </c>
      <c r="AX120" s="27" t="str">
        <v/>
      </c>
      <c r="AY120" s="28" t="str">
        <v/>
      </c>
      <c r="AZ120" s="29" t="str">
        <v/>
      </c>
      <c r="BA120" s="30" t="str">
        <v/>
      </c>
      <c r="BB120" s="30" t="str">
        <v/>
      </c>
      <c r="BC120" s="30" t="str">
        <v/>
      </c>
      <c r="BD120" s="31" t="str">
        <v/>
      </c>
      <c r="BE120" s="25">
        <f>SUM(R120,W120,AB120,AG120,AL120,AQ120,AV120,BA120)</f>
      </c>
      <c r="BF120" s="25">
        <f>SUM(S120,X120,AC120,AH120,AM120,AR120,AW120,BB120)</f>
      </c>
      <c r="BG120" s="25">
        <f>SUM(T120,Y120,AD120,AI120,AN120,AS120,AX120,BC120)</f>
      </c>
      <c r="BH120" s="25">
        <f>SUM(U120,Z120,AE120,AJ120,AO120,AT120,AY120,BD120)</f>
      </c>
      <c r="BI120" s="25">
        <f>MAX(BE120:BG120)</f>
      </c>
      <c r="BJ120" s="25">
        <f>MIN(BE120:BG120)</f>
      </c>
      <c r="BK120" s="32">
        <f>IF(H120&gt;0,(BI120*SQRT(3)*IF(N120&gt;0,N120,IF(O120&gt;0,O120,IF(P120&gt;0,P120,415)))/(H120*1000))*100,0)</f>
      </c>
      <c r="BL120" s="32">
        <f>IF(BK120&gt;70,"Upgrade","OK - No Upgrade")</f>
      </c>
      <c r="BM120" s="32">
        <f>IF(IF(AVERAGE(BE120:BG120)&gt;0,((BI120-AVERAGE(BE120:BG120))/AVERAGE(BE120:BG120))*100,0)&gt;10,"Need to Balance","OK - Balanced")</f>
      </c>
    </row>
    <row r="121" ht="15.75" customHeight="1">
      <c r="A121" s="25" t="str">
        <v>Wadi Alain</v>
      </c>
      <c r="B121" s="25" t="str">
        <v>KUBARAH</v>
      </c>
      <c r="C121" s="25" t="str">
        <v>K_LN2</v>
      </c>
      <c r="D121" s="25" t="str">
        <v>23.093792, 56.803433</v>
      </c>
      <c r="E121" s="25" t="str">
        <v>2357</v>
      </c>
      <c r="F121" s="25" t="str">
        <v>Pole (PMT)</v>
      </c>
      <c r="G121" s="25" t="str">
        <v/>
      </c>
      <c r="H121" s="25">
        <v>315</v>
      </c>
      <c r="I121" s="25" t="str">
        <v>02/06/2026, 13:30</v>
      </c>
      <c r="J121" s="25">
        <v>1</v>
      </c>
      <c r="K121" s="25">
        <v>251</v>
      </c>
      <c r="L121" s="25">
        <v>252</v>
      </c>
      <c r="M121" s="25">
        <v>253</v>
      </c>
      <c r="N121" s="25">
        <v>436</v>
      </c>
      <c r="O121" s="25">
        <v>437</v>
      </c>
      <c r="P121" s="25">
        <v>438</v>
      </c>
      <c r="Q121" s="26" t="str">
        <v>185 mm²</v>
      </c>
      <c r="R121" s="27" t="str">
        <v/>
      </c>
      <c r="S121" s="27" t="str">
        <v/>
      </c>
      <c r="T121" s="27" t="str">
        <v/>
      </c>
      <c r="U121" s="28" t="str">
        <v/>
      </c>
      <c r="V121" s="29" t="str">
        <v>185 mm²</v>
      </c>
      <c r="W121" s="30">
        <v>20</v>
      </c>
      <c r="X121" s="30">
        <v>18</v>
      </c>
      <c r="Y121" s="30">
        <v>24</v>
      </c>
      <c r="Z121" s="31">
        <v>4</v>
      </c>
      <c r="AA121" s="26" t="str">
        <v/>
      </c>
      <c r="AB121" s="27" t="str">
        <v/>
      </c>
      <c r="AC121" s="27" t="str">
        <v/>
      </c>
      <c r="AD121" s="27" t="str">
        <v/>
      </c>
      <c r="AE121" s="28" t="str">
        <v/>
      </c>
      <c r="AF121" s="29" t="str">
        <v/>
      </c>
      <c r="AG121" s="30" t="str">
        <v/>
      </c>
      <c r="AH121" s="30" t="str">
        <v/>
      </c>
      <c r="AI121" s="30" t="str">
        <v/>
      </c>
      <c r="AJ121" s="31" t="str">
        <v/>
      </c>
      <c r="AK121" s="26" t="str">
        <v/>
      </c>
      <c r="AL121" s="27" t="str">
        <v/>
      </c>
      <c r="AM121" s="27" t="str">
        <v/>
      </c>
      <c r="AN121" s="27" t="str">
        <v/>
      </c>
      <c r="AO121" s="28" t="str">
        <v/>
      </c>
      <c r="AP121" s="29" t="str">
        <v/>
      </c>
      <c r="AQ121" s="30" t="str">
        <v/>
      </c>
      <c r="AR121" s="30" t="str">
        <v/>
      </c>
      <c r="AS121" s="30" t="str">
        <v/>
      </c>
      <c r="AT121" s="31" t="str">
        <v/>
      </c>
      <c r="AU121" s="26" t="str">
        <v/>
      </c>
      <c r="AV121" s="27" t="str">
        <v/>
      </c>
      <c r="AW121" s="27" t="str">
        <v/>
      </c>
      <c r="AX121" s="27" t="str">
        <v/>
      </c>
      <c r="AY121" s="28" t="str">
        <v/>
      </c>
      <c r="AZ121" s="29" t="str">
        <v/>
      </c>
      <c r="BA121" s="30" t="str">
        <v/>
      </c>
      <c r="BB121" s="30" t="str">
        <v/>
      </c>
      <c r="BC121" s="30" t="str">
        <v/>
      </c>
      <c r="BD121" s="31" t="str">
        <v/>
      </c>
      <c r="BE121" s="25">
        <f>SUM(R121,W121,AB121,AG121,AL121,AQ121,AV121,BA121)</f>
      </c>
      <c r="BF121" s="25">
        <f>SUM(S121,X121,AC121,AH121,AM121,AR121,AW121,BB121)</f>
      </c>
      <c r="BG121" s="25">
        <f>SUM(T121,Y121,AD121,AI121,AN121,AS121,AX121,BC121)</f>
      </c>
      <c r="BH121" s="25">
        <f>SUM(U121,Z121,AE121,AJ121,AO121,AT121,AY121,BD121)</f>
      </c>
      <c r="BI121" s="25">
        <f>MAX(BE121:BG121)</f>
      </c>
      <c r="BJ121" s="25">
        <f>MIN(BE121:BG121)</f>
      </c>
      <c r="BK121" s="32">
        <f>IF(H121&gt;0,(BI121*SQRT(3)*IF(N121&gt;0,N121,IF(O121&gt;0,O121,IF(P121&gt;0,P121,415)))/(H121*1000))*100,0)</f>
      </c>
      <c r="BL121" s="32">
        <f>IF(BK121&gt;70,"Upgrade","OK - No Upgrade")</f>
      </c>
      <c r="BM121" s="32">
        <f>IF(IF(AVERAGE(BE121:BG121)&gt;0,((BI121-AVERAGE(BE121:BG121))/AVERAGE(BE121:BG121))*100,0)&gt;10,"Need to Balance","OK - Balanced")</f>
      </c>
    </row>
    <row r="122" ht="15.75" customHeight="1">
      <c r="A122" s="25" t="str">
        <v>Wadi Alain</v>
      </c>
      <c r="B122" s="25" t="str">
        <v>KUBARAH</v>
      </c>
      <c r="C122" s="25" t="str">
        <v>K_LN2</v>
      </c>
      <c r="D122" s="25" t="str">
        <v>23.152959, 56.756868</v>
      </c>
      <c r="E122" s="25" t="str">
        <v>2036</v>
      </c>
      <c r="F122" s="25" t="str">
        <v>Pole (PMT)</v>
      </c>
      <c r="G122" s="25" t="str">
        <v/>
      </c>
      <c r="H122" s="25">
        <v>315</v>
      </c>
      <c r="I122" s="25" t="str">
        <v>25/05/2026, 15:14</v>
      </c>
      <c r="J122" s="25">
        <v>1</v>
      </c>
      <c r="K122" s="25">
        <v>239</v>
      </c>
      <c r="L122" s="25">
        <v>241</v>
      </c>
      <c r="M122" s="25">
        <v>241</v>
      </c>
      <c r="N122" s="25">
        <v>416</v>
      </c>
      <c r="O122" s="25">
        <v>418</v>
      </c>
      <c r="P122" s="25">
        <v>419</v>
      </c>
      <c r="Q122" s="26" t="str">
        <v>185 mm²</v>
      </c>
      <c r="R122" s="27">
        <v>52</v>
      </c>
      <c r="S122" s="27">
        <v>32</v>
      </c>
      <c r="T122" s="27">
        <v>24</v>
      </c>
      <c r="U122" s="28">
        <v>35</v>
      </c>
      <c r="V122" s="29" t="str">
        <v>185 mm²</v>
      </c>
      <c r="W122" s="30">
        <v>29</v>
      </c>
      <c r="X122" s="30">
        <v>18</v>
      </c>
      <c r="Y122" s="30">
        <v>15</v>
      </c>
      <c r="Z122" s="31">
        <v>14</v>
      </c>
      <c r="AA122" s="26" t="str">
        <v/>
      </c>
      <c r="AB122" s="27" t="str">
        <v/>
      </c>
      <c r="AC122" s="27" t="str">
        <v/>
      </c>
      <c r="AD122" s="27" t="str">
        <v/>
      </c>
      <c r="AE122" s="28" t="str">
        <v/>
      </c>
      <c r="AF122" s="29" t="str">
        <v/>
      </c>
      <c r="AG122" s="30" t="str">
        <v/>
      </c>
      <c r="AH122" s="30" t="str">
        <v/>
      </c>
      <c r="AI122" s="30" t="str">
        <v/>
      </c>
      <c r="AJ122" s="31" t="str">
        <v/>
      </c>
      <c r="AK122" s="26" t="str">
        <v/>
      </c>
      <c r="AL122" s="27" t="str">
        <v/>
      </c>
      <c r="AM122" s="27" t="str">
        <v/>
      </c>
      <c r="AN122" s="27" t="str">
        <v/>
      </c>
      <c r="AO122" s="28" t="str">
        <v/>
      </c>
      <c r="AP122" s="29" t="str">
        <v/>
      </c>
      <c r="AQ122" s="30" t="str">
        <v/>
      </c>
      <c r="AR122" s="30" t="str">
        <v/>
      </c>
      <c r="AS122" s="30" t="str">
        <v/>
      </c>
      <c r="AT122" s="31" t="str">
        <v/>
      </c>
      <c r="AU122" s="26" t="str">
        <v/>
      </c>
      <c r="AV122" s="27" t="str">
        <v/>
      </c>
      <c r="AW122" s="27" t="str">
        <v/>
      </c>
      <c r="AX122" s="27" t="str">
        <v/>
      </c>
      <c r="AY122" s="28" t="str">
        <v/>
      </c>
      <c r="AZ122" s="29" t="str">
        <v/>
      </c>
      <c r="BA122" s="30" t="str">
        <v/>
      </c>
      <c r="BB122" s="30" t="str">
        <v/>
      </c>
      <c r="BC122" s="30" t="str">
        <v/>
      </c>
      <c r="BD122" s="31" t="str">
        <v/>
      </c>
      <c r="BE122" s="25">
        <f>SUM(R122,W122,AB122,AG122,AL122,AQ122,AV122,BA122)</f>
      </c>
      <c r="BF122" s="25">
        <f>SUM(S122,X122,AC122,AH122,AM122,AR122,AW122,BB122)</f>
      </c>
      <c r="BG122" s="25">
        <f>SUM(T122,Y122,AD122,AI122,AN122,AS122,AX122,BC122)</f>
      </c>
      <c r="BH122" s="25">
        <f>SUM(U122,Z122,AE122,AJ122,AO122,AT122,AY122,BD122)</f>
      </c>
      <c r="BI122" s="25">
        <f>MAX(BE122:BG122)</f>
      </c>
      <c r="BJ122" s="25">
        <f>MIN(BE122:BG122)</f>
      </c>
      <c r="BK122" s="32">
        <f>IF(H122&gt;0,(BI122*SQRT(3)*IF(N122&gt;0,N122,IF(O122&gt;0,O122,IF(P122&gt;0,P122,415)))/(H122*1000))*100,0)</f>
      </c>
      <c r="BL122" s="32">
        <f>IF(BK122&gt;70,"Upgrade","OK - No Upgrade")</f>
      </c>
      <c r="BM122" s="32">
        <f>IF(IF(AVERAGE(BE122:BG122)&gt;0,((BI122-AVERAGE(BE122:BG122))/AVERAGE(BE122:BG122))*100,0)&gt;10,"Need to Balance","OK - Balanced")</f>
      </c>
    </row>
    <row r="123" ht="15.75" customHeight="1">
      <c r="A123" s="25" t="str">
        <v>Wadi Alain</v>
      </c>
      <c r="B123" s="25" t="str">
        <v>KUBARAH</v>
      </c>
      <c r="C123" s="25" t="str">
        <v>K_LN2</v>
      </c>
      <c r="D123" s="25" t="str">
        <v>23.121204, 56.820909</v>
      </c>
      <c r="E123" s="25" t="str">
        <v>4318</v>
      </c>
      <c r="F123" s="25" t="str">
        <v>Pole (PMT)</v>
      </c>
      <c r="G123" s="25" t="str">
        <v/>
      </c>
      <c r="H123" s="25">
        <v>100</v>
      </c>
      <c r="I123" s="25" t="str">
        <v>25/05/2026, 14:53</v>
      </c>
      <c r="J123" s="25">
        <v>1</v>
      </c>
      <c r="K123" s="25">
        <v>243</v>
      </c>
      <c r="L123" s="25">
        <v>245</v>
      </c>
      <c r="M123" s="25">
        <v>245</v>
      </c>
      <c r="N123" s="25">
        <v>423</v>
      </c>
      <c r="O123" s="25">
        <v>425</v>
      </c>
      <c r="P123" s="25">
        <v>425</v>
      </c>
      <c r="Q123" s="26" t="str">
        <v>185 mm²</v>
      </c>
      <c r="R123" s="27">
        <v>13</v>
      </c>
      <c r="S123" s="27">
        <v>9</v>
      </c>
      <c r="T123" s="27">
        <v>5</v>
      </c>
      <c r="U123" s="28">
        <v>13</v>
      </c>
      <c r="V123" s="29" t="str">
        <v/>
      </c>
      <c r="W123" s="30" t="str">
        <v/>
      </c>
      <c r="X123" s="30" t="str">
        <v/>
      </c>
      <c r="Y123" s="30" t="str">
        <v/>
      </c>
      <c r="Z123" s="31" t="str">
        <v/>
      </c>
      <c r="AA123" s="26" t="str">
        <v/>
      </c>
      <c r="AB123" s="27" t="str">
        <v/>
      </c>
      <c r="AC123" s="27" t="str">
        <v/>
      </c>
      <c r="AD123" s="27" t="str">
        <v/>
      </c>
      <c r="AE123" s="28" t="str">
        <v/>
      </c>
      <c r="AF123" s="29" t="str">
        <v/>
      </c>
      <c r="AG123" s="30" t="str">
        <v/>
      </c>
      <c r="AH123" s="30" t="str">
        <v/>
      </c>
      <c r="AI123" s="30" t="str">
        <v/>
      </c>
      <c r="AJ123" s="31" t="str">
        <v/>
      </c>
      <c r="AK123" s="26" t="str">
        <v/>
      </c>
      <c r="AL123" s="27" t="str">
        <v/>
      </c>
      <c r="AM123" s="27" t="str">
        <v/>
      </c>
      <c r="AN123" s="27" t="str">
        <v/>
      </c>
      <c r="AO123" s="28" t="str">
        <v/>
      </c>
      <c r="AP123" s="29" t="str">
        <v/>
      </c>
      <c r="AQ123" s="30" t="str">
        <v/>
      </c>
      <c r="AR123" s="30" t="str">
        <v/>
      </c>
      <c r="AS123" s="30" t="str">
        <v/>
      </c>
      <c r="AT123" s="31" t="str">
        <v/>
      </c>
      <c r="AU123" s="26" t="str">
        <v/>
      </c>
      <c r="AV123" s="27" t="str">
        <v/>
      </c>
      <c r="AW123" s="27" t="str">
        <v/>
      </c>
      <c r="AX123" s="27" t="str">
        <v/>
      </c>
      <c r="AY123" s="28" t="str">
        <v/>
      </c>
      <c r="AZ123" s="29" t="str">
        <v/>
      </c>
      <c r="BA123" s="30" t="str">
        <v/>
      </c>
      <c r="BB123" s="30" t="str">
        <v/>
      </c>
      <c r="BC123" s="30" t="str">
        <v/>
      </c>
      <c r="BD123" s="31" t="str">
        <v/>
      </c>
      <c r="BE123" s="25">
        <f>SUM(R123,W123,AB123,AG123,AL123,AQ123,AV123,BA123)</f>
      </c>
      <c r="BF123" s="25">
        <f>SUM(S123,X123,AC123,AH123,AM123,AR123,AW123,BB123)</f>
      </c>
      <c r="BG123" s="25">
        <f>SUM(T123,Y123,AD123,AI123,AN123,AS123,AX123,BC123)</f>
      </c>
      <c r="BH123" s="25">
        <f>SUM(U123,Z123,AE123,AJ123,AO123,AT123,AY123,BD123)</f>
      </c>
      <c r="BI123" s="25">
        <f>MAX(BE123:BG123)</f>
      </c>
      <c r="BJ123" s="25">
        <f>MIN(BE123:BG123)</f>
      </c>
      <c r="BK123" s="32">
        <f>IF(H123&gt;0,(BI123*SQRT(3)*IF(N123&gt;0,N123,IF(O123&gt;0,O123,IF(P123&gt;0,P123,415)))/(H123*1000))*100,0)</f>
      </c>
      <c r="BL123" s="32">
        <f>IF(BK123&gt;70,"Upgrade","OK - No Upgrade")</f>
      </c>
      <c r="BM123" s="32">
        <f>IF(IF(AVERAGE(BE123:BG123)&gt;0,((BI123-AVERAGE(BE123:BG123))/AVERAGE(BE123:BG123))*100,0)&gt;10,"Need to Balance","OK - Balanced")</f>
      </c>
    </row>
    <row r="124" ht="15.75" customHeight="1">
      <c r="A124" s="25" t="str">
        <v>Wadi Alain</v>
      </c>
      <c r="B124" s="25" t="str">
        <v>KUBARAH</v>
      </c>
      <c r="C124" s="25" t="str">
        <v>K_LN2</v>
      </c>
      <c r="D124" s="25" t="str">
        <v>23.133021, 56.836213</v>
      </c>
      <c r="E124" s="25" t="str">
        <v>674</v>
      </c>
      <c r="F124" s="25" t="str">
        <v>Pole (PMT)</v>
      </c>
      <c r="G124" s="25" t="str">
        <v/>
      </c>
      <c r="H124" s="25">
        <v>315</v>
      </c>
      <c r="I124" s="25" t="str">
        <v>25/05/2026, 14:46</v>
      </c>
      <c r="J124" s="25">
        <v>1</v>
      </c>
      <c r="K124" s="25">
        <v>246</v>
      </c>
      <c r="L124" s="25">
        <v>245</v>
      </c>
      <c r="M124" s="25">
        <v>245</v>
      </c>
      <c r="N124" s="25">
        <v>426</v>
      </c>
      <c r="O124" s="25">
        <v>425</v>
      </c>
      <c r="P124" s="25">
        <v>424</v>
      </c>
      <c r="Q124" s="26" t="str">
        <v>240 mm²</v>
      </c>
      <c r="R124" s="27">
        <v>15</v>
      </c>
      <c r="S124" s="27">
        <v>18</v>
      </c>
      <c r="T124" s="27">
        <v>17</v>
      </c>
      <c r="U124" s="28">
        <v>19</v>
      </c>
      <c r="V124" s="29" t="str">
        <v>120 mm²</v>
      </c>
      <c r="W124" s="30">
        <v>57</v>
      </c>
      <c r="X124" s="30">
        <v>52</v>
      </c>
      <c r="Y124" s="30">
        <v>45</v>
      </c>
      <c r="Z124" s="31">
        <v>40</v>
      </c>
      <c r="AA124" s="26" t="str">
        <v/>
      </c>
      <c r="AB124" s="27" t="str">
        <v/>
      </c>
      <c r="AC124" s="27" t="str">
        <v/>
      </c>
      <c r="AD124" s="27" t="str">
        <v/>
      </c>
      <c r="AE124" s="28" t="str">
        <v/>
      </c>
      <c r="AF124" s="29" t="str">
        <v/>
      </c>
      <c r="AG124" s="30" t="str">
        <v/>
      </c>
      <c r="AH124" s="30" t="str">
        <v/>
      </c>
      <c r="AI124" s="30" t="str">
        <v/>
      </c>
      <c r="AJ124" s="31" t="str">
        <v/>
      </c>
      <c r="AK124" s="26" t="str">
        <v/>
      </c>
      <c r="AL124" s="27" t="str">
        <v/>
      </c>
      <c r="AM124" s="27" t="str">
        <v/>
      </c>
      <c r="AN124" s="27" t="str">
        <v/>
      </c>
      <c r="AO124" s="28" t="str">
        <v/>
      </c>
      <c r="AP124" s="29" t="str">
        <v/>
      </c>
      <c r="AQ124" s="30" t="str">
        <v/>
      </c>
      <c r="AR124" s="30" t="str">
        <v/>
      </c>
      <c r="AS124" s="30" t="str">
        <v/>
      </c>
      <c r="AT124" s="31" t="str">
        <v/>
      </c>
      <c r="AU124" s="26" t="str">
        <v/>
      </c>
      <c r="AV124" s="27" t="str">
        <v/>
      </c>
      <c r="AW124" s="27" t="str">
        <v/>
      </c>
      <c r="AX124" s="27" t="str">
        <v/>
      </c>
      <c r="AY124" s="28" t="str">
        <v/>
      </c>
      <c r="AZ124" s="29" t="str">
        <v/>
      </c>
      <c r="BA124" s="30" t="str">
        <v/>
      </c>
      <c r="BB124" s="30" t="str">
        <v/>
      </c>
      <c r="BC124" s="30" t="str">
        <v/>
      </c>
      <c r="BD124" s="31" t="str">
        <v/>
      </c>
      <c r="BE124" s="25">
        <f>SUM(R124,W124,AB124,AG124,AL124,AQ124,AV124,BA124)</f>
      </c>
      <c r="BF124" s="25">
        <f>SUM(S124,X124,AC124,AH124,AM124,AR124,AW124,BB124)</f>
      </c>
      <c r="BG124" s="25">
        <f>SUM(T124,Y124,AD124,AI124,AN124,AS124,AX124,BC124)</f>
      </c>
      <c r="BH124" s="25">
        <f>SUM(U124,Z124,AE124,AJ124,AO124,AT124,AY124,BD124)</f>
      </c>
      <c r="BI124" s="25">
        <f>MAX(BE124:BG124)</f>
      </c>
      <c r="BJ124" s="25">
        <f>MIN(BE124:BG124)</f>
      </c>
      <c r="BK124" s="32">
        <f>IF(H124&gt;0,(BI124*SQRT(3)*IF(N124&gt;0,N124,IF(O124&gt;0,O124,IF(P124&gt;0,P124,415)))/(H124*1000))*100,0)</f>
      </c>
      <c r="BL124" s="32">
        <f>IF(BK124&gt;70,"Upgrade","OK - No Upgrade")</f>
      </c>
      <c r="BM124" s="32">
        <f>IF(IF(AVERAGE(BE124:BG124)&gt;0,((BI124-AVERAGE(BE124:BG124))/AVERAGE(BE124:BG124))*100,0)&gt;10,"Need to Balance","OK - Balanced")</f>
      </c>
    </row>
    <row r="125" ht="15.75" customHeight="1">
      <c r="A125" s="25" t="str">
        <v>Wadi Alain</v>
      </c>
      <c r="B125" s="25" t="str">
        <v>KUBARAH</v>
      </c>
      <c r="C125" s="25" t="str">
        <v>K_LN2</v>
      </c>
      <c r="D125" s="25" t="str">
        <v>23.13871, 56.824225</v>
      </c>
      <c r="E125" s="25" t="str">
        <v>1541</v>
      </c>
      <c r="F125" s="25" t="str">
        <v>Pole (PMT)</v>
      </c>
      <c r="G125" s="25" t="str">
        <v/>
      </c>
      <c r="H125" s="25">
        <v>100</v>
      </c>
      <c r="I125" s="25" t="str">
        <v/>
      </c>
      <c r="J125" s="25">
        <v>1</v>
      </c>
      <c r="K125" s="25" t="str">
        <v/>
      </c>
      <c r="L125" s="25" t="str">
        <v/>
      </c>
      <c r="M125" s="25" t="str">
        <v/>
      </c>
      <c r="N125" s="25" t="str">
        <v/>
      </c>
      <c r="O125" s="25" t="str">
        <v/>
      </c>
      <c r="P125" s="25" t="str">
        <v/>
      </c>
      <c r="Q125" s="26" t="str">
        <v/>
      </c>
      <c r="R125" s="27" t="str">
        <v/>
      </c>
      <c r="S125" s="27" t="str">
        <v/>
      </c>
      <c r="T125" s="27" t="str">
        <v/>
      </c>
      <c r="U125" s="28" t="str">
        <v/>
      </c>
      <c r="V125" s="29" t="str">
        <v/>
      </c>
      <c r="W125" s="30" t="str">
        <v/>
      </c>
      <c r="X125" s="30" t="str">
        <v/>
      </c>
      <c r="Y125" s="30" t="str">
        <v/>
      </c>
      <c r="Z125" s="31" t="str">
        <v/>
      </c>
      <c r="AA125" s="26" t="str">
        <v/>
      </c>
      <c r="AB125" s="27" t="str">
        <v/>
      </c>
      <c r="AC125" s="27" t="str">
        <v/>
      </c>
      <c r="AD125" s="27" t="str">
        <v/>
      </c>
      <c r="AE125" s="28" t="str">
        <v/>
      </c>
      <c r="AF125" s="29" t="str">
        <v/>
      </c>
      <c r="AG125" s="30" t="str">
        <v/>
      </c>
      <c r="AH125" s="30" t="str">
        <v/>
      </c>
      <c r="AI125" s="30" t="str">
        <v/>
      </c>
      <c r="AJ125" s="31" t="str">
        <v/>
      </c>
      <c r="AK125" s="26" t="str">
        <v/>
      </c>
      <c r="AL125" s="27" t="str">
        <v/>
      </c>
      <c r="AM125" s="27" t="str">
        <v/>
      </c>
      <c r="AN125" s="27" t="str">
        <v/>
      </c>
      <c r="AO125" s="28" t="str">
        <v/>
      </c>
      <c r="AP125" s="29" t="str">
        <v/>
      </c>
      <c r="AQ125" s="30" t="str">
        <v/>
      </c>
      <c r="AR125" s="30" t="str">
        <v/>
      </c>
      <c r="AS125" s="30" t="str">
        <v/>
      </c>
      <c r="AT125" s="31" t="str">
        <v/>
      </c>
      <c r="AU125" s="26" t="str">
        <v/>
      </c>
      <c r="AV125" s="27" t="str">
        <v/>
      </c>
      <c r="AW125" s="27" t="str">
        <v/>
      </c>
      <c r="AX125" s="27" t="str">
        <v/>
      </c>
      <c r="AY125" s="28" t="str">
        <v/>
      </c>
      <c r="AZ125" s="29" t="str">
        <v/>
      </c>
      <c r="BA125" s="30" t="str">
        <v/>
      </c>
      <c r="BB125" s="30" t="str">
        <v/>
      </c>
      <c r="BC125" s="30" t="str">
        <v/>
      </c>
      <c r="BD125" s="31" t="str">
        <v/>
      </c>
      <c r="BE125" s="25">
        <f>SUM(R125,W125,AB125,AG125,AL125,AQ125,AV125,BA125)</f>
      </c>
      <c r="BF125" s="25">
        <f>SUM(S125,X125,AC125,AH125,AM125,AR125,AW125,BB125)</f>
      </c>
      <c r="BG125" s="25">
        <f>SUM(T125,Y125,AD125,AI125,AN125,AS125,AX125,BC125)</f>
      </c>
      <c r="BH125" s="25">
        <f>SUM(U125,Z125,AE125,AJ125,AO125,AT125,AY125,BD125)</f>
      </c>
      <c r="BI125" s="25">
        <f>MAX(BE125:BG125)</f>
      </c>
      <c r="BJ125" s="25">
        <f>MIN(BE125:BG125)</f>
      </c>
      <c r="BK125" s="32">
        <f>IF(H125&gt;0,(BI125*SQRT(3)*IF(N125&gt;0,N125,IF(O125&gt;0,O125,IF(P125&gt;0,P125,415)))/(H125*1000))*100,0)</f>
      </c>
      <c r="BL125" s="32">
        <f>IF(BK125&gt;70,"Upgrade","OK - No Upgrade")</f>
      </c>
      <c r="BM125" s="32">
        <f>IF(IF(AVERAGE(BE125:BG125)&gt;0,((BI125-AVERAGE(BE125:BG125))/AVERAGE(BE125:BG125))*100,0)&gt;10,"Need to Balance","OK - Balanced")</f>
      </c>
    </row>
    <row r="126" ht="15.75" customHeight="1">
      <c r="A126" s="25" t="str">
        <v>Wadi Alain</v>
      </c>
      <c r="B126" s="25" t="str">
        <v>KUBARAH</v>
      </c>
      <c r="C126" s="25" t="str">
        <v>K_LN2</v>
      </c>
      <c r="D126" s="25" t="str">
        <v>23.126821, 56.816566</v>
      </c>
      <c r="E126" s="25" t="str">
        <v>1471</v>
      </c>
      <c r="F126" s="25" t="str">
        <v>Pole (PMT)</v>
      </c>
      <c r="G126" s="25" t="str">
        <v/>
      </c>
      <c r="H126" s="25">
        <v>100</v>
      </c>
      <c r="I126" s="25" t="str">
        <v>25/05/2026, 14:21</v>
      </c>
      <c r="J126" s="25">
        <v>1</v>
      </c>
      <c r="K126" s="25">
        <v>249</v>
      </c>
      <c r="L126" s="25">
        <v>251</v>
      </c>
      <c r="M126" s="25">
        <v>250</v>
      </c>
      <c r="N126" s="25">
        <v>431</v>
      </c>
      <c r="O126" s="25">
        <v>434</v>
      </c>
      <c r="P126" s="25">
        <v>435</v>
      </c>
      <c r="Q126" s="26" t="str">
        <v>120 mm²</v>
      </c>
      <c r="R126" s="27">
        <v>23</v>
      </c>
      <c r="S126" s="27">
        <v>20</v>
      </c>
      <c r="T126" s="27">
        <v>15</v>
      </c>
      <c r="U126" s="28">
        <v>22</v>
      </c>
      <c r="V126" s="29" t="str">
        <v/>
      </c>
      <c r="W126" s="30" t="str">
        <v/>
      </c>
      <c r="X126" s="30" t="str">
        <v/>
      </c>
      <c r="Y126" s="30" t="str">
        <v/>
      </c>
      <c r="Z126" s="31" t="str">
        <v/>
      </c>
      <c r="AA126" s="26" t="str">
        <v/>
      </c>
      <c r="AB126" s="27" t="str">
        <v/>
      </c>
      <c r="AC126" s="27" t="str">
        <v/>
      </c>
      <c r="AD126" s="27" t="str">
        <v/>
      </c>
      <c r="AE126" s="28" t="str">
        <v/>
      </c>
      <c r="AF126" s="29" t="str">
        <v/>
      </c>
      <c r="AG126" s="30" t="str">
        <v/>
      </c>
      <c r="AH126" s="30" t="str">
        <v/>
      </c>
      <c r="AI126" s="30" t="str">
        <v/>
      </c>
      <c r="AJ126" s="31" t="str">
        <v/>
      </c>
      <c r="AK126" s="26" t="str">
        <v/>
      </c>
      <c r="AL126" s="27" t="str">
        <v/>
      </c>
      <c r="AM126" s="27" t="str">
        <v/>
      </c>
      <c r="AN126" s="27" t="str">
        <v/>
      </c>
      <c r="AO126" s="28" t="str">
        <v/>
      </c>
      <c r="AP126" s="29" t="str">
        <v/>
      </c>
      <c r="AQ126" s="30" t="str">
        <v/>
      </c>
      <c r="AR126" s="30" t="str">
        <v/>
      </c>
      <c r="AS126" s="30" t="str">
        <v/>
      </c>
      <c r="AT126" s="31" t="str">
        <v/>
      </c>
      <c r="AU126" s="26" t="str">
        <v/>
      </c>
      <c r="AV126" s="27" t="str">
        <v/>
      </c>
      <c r="AW126" s="27" t="str">
        <v/>
      </c>
      <c r="AX126" s="27" t="str">
        <v/>
      </c>
      <c r="AY126" s="28" t="str">
        <v/>
      </c>
      <c r="AZ126" s="29" t="str">
        <v/>
      </c>
      <c r="BA126" s="30" t="str">
        <v/>
      </c>
      <c r="BB126" s="30" t="str">
        <v/>
      </c>
      <c r="BC126" s="30" t="str">
        <v/>
      </c>
      <c r="BD126" s="31" t="str">
        <v/>
      </c>
      <c r="BE126" s="25">
        <f>SUM(R126,W126,AB126,AG126,AL126,AQ126,AV126,BA126)</f>
      </c>
      <c r="BF126" s="25">
        <f>SUM(S126,X126,AC126,AH126,AM126,AR126,AW126,BB126)</f>
      </c>
      <c r="BG126" s="25">
        <f>SUM(T126,Y126,AD126,AI126,AN126,AS126,AX126,BC126)</f>
      </c>
      <c r="BH126" s="25">
        <f>SUM(U126,Z126,AE126,AJ126,AO126,AT126,AY126,BD126)</f>
      </c>
      <c r="BI126" s="25">
        <f>MAX(BE126:BG126)</f>
      </c>
      <c r="BJ126" s="25">
        <f>MIN(BE126:BG126)</f>
      </c>
      <c r="BK126" s="32">
        <f>IF(H126&gt;0,(BI126*SQRT(3)*IF(N126&gt;0,N126,IF(O126&gt;0,O126,IF(P126&gt;0,P126,415)))/(H126*1000))*100,0)</f>
      </c>
      <c r="BL126" s="32">
        <f>IF(BK126&gt;70,"Upgrade","OK - No Upgrade")</f>
      </c>
      <c r="BM126" s="32">
        <f>IF(IF(AVERAGE(BE126:BG126)&gt;0,((BI126-AVERAGE(BE126:BG126))/AVERAGE(BE126:BG126))*100,0)&gt;10,"Need to Balance","OK - Balanced")</f>
      </c>
    </row>
    <row r="127" ht="15.75" customHeight="1">
      <c r="A127" s="25" t="str">
        <v>Wadi Alain</v>
      </c>
      <c r="B127" s="25" t="str">
        <v>KUBARAH</v>
      </c>
      <c r="C127" s="25" t="str">
        <v>K_LN2</v>
      </c>
      <c r="D127" s="25" t="str">
        <v>23.129722, 56.809573</v>
      </c>
      <c r="E127" s="25" t="str">
        <v>673</v>
      </c>
      <c r="F127" s="25" t="str">
        <v>Pole (PMT)</v>
      </c>
      <c r="G127" s="25" t="str">
        <v/>
      </c>
      <c r="H127" s="25">
        <v>100</v>
      </c>
      <c r="I127" s="25" t="str">
        <v>25/05/2026, 14:11</v>
      </c>
      <c r="J127" s="25">
        <v>1</v>
      </c>
      <c r="K127" s="25">
        <v>243</v>
      </c>
      <c r="L127" s="25">
        <v>241</v>
      </c>
      <c r="M127" s="25">
        <v>243</v>
      </c>
      <c r="N127" s="25">
        <v>420</v>
      </c>
      <c r="O127" s="25">
        <v>420</v>
      </c>
      <c r="P127" s="25">
        <v>421</v>
      </c>
      <c r="Q127" s="26" t="str">
        <v>120 mm²</v>
      </c>
      <c r="R127" s="27">
        <v>44</v>
      </c>
      <c r="S127" s="27">
        <v>54</v>
      </c>
      <c r="T127" s="27">
        <v>42</v>
      </c>
      <c r="U127" s="28">
        <v>50</v>
      </c>
      <c r="V127" s="29" t="str">
        <v/>
      </c>
      <c r="W127" s="30" t="str">
        <v/>
      </c>
      <c r="X127" s="30" t="str">
        <v/>
      </c>
      <c r="Y127" s="30" t="str">
        <v/>
      </c>
      <c r="Z127" s="31" t="str">
        <v/>
      </c>
      <c r="AA127" s="26" t="str">
        <v/>
      </c>
      <c r="AB127" s="27" t="str">
        <v/>
      </c>
      <c r="AC127" s="27" t="str">
        <v/>
      </c>
      <c r="AD127" s="27" t="str">
        <v/>
      </c>
      <c r="AE127" s="28" t="str">
        <v/>
      </c>
      <c r="AF127" s="29" t="str">
        <v/>
      </c>
      <c r="AG127" s="30" t="str">
        <v/>
      </c>
      <c r="AH127" s="30" t="str">
        <v/>
      </c>
      <c r="AI127" s="30" t="str">
        <v/>
      </c>
      <c r="AJ127" s="31" t="str">
        <v/>
      </c>
      <c r="AK127" s="26" t="str">
        <v/>
      </c>
      <c r="AL127" s="27" t="str">
        <v/>
      </c>
      <c r="AM127" s="27" t="str">
        <v/>
      </c>
      <c r="AN127" s="27" t="str">
        <v/>
      </c>
      <c r="AO127" s="28" t="str">
        <v/>
      </c>
      <c r="AP127" s="29" t="str">
        <v/>
      </c>
      <c r="AQ127" s="30" t="str">
        <v/>
      </c>
      <c r="AR127" s="30" t="str">
        <v/>
      </c>
      <c r="AS127" s="30" t="str">
        <v/>
      </c>
      <c r="AT127" s="31" t="str">
        <v/>
      </c>
      <c r="AU127" s="26" t="str">
        <v/>
      </c>
      <c r="AV127" s="27" t="str">
        <v/>
      </c>
      <c r="AW127" s="27" t="str">
        <v/>
      </c>
      <c r="AX127" s="27" t="str">
        <v/>
      </c>
      <c r="AY127" s="28" t="str">
        <v/>
      </c>
      <c r="AZ127" s="29" t="str">
        <v/>
      </c>
      <c r="BA127" s="30" t="str">
        <v/>
      </c>
      <c r="BB127" s="30" t="str">
        <v/>
      </c>
      <c r="BC127" s="30" t="str">
        <v/>
      </c>
      <c r="BD127" s="31" t="str">
        <v/>
      </c>
      <c r="BE127" s="25">
        <f>SUM(R127,W127,AB127,AG127,AL127,AQ127,AV127,BA127)</f>
      </c>
      <c r="BF127" s="25">
        <f>SUM(S127,X127,AC127,AH127,AM127,AR127,AW127,BB127)</f>
      </c>
      <c r="BG127" s="25">
        <f>SUM(T127,Y127,AD127,AI127,AN127,AS127,AX127,BC127)</f>
      </c>
      <c r="BH127" s="25">
        <f>SUM(U127,Z127,AE127,AJ127,AO127,AT127,AY127,BD127)</f>
      </c>
      <c r="BI127" s="25">
        <f>MAX(BE127:BG127)</f>
      </c>
      <c r="BJ127" s="25">
        <f>MIN(BE127:BG127)</f>
      </c>
      <c r="BK127" s="32">
        <f>IF(H127&gt;0,(BI127*SQRT(3)*IF(N127&gt;0,N127,IF(O127&gt;0,O127,IF(P127&gt;0,P127,415)))/(H127*1000))*100,0)</f>
      </c>
      <c r="BL127" s="32">
        <f>IF(BK127&gt;70,"Upgrade","OK - No Upgrade")</f>
      </c>
      <c r="BM127" s="32">
        <f>IF(IF(AVERAGE(BE127:BG127)&gt;0,((BI127-AVERAGE(BE127:BG127))/AVERAGE(BE127:BG127))*100,0)&gt;10,"Need to Balance","OK - Balanced")</f>
      </c>
    </row>
    <row r="128" ht="15.75" customHeight="1">
      <c r="A128" s="25" t="str">
        <v>Wadi Alain</v>
      </c>
      <c r="B128" s="25" t="str">
        <v>KUBARAH</v>
      </c>
      <c r="C128" s="25" t="str">
        <v>K_LN2</v>
      </c>
      <c r="D128" s="25" t="str">
        <v>23.12686, 56.803771</v>
      </c>
      <c r="E128" s="25" t="str">
        <v>635</v>
      </c>
      <c r="F128" s="25" t="str">
        <v>Pole (PMT)</v>
      </c>
      <c r="G128" s="25" t="str">
        <v/>
      </c>
      <c r="H128" s="25">
        <v>100</v>
      </c>
      <c r="I128" s="25" t="str">
        <v>25/05/2026, 14:05</v>
      </c>
      <c r="J128" s="25">
        <v>1</v>
      </c>
      <c r="K128" s="25">
        <v>242</v>
      </c>
      <c r="L128" s="25">
        <v>243</v>
      </c>
      <c r="M128" s="25">
        <v>244</v>
      </c>
      <c r="N128" s="25">
        <v>421</v>
      </c>
      <c r="O128" s="25">
        <v>423</v>
      </c>
      <c r="P128" s="25">
        <v>423</v>
      </c>
      <c r="Q128" s="26" t="str">
        <v>70 mm²</v>
      </c>
      <c r="R128" s="27">
        <v>15</v>
      </c>
      <c r="S128" s="27">
        <v>18</v>
      </c>
      <c r="T128" s="27">
        <v>19</v>
      </c>
      <c r="U128" s="28">
        <v>25</v>
      </c>
      <c r="V128" s="29" t="str">
        <v/>
      </c>
      <c r="W128" s="30" t="str">
        <v/>
      </c>
      <c r="X128" s="30" t="str">
        <v/>
      </c>
      <c r="Y128" s="30" t="str">
        <v/>
      </c>
      <c r="Z128" s="31" t="str">
        <v/>
      </c>
      <c r="AA128" s="26" t="str">
        <v/>
      </c>
      <c r="AB128" s="27" t="str">
        <v/>
      </c>
      <c r="AC128" s="27" t="str">
        <v/>
      </c>
      <c r="AD128" s="27" t="str">
        <v/>
      </c>
      <c r="AE128" s="28" t="str">
        <v/>
      </c>
      <c r="AF128" s="29" t="str">
        <v/>
      </c>
      <c r="AG128" s="30" t="str">
        <v/>
      </c>
      <c r="AH128" s="30" t="str">
        <v/>
      </c>
      <c r="AI128" s="30" t="str">
        <v/>
      </c>
      <c r="AJ128" s="31" t="str">
        <v/>
      </c>
      <c r="AK128" s="26" t="str">
        <v/>
      </c>
      <c r="AL128" s="27" t="str">
        <v/>
      </c>
      <c r="AM128" s="27" t="str">
        <v/>
      </c>
      <c r="AN128" s="27" t="str">
        <v/>
      </c>
      <c r="AO128" s="28" t="str">
        <v/>
      </c>
      <c r="AP128" s="29" t="str">
        <v/>
      </c>
      <c r="AQ128" s="30" t="str">
        <v/>
      </c>
      <c r="AR128" s="30" t="str">
        <v/>
      </c>
      <c r="AS128" s="30" t="str">
        <v/>
      </c>
      <c r="AT128" s="31" t="str">
        <v/>
      </c>
      <c r="AU128" s="26" t="str">
        <v/>
      </c>
      <c r="AV128" s="27" t="str">
        <v/>
      </c>
      <c r="AW128" s="27" t="str">
        <v/>
      </c>
      <c r="AX128" s="27" t="str">
        <v/>
      </c>
      <c r="AY128" s="28" t="str">
        <v/>
      </c>
      <c r="AZ128" s="29" t="str">
        <v/>
      </c>
      <c r="BA128" s="30" t="str">
        <v/>
      </c>
      <c r="BB128" s="30" t="str">
        <v/>
      </c>
      <c r="BC128" s="30" t="str">
        <v/>
      </c>
      <c r="BD128" s="31" t="str">
        <v/>
      </c>
      <c r="BE128" s="25">
        <f>SUM(R128,W128,AB128,AG128,AL128,AQ128,AV128,BA128)</f>
      </c>
      <c r="BF128" s="25">
        <f>SUM(S128,X128,AC128,AH128,AM128,AR128,AW128,BB128)</f>
      </c>
      <c r="BG128" s="25">
        <f>SUM(T128,Y128,AD128,AI128,AN128,AS128,AX128,BC128)</f>
      </c>
      <c r="BH128" s="25">
        <f>SUM(U128,Z128,AE128,AJ128,AO128,AT128,AY128,BD128)</f>
      </c>
      <c r="BI128" s="25">
        <f>MAX(BE128:BG128)</f>
      </c>
      <c r="BJ128" s="25">
        <f>MIN(BE128:BG128)</f>
      </c>
      <c r="BK128" s="32">
        <f>IF(H128&gt;0,(BI128*SQRT(3)*IF(N128&gt;0,N128,IF(O128&gt;0,O128,IF(P128&gt;0,P128,415)))/(H128*1000))*100,0)</f>
      </c>
      <c r="BL128" s="32">
        <f>IF(BK128&gt;70,"Upgrade","OK - No Upgrade")</f>
      </c>
      <c r="BM128" s="32">
        <f>IF(IF(AVERAGE(BE128:BG128)&gt;0,((BI128-AVERAGE(BE128:BG128))/AVERAGE(BE128:BG128))*100,0)&gt;10,"Need to Balance","OK - Balanced")</f>
      </c>
    </row>
    <row r="129" ht="15.75" customHeight="1">
      <c r="A129" s="25" t="str">
        <v>Wadi Alain</v>
      </c>
      <c r="B129" s="25" t="str">
        <v>KUBARAH</v>
      </c>
      <c r="C129" s="25" t="str">
        <v>K_LN2</v>
      </c>
      <c r="D129" s="25" t="str">
        <v>23.126317, 56.797423</v>
      </c>
      <c r="E129" s="25" t="str">
        <v>634</v>
      </c>
      <c r="F129" s="25" t="str">
        <v>Pole (PMT)</v>
      </c>
      <c r="G129" s="25" t="str">
        <v/>
      </c>
      <c r="H129" s="25">
        <v>200</v>
      </c>
      <c r="I129" s="25" t="str">
        <v>25/05/2026, 13:59</v>
      </c>
      <c r="J129" s="25">
        <v>1</v>
      </c>
      <c r="K129" s="25">
        <v>239</v>
      </c>
      <c r="L129" s="25">
        <v>240</v>
      </c>
      <c r="M129" s="25">
        <v>242</v>
      </c>
      <c r="N129" s="25">
        <v>415</v>
      </c>
      <c r="O129" s="25">
        <v>417</v>
      </c>
      <c r="P129" s="25">
        <v>418</v>
      </c>
      <c r="Q129" s="26" t="str">
        <v>120 mm²</v>
      </c>
      <c r="R129" s="27">
        <v>29</v>
      </c>
      <c r="S129" s="27">
        <v>39</v>
      </c>
      <c r="T129" s="27">
        <v>15</v>
      </c>
      <c r="U129" s="28">
        <v>25</v>
      </c>
      <c r="V129" s="29" t="str">
        <v>120 mm²</v>
      </c>
      <c r="W129" s="30">
        <v>67</v>
      </c>
      <c r="X129" s="30">
        <v>41</v>
      </c>
      <c r="Y129" s="30">
        <v>60</v>
      </c>
      <c r="Z129" s="31">
        <v>15</v>
      </c>
      <c r="AA129" s="26" t="str">
        <v/>
      </c>
      <c r="AB129" s="27" t="str">
        <v/>
      </c>
      <c r="AC129" s="27" t="str">
        <v/>
      </c>
      <c r="AD129" s="27" t="str">
        <v/>
      </c>
      <c r="AE129" s="28" t="str">
        <v/>
      </c>
      <c r="AF129" s="29" t="str">
        <v/>
      </c>
      <c r="AG129" s="30" t="str">
        <v/>
      </c>
      <c r="AH129" s="30" t="str">
        <v/>
      </c>
      <c r="AI129" s="30" t="str">
        <v/>
      </c>
      <c r="AJ129" s="31" t="str">
        <v/>
      </c>
      <c r="AK129" s="26" t="str">
        <v/>
      </c>
      <c r="AL129" s="27" t="str">
        <v/>
      </c>
      <c r="AM129" s="27" t="str">
        <v/>
      </c>
      <c r="AN129" s="27" t="str">
        <v/>
      </c>
      <c r="AO129" s="28" t="str">
        <v/>
      </c>
      <c r="AP129" s="29" t="str">
        <v/>
      </c>
      <c r="AQ129" s="30" t="str">
        <v/>
      </c>
      <c r="AR129" s="30" t="str">
        <v/>
      </c>
      <c r="AS129" s="30" t="str">
        <v/>
      </c>
      <c r="AT129" s="31" t="str">
        <v/>
      </c>
      <c r="AU129" s="26" t="str">
        <v/>
      </c>
      <c r="AV129" s="27" t="str">
        <v/>
      </c>
      <c r="AW129" s="27" t="str">
        <v/>
      </c>
      <c r="AX129" s="27" t="str">
        <v/>
      </c>
      <c r="AY129" s="28" t="str">
        <v/>
      </c>
      <c r="AZ129" s="29" t="str">
        <v/>
      </c>
      <c r="BA129" s="30" t="str">
        <v/>
      </c>
      <c r="BB129" s="30" t="str">
        <v/>
      </c>
      <c r="BC129" s="30" t="str">
        <v/>
      </c>
      <c r="BD129" s="31" t="str">
        <v/>
      </c>
      <c r="BE129" s="25">
        <f>SUM(R129,W129,AB129,AG129,AL129,AQ129,AV129,BA129)</f>
      </c>
      <c r="BF129" s="25">
        <f>SUM(S129,X129,AC129,AH129,AM129,AR129,AW129,BB129)</f>
      </c>
      <c r="BG129" s="25">
        <f>SUM(T129,Y129,AD129,AI129,AN129,AS129,AX129,BC129)</f>
      </c>
      <c r="BH129" s="25">
        <f>SUM(U129,Z129,AE129,AJ129,AO129,AT129,AY129,BD129)</f>
      </c>
      <c r="BI129" s="25">
        <f>MAX(BE129:BG129)</f>
      </c>
      <c r="BJ129" s="25">
        <f>MIN(BE129:BG129)</f>
      </c>
      <c r="BK129" s="32">
        <f>IF(H129&gt;0,(BI129*SQRT(3)*IF(N129&gt;0,N129,IF(O129&gt;0,O129,IF(P129&gt;0,P129,415)))/(H129*1000))*100,0)</f>
      </c>
      <c r="BL129" s="32">
        <f>IF(BK129&gt;70,"Upgrade","OK - No Upgrade")</f>
      </c>
      <c r="BM129" s="32">
        <f>IF(IF(AVERAGE(BE129:BG129)&gt;0,((BI129-AVERAGE(BE129:BG129))/AVERAGE(BE129:BG129))*100,0)&gt;10,"Need to Balance","OK - Balanced")</f>
      </c>
    </row>
    <row r="130" ht="15.75" customHeight="1">
      <c r="A130" s="25" t="str">
        <v>Wadi Alain</v>
      </c>
      <c r="B130" s="25" t="str">
        <v>KUBARAH</v>
      </c>
      <c r="C130" s="25" t="str">
        <v>K_LN2</v>
      </c>
      <c r="D130" s="25" t="str">
        <v>23.121661, 56.78977</v>
      </c>
      <c r="E130" s="25" t="str">
        <v>633</v>
      </c>
      <c r="F130" s="25" t="str">
        <v>Pole (PMT)</v>
      </c>
      <c r="G130" s="25" t="str">
        <v/>
      </c>
      <c r="H130" s="25">
        <v>200</v>
      </c>
      <c r="I130" s="25" t="str">
        <v>25/05/2026, 13:54</v>
      </c>
      <c r="J130" s="25">
        <v>1</v>
      </c>
      <c r="K130" s="25">
        <v>241</v>
      </c>
      <c r="L130" s="25">
        <v>242</v>
      </c>
      <c r="M130" s="25">
        <v>243</v>
      </c>
      <c r="N130" s="25">
        <v>419</v>
      </c>
      <c r="O130" s="25">
        <v>421</v>
      </c>
      <c r="P130" s="25">
        <v>422</v>
      </c>
      <c r="Q130" s="26" t="str">
        <v>120 mm²</v>
      </c>
      <c r="R130" s="27">
        <v>15</v>
      </c>
      <c r="S130" s="27">
        <v>15</v>
      </c>
      <c r="T130" s="27">
        <v>10</v>
      </c>
      <c r="U130" s="28">
        <v>5</v>
      </c>
      <c r="V130" s="29" t="str">
        <v/>
      </c>
      <c r="W130" s="30" t="str">
        <v/>
      </c>
      <c r="X130" s="30" t="str">
        <v/>
      </c>
      <c r="Y130" s="30" t="str">
        <v/>
      </c>
      <c r="Z130" s="31" t="str">
        <v/>
      </c>
      <c r="AA130" s="26" t="str">
        <v/>
      </c>
      <c r="AB130" s="27" t="str">
        <v/>
      </c>
      <c r="AC130" s="27" t="str">
        <v/>
      </c>
      <c r="AD130" s="27" t="str">
        <v/>
      </c>
      <c r="AE130" s="28" t="str">
        <v/>
      </c>
      <c r="AF130" s="29" t="str">
        <v/>
      </c>
      <c r="AG130" s="30" t="str">
        <v/>
      </c>
      <c r="AH130" s="30" t="str">
        <v/>
      </c>
      <c r="AI130" s="30" t="str">
        <v/>
      </c>
      <c r="AJ130" s="31" t="str">
        <v/>
      </c>
      <c r="AK130" s="26" t="str">
        <v/>
      </c>
      <c r="AL130" s="27" t="str">
        <v/>
      </c>
      <c r="AM130" s="27" t="str">
        <v/>
      </c>
      <c r="AN130" s="27" t="str">
        <v/>
      </c>
      <c r="AO130" s="28" t="str">
        <v/>
      </c>
      <c r="AP130" s="29" t="str">
        <v/>
      </c>
      <c r="AQ130" s="30" t="str">
        <v/>
      </c>
      <c r="AR130" s="30" t="str">
        <v/>
      </c>
      <c r="AS130" s="30" t="str">
        <v/>
      </c>
      <c r="AT130" s="31" t="str">
        <v/>
      </c>
      <c r="AU130" s="26" t="str">
        <v/>
      </c>
      <c r="AV130" s="27" t="str">
        <v/>
      </c>
      <c r="AW130" s="27" t="str">
        <v/>
      </c>
      <c r="AX130" s="27" t="str">
        <v/>
      </c>
      <c r="AY130" s="28" t="str">
        <v/>
      </c>
      <c r="AZ130" s="29" t="str">
        <v/>
      </c>
      <c r="BA130" s="30" t="str">
        <v/>
      </c>
      <c r="BB130" s="30" t="str">
        <v/>
      </c>
      <c r="BC130" s="30" t="str">
        <v/>
      </c>
      <c r="BD130" s="31" t="str">
        <v/>
      </c>
      <c r="BE130" s="25">
        <f>SUM(R130,W130,AB130,AG130,AL130,AQ130,AV130,BA130)</f>
      </c>
      <c r="BF130" s="25">
        <f>SUM(S130,X130,AC130,AH130,AM130,AR130,AW130,BB130)</f>
      </c>
      <c r="BG130" s="25">
        <f>SUM(T130,Y130,AD130,AI130,AN130,AS130,AX130,BC130)</f>
      </c>
      <c r="BH130" s="25">
        <f>SUM(U130,Z130,AE130,AJ130,AO130,AT130,AY130,BD130)</f>
      </c>
      <c r="BI130" s="25">
        <f>MAX(BE130:BG130)</f>
      </c>
      <c r="BJ130" s="25">
        <f>MIN(BE130:BG130)</f>
      </c>
      <c r="BK130" s="32">
        <f>IF(H130&gt;0,(BI130*SQRT(3)*IF(N130&gt;0,N130,IF(O130&gt;0,O130,IF(P130&gt;0,P130,415)))/(H130*1000))*100,0)</f>
      </c>
      <c r="BL130" s="32">
        <f>IF(BK130&gt;70,"Upgrade","OK - No Upgrade")</f>
      </c>
      <c r="BM130" s="32">
        <f>IF(IF(AVERAGE(BE130:BG130)&gt;0,((BI130-AVERAGE(BE130:BG130))/AVERAGE(BE130:BG130))*100,0)&gt;10,"Need to Balance","OK - Balanced")</f>
      </c>
    </row>
    <row r="131" ht="15.75" customHeight="1">
      <c r="A131" s="25" t="str">
        <v>Wadi Alain</v>
      </c>
      <c r="B131" s="25" t="str">
        <v>KUBARAH</v>
      </c>
      <c r="C131" s="25" t="str">
        <v>K_LN2</v>
      </c>
      <c r="D131" s="25" t="str">
        <v>23.117895, 56.783536</v>
      </c>
      <c r="E131" s="25" t="str">
        <v>4364</v>
      </c>
      <c r="F131" s="25" t="str">
        <v>Pole (PMT)</v>
      </c>
      <c r="G131" s="25" t="str">
        <v/>
      </c>
      <c r="H131" s="25">
        <v>100</v>
      </c>
      <c r="I131" s="25" t="str">
        <v>25/05/2026, 13:49</v>
      </c>
      <c r="J131" s="25">
        <v>1</v>
      </c>
      <c r="K131" s="25">
        <v>232</v>
      </c>
      <c r="L131" s="25">
        <v>232</v>
      </c>
      <c r="M131" s="25">
        <v>234</v>
      </c>
      <c r="N131" s="25">
        <v>402</v>
      </c>
      <c r="O131" s="25">
        <v>406</v>
      </c>
      <c r="P131" s="25">
        <v>405</v>
      </c>
      <c r="Q131" s="26" t="str">
        <v>185 mm²</v>
      </c>
      <c r="R131" s="27">
        <v>29</v>
      </c>
      <c r="S131" s="27">
        <v>20</v>
      </c>
      <c r="T131" s="27">
        <v>20</v>
      </c>
      <c r="U131" s="28">
        <v>9</v>
      </c>
      <c r="V131" s="29" t="str">
        <v/>
      </c>
      <c r="W131" s="30" t="str">
        <v/>
      </c>
      <c r="X131" s="30" t="str">
        <v/>
      </c>
      <c r="Y131" s="30" t="str">
        <v/>
      </c>
      <c r="Z131" s="31" t="str">
        <v/>
      </c>
      <c r="AA131" s="26" t="str">
        <v/>
      </c>
      <c r="AB131" s="27" t="str">
        <v/>
      </c>
      <c r="AC131" s="27" t="str">
        <v/>
      </c>
      <c r="AD131" s="27" t="str">
        <v/>
      </c>
      <c r="AE131" s="28" t="str">
        <v/>
      </c>
      <c r="AF131" s="29" t="str">
        <v/>
      </c>
      <c r="AG131" s="30" t="str">
        <v/>
      </c>
      <c r="AH131" s="30" t="str">
        <v/>
      </c>
      <c r="AI131" s="30" t="str">
        <v/>
      </c>
      <c r="AJ131" s="31" t="str">
        <v/>
      </c>
      <c r="AK131" s="26" t="str">
        <v/>
      </c>
      <c r="AL131" s="27" t="str">
        <v/>
      </c>
      <c r="AM131" s="27" t="str">
        <v/>
      </c>
      <c r="AN131" s="27" t="str">
        <v/>
      </c>
      <c r="AO131" s="28" t="str">
        <v/>
      </c>
      <c r="AP131" s="29" t="str">
        <v/>
      </c>
      <c r="AQ131" s="30" t="str">
        <v/>
      </c>
      <c r="AR131" s="30" t="str">
        <v/>
      </c>
      <c r="AS131" s="30" t="str">
        <v/>
      </c>
      <c r="AT131" s="31" t="str">
        <v/>
      </c>
      <c r="AU131" s="26" t="str">
        <v/>
      </c>
      <c r="AV131" s="27" t="str">
        <v/>
      </c>
      <c r="AW131" s="27" t="str">
        <v/>
      </c>
      <c r="AX131" s="27" t="str">
        <v/>
      </c>
      <c r="AY131" s="28" t="str">
        <v/>
      </c>
      <c r="AZ131" s="29" t="str">
        <v/>
      </c>
      <c r="BA131" s="30" t="str">
        <v/>
      </c>
      <c r="BB131" s="30" t="str">
        <v/>
      </c>
      <c r="BC131" s="30" t="str">
        <v/>
      </c>
      <c r="BD131" s="31" t="str">
        <v/>
      </c>
      <c r="BE131" s="25">
        <f>SUM(R131,W131,AB131,AG131,AL131,AQ131,AV131,BA131)</f>
      </c>
      <c r="BF131" s="25">
        <f>SUM(S131,X131,AC131,AH131,AM131,AR131,AW131,BB131)</f>
      </c>
      <c r="BG131" s="25">
        <f>SUM(T131,Y131,AD131,AI131,AN131,AS131,AX131,BC131)</f>
      </c>
      <c r="BH131" s="25">
        <f>SUM(U131,Z131,AE131,AJ131,AO131,AT131,AY131,BD131)</f>
      </c>
      <c r="BI131" s="25">
        <f>MAX(BE131:BG131)</f>
      </c>
      <c r="BJ131" s="25">
        <f>MIN(BE131:BG131)</f>
      </c>
      <c r="BK131" s="32">
        <f>IF(H131&gt;0,(BI131*SQRT(3)*IF(N131&gt;0,N131,IF(O131&gt;0,O131,IF(P131&gt;0,P131,415)))/(H131*1000))*100,0)</f>
      </c>
      <c r="BL131" s="32">
        <f>IF(BK131&gt;70,"Upgrade","OK - No Upgrade")</f>
      </c>
      <c r="BM131" s="32">
        <f>IF(IF(AVERAGE(BE131:BG131)&gt;0,((BI131-AVERAGE(BE131:BG131))/AVERAGE(BE131:BG131))*100,0)&gt;10,"Need to Balance","OK - Balanced")</f>
      </c>
    </row>
    <row r="132" ht="15.75" customHeight="1">
      <c r="A132" s="25" t="str">
        <v>Wadi Alain</v>
      </c>
      <c r="B132" s="25" t="str">
        <v>KUBARAH</v>
      </c>
      <c r="C132" s="25" t="str">
        <v>K_LN2</v>
      </c>
      <c r="D132" s="25" t="str">
        <v>23.107682, 56.806882</v>
      </c>
      <c r="E132" s="25" t="str">
        <v>2333</v>
      </c>
      <c r="F132" s="25" t="str">
        <v>Pole (PMT)</v>
      </c>
      <c r="G132" s="25" t="str">
        <v/>
      </c>
      <c r="H132" s="25">
        <v>100</v>
      </c>
      <c r="I132" s="25" t="str">
        <v>25/05/2026, 13:42</v>
      </c>
      <c r="J132" s="25">
        <v>1</v>
      </c>
      <c r="K132" s="25">
        <v>242</v>
      </c>
      <c r="L132" s="25">
        <v>243</v>
      </c>
      <c r="M132" s="25">
        <v>244</v>
      </c>
      <c r="N132" s="25">
        <v>420</v>
      </c>
      <c r="O132" s="25">
        <v>422</v>
      </c>
      <c r="P132" s="25">
        <v>421</v>
      </c>
      <c r="Q132" s="26" t="str">
        <v>185 mm²</v>
      </c>
      <c r="R132" s="27">
        <v>19</v>
      </c>
      <c r="S132" s="27">
        <v>18</v>
      </c>
      <c r="T132" s="27">
        <v>25</v>
      </c>
      <c r="U132" s="28">
        <v>28</v>
      </c>
      <c r="V132" s="29" t="str">
        <v/>
      </c>
      <c r="W132" s="30" t="str">
        <v/>
      </c>
      <c r="X132" s="30" t="str">
        <v/>
      </c>
      <c r="Y132" s="30" t="str">
        <v/>
      </c>
      <c r="Z132" s="31" t="str">
        <v/>
      </c>
      <c r="AA132" s="26" t="str">
        <v/>
      </c>
      <c r="AB132" s="27" t="str">
        <v/>
      </c>
      <c r="AC132" s="27" t="str">
        <v/>
      </c>
      <c r="AD132" s="27" t="str">
        <v/>
      </c>
      <c r="AE132" s="28" t="str">
        <v/>
      </c>
      <c r="AF132" s="29" t="str">
        <v/>
      </c>
      <c r="AG132" s="30" t="str">
        <v/>
      </c>
      <c r="AH132" s="30" t="str">
        <v/>
      </c>
      <c r="AI132" s="30" t="str">
        <v/>
      </c>
      <c r="AJ132" s="31" t="str">
        <v/>
      </c>
      <c r="AK132" s="26" t="str">
        <v/>
      </c>
      <c r="AL132" s="27" t="str">
        <v/>
      </c>
      <c r="AM132" s="27" t="str">
        <v/>
      </c>
      <c r="AN132" s="27" t="str">
        <v/>
      </c>
      <c r="AO132" s="28" t="str">
        <v/>
      </c>
      <c r="AP132" s="29" t="str">
        <v/>
      </c>
      <c r="AQ132" s="30" t="str">
        <v/>
      </c>
      <c r="AR132" s="30" t="str">
        <v/>
      </c>
      <c r="AS132" s="30" t="str">
        <v/>
      </c>
      <c r="AT132" s="31" t="str">
        <v/>
      </c>
      <c r="AU132" s="26" t="str">
        <v/>
      </c>
      <c r="AV132" s="27" t="str">
        <v/>
      </c>
      <c r="AW132" s="27" t="str">
        <v/>
      </c>
      <c r="AX132" s="27" t="str">
        <v/>
      </c>
      <c r="AY132" s="28" t="str">
        <v/>
      </c>
      <c r="AZ132" s="29" t="str">
        <v/>
      </c>
      <c r="BA132" s="30" t="str">
        <v/>
      </c>
      <c r="BB132" s="30" t="str">
        <v/>
      </c>
      <c r="BC132" s="30" t="str">
        <v/>
      </c>
      <c r="BD132" s="31" t="str">
        <v/>
      </c>
      <c r="BE132" s="25">
        <f>SUM(R132,W132,AB132,AG132,AL132,AQ132,AV132,BA132)</f>
      </c>
      <c r="BF132" s="25">
        <f>SUM(S132,X132,AC132,AH132,AM132,AR132,AW132,BB132)</f>
      </c>
      <c r="BG132" s="25">
        <f>SUM(T132,Y132,AD132,AI132,AN132,AS132,AX132,BC132)</f>
      </c>
      <c r="BH132" s="25">
        <f>SUM(U132,Z132,AE132,AJ132,AO132,AT132,AY132,BD132)</f>
      </c>
      <c r="BI132" s="25">
        <f>MAX(BE132:BG132)</f>
      </c>
      <c r="BJ132" s="25">
        <f>MIN(BE132:BG132)</f>
      </c>
      <c r="BK132" s="32">
        <f>IF(H132&gt;0,(BI132*SQRT(3)*IF(N132&gt;0,N132,IF(O132&gt;0,O132,IF(P132&gt;0,P132,415)))/(H132*1000))*100,0)</f>
      </c>
      <c r="BL132" s="32">
        <f>IF(BK132&gt;70,"Upgrade","OK - No Upgrade")</f>
      </c>
      <c r="BM132" s="32">
        <f>IF(IF(AVERAGE(BE132:BG132)&gt;0,((BI132-AVERAGE(BE132:BG132))/AVERAGE(BE132:BG132))*100,0)&gt;10,"Need to Balance","OK - Balanced")</f>
      </c>
    </row>
    <row r="133" ht="15.75" customHeight="1">
      <c r="A133" s="25" t="str">
        <v>Wadi Alain</v>
      </c>
      <c r="B133" s="25" t="str">
        <v>KUBARAH</v>
      </c>
      <c r="C133" s="25" t="str">
        <v>K_LN2</v>
      </c>
      <c r="D133" s="25" t="str">
        <v>23.111024, 56.803992</v>
      </c>
      <c r="E133" s="25" t="str">
        <v>661</v>
      </c>
      <c r="F133" s="25" t="str">
        <v>Pole (PMT)</v>
      </c>
      <c r="G133" s="25" t="str">
        <v/>
      </c>
      <c r="H133" s="25">
        <v>315</v>
      </c>
      <c r="I133" s="25" t="str">
        <v>25/05/2026, 13:38</v>
      </c>
      <c r="J133" s="25">
        <v>1</v>
      </c>
      <c r="K133" s="25">
        <v>243</v>
      </c>
      <c r="L133" s="25">
        <v>241</v>
      </c>
      <c r="M133" s="25">
        <v>243</v>
      </c>
      <c r="N133" s="25">
        <v>420</v>
      </c>
      <c r="O133" s="25">
        <v>420</v>
      </c>
      <c r="P133" s="25">
        <v>420</v>
      </c>
      <c r="Q133" s="26" t="str">
        <v>120 mm²</v>
      </c>
      <c r="R133" s="27">
        <v>25</v>
      </c>
      <c r="S133" s="27">
        <v>73</v>
      </c>
      <c r="T133" s="27">
        <v>82</v>
      </c>
      <c r="U133" s="28">
        <v>76</v>
      </c>
      <c r="V133" s="29" t="str">
        <v>185 mm²</v>
      </c>
      <c r="W133" s="30">
        <v>12</v>
      </c>
      <c r="X133" s="30">
        <v>18</v>
      </c>
      <c r="Y133" s="30">
        <v>24</v>
      </c>
      <c r="Z133" s="31">
        <v>35</v>
      </c>
      <c r="AA133" s="26" t="str">
        <v/>
      </c>
      <c r="AB133" s="27" t="str">
        <v/>
      </c>
      <c r="AC133" s="27" t="str">
        <v/>
      </c>
      <c r="AD133" s="27" t="str">
        <v/>
      </c>
      <c r="AE133" s="28" t="str">
        <v/>
      </c>
      <c r="AF133" s="29" t="str">
        <v/>
      </c>
      <c r="AG133" s="30" t="str">
        <v/>
      </c>
      <c r="AH133" s="30" t="str">
        <v/>
      </c>
      <c r="AI133" s="30" t="str">
        <v/>
      </c>
      <c r="AJ133" s="31" t="str">
        <v/>
      </c>
      <c r="AK133" s="26" t="str">
        <v/>
      </c>
      <c r="AL133" s="27" t="str">
        <v/>
      </c>
      <c r="AM133" s="27" t="str">
        <v/>
      </c>
      <c r="AN133" s="27" t="str">
        <v/>
      </c>
      <c r="AO133" s="28" t="str">
        <v/>
      </c>
      <c r="AP133" s="29" t="str">
        <v/>
      </c>
      <c r="AQ133" s="30" t="str">
        <v/>
      </c>
      <c r="AR133" s="30" t="str">
        <v/>
      </c>
      <c r="AS133" s="30" t="str">
        <v/>
      </c>
      <c r="AT133" s="31" t="str">
        <v/>
      </c>
      <c r="AU133" s="26" t="str">
        <v/>
      </c>
      <c r="AV133" s="27" t="str">
        <v/>
      </c>
      <c r="AW133" s="27" t="str">
        <v/>
      </c>
      <c r="AX133" s="27" t="str">
        <v/>
      </c>
      <c r="AY133" s="28" t="str">
        <v/>
      </c>
      <c r="AZ133" s="29" t="str">
        <v/>
      </c>
      <c r="BA133" s="30" t="str">
        <v/>
      </c>
      <c r="BB133" s="30" t="str">
        <v/>
      </c>
      <c r="BC133" s="30" t="str">
        <v/>
      </c>
      <c r="BD133" s="31" t="str">
        <v/>
      </c>
      <c r="BE133" s="25">
        <f>SUM(R133,W133,AB133,AG133,AL133,AQ133,AV133,BA133)</f>
      </c>
      <c r="BF133" s="25">
        <f>SUM(S133,X133,AC133,AH133,AM133,AR133,AW133,BB133)</f>
      </c>
      <c r="BG133" s="25">
        <f>SUM(T133,Y133,AD133,AI133,AN133,AS133,AX133,BC133)</f>
      </c>
      <c r="BH133" s="25">
        <f>SUM(U133,Z133,AE133,AJ133,AO133,AT133,AY133,BD133)</f>
      </c>
      <c r="BI133" s="25">
        <f>MAX(BE133:BG133)</f>
      </c>
      <c r="BJ133" s="25">
        <f>MIN(BE133:BG133)</f>
      </c>
      <c r="BK133" s="32">
        <f>IF(H133&gt;0,(BI133*SQRT(3)*IF(N133&gt;0,N133,IF(O133&gt;0,O133,IF(P133&gt;0,P133,415)))/(H133*1000))*100,0)</f>
      </c>
      <c r="BL133" s="32">
        <f>IF(BK133&gt;70,"Upgrade","OK - No Upgrade")</f>
      </c>
      <c r="BM133" s="32">
        <f>IF(IF(AVERAGE(BE133:BG133)&gt;0,((BI133-AVERAGE(BE133:BG133))/AVERAGE(BE133:BG133))*100,0)&gt;10,"Need to Balance","OK - Balanced")</f>
      </c>
    </row>
    <row r="134" ht="15.75" customHeight="1">
      <c r="A134" s="25" t="str">
        <v>Wadi Alain</v>
      </c>
      <c r="B134" s="25" t="str">
        <v>KUBARAH</v>
      </c>
      <c r="C134" s="25" t="str">
        <v>K_LN2</v>
      </c>
      <c r="D134" s="25" t="str">
        <v>23.108882, 56.801018</v>
      </c>
      <c r="E134" s="25" t="str">
        <v>1723</v>
      </c>
      <c r="F134" s="25" t="str">
        <v>Pole (PMT)</v>
      </c>
      <c r="G134" s="25" t="str">
        <v/>
      </c>
      <c r="H134" s="25">
        <v>100</v>
      </c>
      <c r="I134" s="25" t="str">
        <v>25/05/2026, 13:32</v>
      </c>
      <c r="J134" s="25">
        <v>1</v>
      </c>
      <c r="K134" s="25">
        <v>242</v>
      </c>
      <c r="L134" s="25">
        <v>243</v>
      </c>
      <c r="M134" s="25">
        <v>245</v>
      </c>
      <c r="N134" s="25">
        <v>418</v>
      </c>
      <c r="O134" s="25">
        <v>423</v>
      </c>
      <c r="P134" s="25">
        <v>423</v>
      </c>
      <c r="Q134" s="26" t="str">
        <v>120 mm²</v>
      </c>
      <c r="R134" s="27">
        <v>30</v>
      </c>
      <c r="S134" s="27">
        <v>5</v>
      </c>
      <c r="T134" s="27">
        <v>12</v>
      </c>
      <c r="U134" s="28">
        <v>21</v>
      </c>
      <c r="V134" s="29" t="str">
        <v/>
      </c>
      <c r="W134" s="30" t="str">
        <v/>
      </c>
      <c r="X134" s="30" t="str">
        <v/>
      </c>
      <c r="Y134" s="30" t="str">
        <v/>
      </c>
      <c r="Z134" s="31" t="str">
        <v/>
      </c>
      <c r="AA134" s="26" t="str">
        <v/>
      </c>
      <c r="AB134" s="27" t="str">
        <v/>
      </c>
      <c r="AC134" s="27" t="str">
        <v/>
      </c>
      <c r="AD134" s="27" t="str">
        <v/>
      </c>
      <c r="AE134" s="28" t="str">
        <v/>
      </c>
      <c r="AF134" s="29" t="str">
        <v/>
      </c>
      <c r="AG134" s="30" t="str">
        <v/>
      </c>
      <c r="AH134" s="30" t="str">
        <v/>
      </c>
      <c r="AI134" s="30" t="str">
        <v/>
      </c>
      <c r="AJ134" s="31" t="str">
        <v/>
      </c>
      <c r="AK134" s="26" t="str">
        <v/>
      </c>
      <c r="AL134" s="27" t="str">
        <v/>
      </c>
      <c r="AM134" s="27" t="str">
        <v/>
      </c>
      <c r="AN134" s="27" t="str">
        <v/>
      </c>
      <c r="AO134" s="28" t="str">
        <v/>
      </c>
      <c r="AP134" s="29" t="str">
        <v/>
      </c>
      <c r="AQ134" s="30" t="str">
        <v/>
      </c>
      <c r="AR134" s="30" t="str">
        <v/>
      </c>
      <c r="AS134" s="30" t="str">
        <v/>
      </c>
      <c r="AT134" s="31" t="str">
        <v/>
      </c>
      <c r="AU134" s="26" t="str">
        <v/>
      </c>
      <c r="AV134" s="27" t="str">
        <v/>
      </c>
      <c r="AW134" s="27" t="str">
        <v/>
      </c>
      <c r="AX134" s="27" t="str">
        <v/>
      </c>
      <c r="AY134" s="28" t="str">
        <v/>
      </c>
      <c r="AZ134" s="29" t="str">
        <v/>
      </c>
      <c r="BA134" s="30" t="str">
        <v/>
      </c>
      <c r="BB134" s="30" t="str">
        <v/>
      </c>
      <c r="BC134" s="30" t="str">
        <v/>
      </c>
      <c r="BD134" s="31" t="str">
        <v/>
      </c>
      <c r="BE134" s="25">
        <f>SUM(R134,W134,AB134,AG134,AL134,AQ134,AV134,BA134)</f>
      </c>
      <c r="BF134" s="25">
        <f>SUM(S134,X134,AC134,AH134,AM134,AR134,AW134,BB134)</f>
      </c>
      <c r="BG134" s="25">
        <f>SUM(T134,Y134,AD134,AI134,AN134,AS134,AX134,BC134)</f>
      </c>
      <c r="BH134" s="25">
        <f>SUM(U134,Z134,AE134,AJ134,AO134,AT134,AY134,BD134)</f>
      </c>
      <c r="BI134" s="25">
        <f>MAX(BE134:BG134)</f>
      </c>
      <c r="BJ134" s="25">
        <f>MIN(BE134:BG134)</f>
      </c>
      <c r="BK134" s="32">
        <f>IF(H134&gt;0,(BI134*SQRT(3)*IF(N134&gt;0,N134,IF(O134&gt;0,O134,IF(P134&gt;0,P134,415)))/(H134*1000))*100,0)</f>
      </c>
      <c r="BL134" s="32">
        <f>IF(BK134&gt;70,"Upgrade","OK - No Upgrade")</f>
      </c>
      <c r="BM134" s="32">
        <f>IF(IF(AVERAGE(BE134:BG134)&gt;0,((BI134-AVERAGE(BE134:BG134))/AVERAGE(BE134:BG134))*100,0)&gt;10,"Need to Balance","OK - Balanced")</f>
      </c>
    </row>
    <row r="135" ht="15.75" customHeight="1">
      <c r="A135" s="25" t="str">
        <v>Wadi Alain</v>
      </c>
      <c r="B135" s="25" t="str">
        <v>KUBARAH</v>
      </c>
      <c r="C135" s="25" t="str">
        <v>K_LN2</v>
      </c>
      <c r="D135" s="25" t="str">
        <v>23.102432, 56.800165</v>
      </c>
      <c r="E135" s="25" t="str">
        <v>4576</v>
      </c>
      <c r="F135" s="25" t="str">
        <v>Pole (PMT)</v>
      </c>
      <c r="G135" s="25" t="str">
        <v/>
      </c>
      <c r="H135" s="25">
        <v>100</v>
      </c>
      <c r="I135" s="25" t="str">
        <v>25/05/2026, 13:27</v>
      </c>
      <c r="J135" s="25">
        <v>1</v>
      </c>
      <c r="K135" s="25">
        <v>244</v>
      </c>
      <c r="L135" s="25">
        <v>244</v>
      </c>
      <c r="M135" s="25">
        <v>246</v>
      </c>
      <c r="N135" s="25">
        <v>4223</v>
      </c>
      <c r="O135" s="25">
        <v>426</v>
      </c>
      <c r="P135" s="25">
        <v>425</v>
      </c>
      <c r="Q135" s="26" t="str">
        <v>185 mm²</v>
      </c>
      <c r="R135" s="27">
        <v>0</v>
      </c>
      <c r="S135" s="27">
        <v>0</v>
      </c>
      <c r="T135" s="27">
        <v>0</v>
      </c>
      <c r="U135" s="28">
        <v>0</v>
      </c>
      <c r="V135" s="29" t="str">
        <v/>
      </c>
      <c r="W135" s="30" t="str">
        <v/>
      </c>
      <c r="X135" s="30" t="str">
        <v/>
      </c>
      <c r="Y135" s="30" t="str">
        <v/>
      </c>
      <c r="Z135" s="31" t="str">
        <v/>
      </c>
      <c r="AA135" s="26" t="str">
        <v/>
      </c>
      <c r="AB135" s="27" t="str">
        <v/>
      </c>
      <c r="AC135" s="27" t="str">
        <v/>
      </c>
      <c r="AD135" s="27" t="str">
        <v/>
      </c>
      <c r="AE135" s="28" t="str">
        <v/>
      </c>
      <c r="AF135" s="29" t="str">
        <v/>
      </c>
      <c r="AG135" s="30" t="str">
        <v/>
      </c>
      <c r="AH135" s="30" t="str">
        <v/>
      </c>
      <c r="AI135" s="30" t="str">
        <v/>
      </c>
      <c r="AJ135" s="31" t="str">
        <v/>
      </c>
      <c r="AK135" s="26" t="str">
        <v/>
      </c>
      <c r="AL135" s="27" t="str">
        <v/>
      </c>
      <c r="AM135" s="27" t="str">
        <v/>
      </c>
      <c r="AN135" s="27" t="str">
        <v/>
      </c>
      <c r="AO135" s="28" t="str">
        <v/>
      </c>
      <c r="AP135" s="29" t="str">
        <v/>
      </c>
      <c r="AQ135" s="30" t="str">
        <v/>
      </c>
      <c r="AR135" s="30" t="str">
        <v/>
      </c>
      <c r="AS135" s="30" t="str">
        <v/>
      </c>
      <c r="AT135" s="31" t="str">
        <v/>
      </c>
      <c r="AU135" s="26" t="str">
        <v/>
      </c>
      <c r="AV135" s="27" t="str">
        <v/>
      </c>
      <c r="AW135" s="27" t="str">
        <v/>
      </c>
      <c r="AX135" s="27" t="str">
        <v/>
      </c>
      <c r="AY135" s="28" t="str">
        <v/>
      </c>
      <c r="AZ135" s="29" t="str">
        <v/>
      </c>
      <c r="BA135" s="30" t="str">
        <v/>
      </c>
      <c r="BB135" s="30" t="str">
        <v/>
      </c>
      <c r="BC135" s="30" t="str">
        <v/>
      </c>
      <c r="BD135" s="31" t="str">
        <v/>
      </c>
      <c r="BE135" s="25">
        <f>SUM(R135,W135,AB135,AG135,AL135,AQ135,AV135,BA135)</f>
      </c>
      <c r="BF135" s="25">
        <f>SUM(S135,X135,AC135,AH135,AM135,AR135,AW135,BB135)</f>
      </c>
      <c r="BG135" s="25">
        <f>SUM(T135,Y135,AD135,AI135,AN135,AS135,AX135,BC135)</f>
      </c>
      <c r="BH135" s="25">
        <f>SUM(U135,Z135,AE135,AJ135,AO135,AT135,AY135,BD135)</f>
      </c>
      <c r="BI135" s="25">
        <f>MAX(BE135:BG135)</f>
      </c>
      <c r="BJ135" s="25">
        <f>MIN(BE135:BG135)</f>
      </c>
      <c r="BK135" s="32">
        <f>IF(H135&gt;0,(BI135*SQRT(3)*IF(N135&gt;0,N135,IF(O135&gt;0,O135,IF(P135&gt;0,P135,415)))/(H135*1000))*100,0)</f>
      </c>
      <c r="BL135" s="32">
        <f>IF(BK135&gt;70,"Upgrade","OK - No Upgrade")</f>
      </c>
      <c r="BM135" s="32">
        <f>IF(IF(AVERAGE(BE135:BG135)&gt;0,((BI135-AVERAGE(BE135:BG135))/AVERAGE(BE135:BG135))*100,0)&gt;10,"Need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13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M76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Ibri</v>
      </c>
      <c r="B4" s="25" t="str">
        <v>AL-AKHDAR</v>
      </c>
      <c r="C4" s="25" t="str">
        <v>K_LN4</v>
      </c>
      <c r="D4" s="25" t="str">
        <v>23.24558, 56.421344</v>
      </c>
      <c r="E4" s="25" t="str">
        <v>0</v>
      </c>
      <c r="F4" s="25" t="str">
        <v>Pole (PMT)</v>
      </c>
      <c r="G4" s="25" t="str">
        <v/>
      </c>
      <c r="H4" s="25">
        <v>315</v>
      </c>
      <c r="I4" s="25" t="str">
        <v>10/06/2026, 15:05</v>
      </c>
      <c r="J4" s="25">
        <v>1</v>
      </c>
      <c r="K4" s="25">
        <v>241</v>
      </c>
      <c r="L4" s="25">
        <v>241</v>
      </c>
      <c r="M4" s="25">
        <v>242</v>
      </c>
      <c r="N4" s="25">
        <v>415</v>
      </c>
      <c r="O4" s="25">
        <v>418</v>
      </c>
      <c r="P4" s="25">
        <v>417</v>
      </c>
      <c r="Q4" s="26" t="str">
        <v>185 mm²</v>
      </c>
      <c r="R4" s="27">
        <v>0</v>
      </c>
      <c r="S4" s="27">
        <v>0</v>
      </c>
      <c r="T4" s="27">
        <v>0</v>
      </c>
      <c r="U4" s="28">
        <v>0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Ibri</v>
      </c>
      <c r="B5" s="25" t="str">
        <v>AL-AKHDAR</v>
      </c>
      <c r="C5" s="25" t="str">
        <v>K_LN4</v>
      </c>
      <c r="D5" s="25" t="str">
        <v>23.249982, 56.413378</v>
      </c>
      <c r="E5" s="25" t="str">
        <v>493</v>
      </c>
      <c r="F5" s="25" t="str">
        <v>Pole (PMT)</v>
      </c>
      <c r="G5" s="25" t="str">
        <v/>
      </c>
      <c r="H5" s="25">
        <v>100</v>
      </c>
      <c r="I5" s="25" t="str">
        <v>10/06/2026, 14:58</v>
      </c>
      <c r="J5" s="25">
        <v>1</v>
      </c>
      <c r="K5" s="25">
        <v>236</v>
      </c>
      <c r="L5" s="25">
        <v>235</v>
      </c>
      <c r="M5" s="25">
        <v>237</v>
      </c>
      <c r="N5" s="25">
        <v>407</v>
      </c>
      <c r="O5" s="25">
        <v>409</v>
      </c>
      <c r="P5" s="25">
        <v>408</v>
      </c>
      <c r="Q5" s="26" t="str">
        <v>185 mm²</v>
      </c>
      <c r="R5" s="27">
        <v>8</v>
      </c>
      <c r="S5" s="27">
        <v>7</v>
      </c>
      <c r="T5" s="27">
        <v>5</v>
      </c>
      <c r="U5" s="28">
        <v>0</v>
      </c>
      <c r="V5" s="29" t="str">
        <v>120 mm²</v>
      </c>
      <c r="W5" s="30">
        <v>6</v>
      </c>
      <c r="X5" s="30">
        <v>5</v>
      </c>
      <c r="Y5" s="30">
        <v>7</v>
      </c>
      <c r="Z5" s="31">
        <v>0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Ibri</v>
      </c>
      <c r="B6" s="25" t="str">
        <v>AL-AKHDAR</v>
      </c>
      <c r="C6" s="25" t="str">
        <v>K_LN4</v>
      </c>
      <c r="D6" s="25" t="str">
        <v>23.243489, 56.420375</v>
      </c>
      <c r="E6" s="25" t="str">
        <v>492</v>
      </c>
      <c r="F6" s="25" t="str">
        <v>Pole (PMT)</v>
      </c>
      <c r="G6" s="25" t="str">
        <v/>
      </c>
      <c r="H6" s="25">
        <v>100</v>
      </c>
      <c r="I6" s="25" t="str">
        <v>10/06/2026, 14:50</v>
      </c>
      <c r="J6" s="25">
        <v>1</v>
      </c>
      <c r="K6" s="25">
        <v>233</v>
      </c>
      <c r="L6" s="25">
        <v>233</v>
      </c>
      <c r="M6" s="25">
        <v>235</v>
      </c>
      <c r="N6" s="25">
        <v>402</v>
      </c>
      <c r="O6" s="25">
        <v>404</v>
      </c>
      <c r="P6" s="25">
        <v>403</v>
      </c>
      <c r="Q6" s="26" t="str">
        <v>120 mm²</v>
      </c>
      <c r="R6" s="27">
        <v>7</v>
      </c>
      <c r="S6" s="27">
        <v>3</v>
      </c>
      <c r="T6" s="27">
        <v>4</v>
      </c>
      <c r="U6" s="28">
        <v>1</v>
      </c>
      <c r="V6" s="29" t="str">
        <v>120 mm²</v>
      </c>
      <c r="W6" s="30">
        <v>8</v>
      </c>
      <c r="X6" s="30">
        <v>8</v>
      </c>
      <c r="Y6" s="30">
        <v>1</v>
      </c>
      <c r="Z6" s="31">
        <v>0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Ibri</v>
      </c>
      <c r="B7" s="25" t="str">
        <v>AL-AKHDAR</v>
      </c>
      <c r="C7" s="25" t="str">
        <v>K_LN4</v>
      </c>
      <c r="D7" s="25" t="str">
        <v>23.245115, 56.418975</v>
      </c>
      <c r="E7" s="25" t="str">
        <v>4624</v>
      </c>
      <c r="F7" s="25" t="str">
        <v>Pole (PMT)</v>
      </c>
      <c r="G7" s="25" t="str">
        <v/>
      </c>
      <c r="H7" s="25">
        <v>100</v>
      </c>
      <c r="I7" s="25" t="str">
        <v>10/06/2026, 14:47</v>
      </c>
      <c r="J7" s="25">
        <v>1</v>
      </c>
      <c r="K7" s="25">
        <v>242</v>
      </c>
      <c r="L7" s="25">
        <v>241</v>
      </c>
      <c r="M7" s="25">
        <v>243</v>
      </c>
      <c r="N7" s="25">
        <v>418</v>
      </c>
      <c r="O7" s="25">
        <v>421</v>
      </c>
      <c r="P7" s="25">
        <v>416</v>
      </c>
      <c r="Q7" s="26" t="str">
        <v>185 mm²</v>
      </c>
      <c r="R7" s="27">
        <v>1</v>
      </c>
      <c r="S7" s="27">
        <v>1</v>
      </c>
      <c r="T7" s="27">
        <v>0</v>
      </c>
      <c r="U7" s="28">
        <v>1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Ibri</v>
      </c>
      <c r="B8" s="25" t="str">
        <v>AL-AKHDAR</v>
      </c>
      <c r="C8" s="25" t="str">
        <v>K_LN4</v>
      </c>
      <c r="D8" s="25" t="str">
        <v>23.242247, 56.433259</v>
      </c>
      <c r="E8" s="25" t="str">
        <v>1425</v>
      </c>
      <c r="F8" s="25" t="str">
        <v>Ground (GMT)</v>
      </c>
      <c r="G8" s="25" t="str">
        <v>3</v>
      </c>
      <c r="H8" s="25">
        <v>1000</v>
      </c>
      <c r="I8" s="25" t="str">
        <v>10/06/2026, 14:37</v>
      </c>
      <c r="J8" s="25">
        <v>1</v>
      </c>
      <c r="K8" s="25">
        <v>246</v>
      </c>
      <c r="L8" s="25">
        <v>244</v>
      </c>
      <c r="M8" s="25">
        <v>244</v>
      </c>
      <c r="N8" s="25">
        <v>421</v>
      </c>
      <c r="O8" s="25">
        <v>422</v>
      </c>
      <c r="P8" s="25">
        <v>419</v>
      </c>
      <c r="Q8" s="26" t="str">
        <v>185 mm²</v>
      </c>
      <c r="R8" s="27">
        <v>13</v>
      </c>
      <c r="S8" s="27">
        <v>30</v>
      </c>
      <c r="T8" s="27">
        <v>17</v>
      </c>
      <c r="U8" s="28">
        <v>12</v>
      </c>
      <c r="V8" s="29" t="str">
        <v>185 mm²</v>
      </c>
      <c r="W8" s="30">
        <v>24</v>
      </c>
      <c r="X8" s="30">
        <v>73</v>
      </c>
      <c r="Y8" s="30">
        <v>60</v>
      </c>
      <c r="Z8" s="31">
        <v>39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Ibri</v>
      </c>
      <c r="B9" s="25" t="str">
        <v>AL-AKHDAR</v>
      </c>
      <c r="C9" s="25" t="str">
        <v>K_LN4</v>
      </c>
      <c r="D9" s="25" t="str">
        <v>23.241107, 56.430942</v>
      </c>
      <c r="E9" s="25" t="str">
        <v>1778</v>
      </c>
      <c r="F9" s="25" t="str">
        <v>Ground (GMT)</v>
      </c>
      <c r="G9" s="25" t="str">
        <v>3</v>
      </c>
      <c r="H9" s="25">
        <v>1000</v>
      </c>
      <c r="I9" s="25" t="str">
        <v>10/06/2026, 14:29</v>
      </c>
      <c r="J9" s="25">
        <v>1</v>
      </c>
      <c r="K9" s="25">
        <v>244</v>
      </c>
      <c r="L9" s="25">
        <v>244</v>
      </c>
      <c r="M9" s="25">
        <v>243</v>
      </c>
      <c r="N9" s="25">
        <v>419</v>
      </c>
      <c r="O9" s="25">
        <v>423</v>
      </c>
      <c r="P9" s="25">
        <v>421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>185 mm²</v>
      </c>
      <c r="AG9" s="30">
        <v>36</v>
      </c>
      <c r="AH9" s="30">
        <v>77</v>
      </c>
      <c r="AI9" s="30">
        <v>128</v>
      </c>
      <c r="AJ9" s="31">
        <v>40</v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Ibri</v>
      </c>
      <c r="B10" s="25" t="str">
        <v>AL-AKHDAR</v>
      </c>
      <c r="C10" s="25" t="str">
        <v>K_LN4</v>
      </c>
      <c r="D10" s="25" t="str">
        <v>23.238779, 56.431446</v>
      </c>
      <c r="E10" s="25" t="str">
        <v>491</v>
      </c>
      <c r="F10" s="25" t="str">
        <v>Pole (PMT)</v>
      </c>
      <c r="G10" s="25" t="str">
        <v/>
      </c>
      <c r="H10" s="25">
        <v>315</v>
      </c>
      <c r="I10" s="25" t="str">
        <v>10/06/2026, 14:24</v>
      </c>
      <c r="J10" s="25">
        <v>1</v>
      </c>
      <c r="K10" s="25">
        <v>244</v>
      </c>
      <c r="L10" s="25">
        <v>243</v>
      </c>
      <c r="M10" s="25">
        <v>245</v>
      </c>
      <c r="N10" s="25">
        <v>420</v>
      </c>
      <c r="O10" s="25">
        <v>416</v>
      </c>
      <c r="P10" s="25">
        <v>421</v>
      </c>
      <c r="Q10" s="26" t="str">
        <v>120 mm²</v>
      </c>
      <c r="R10" s="27">
        <v>13</v>
      </c>
      <c r="S10" s="27">
        <v>17</v>
      </c>
      <c r="T10" s="27">
        <v>32</v>
      </c>
      <c r="U10" s="28">
        <v>14</v>
      </c>
      <c r="V10" s="29" t="str">
        <v>120 mm²</v>
      </c>
      <c r="W10" s="30">
        <v>31</v>
      </c>
      <c r="X10" s="30">
        <v>18</v>
      </c>
      <c r="Y10" s="30">
        <v>83</v>
      </c>
      <c r="Z10" s="31">
        <v>45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Ibri</v>
      </c>
      <c r="B11" s="25" t="str">
        <v>AL-AKHDAR</v>
      </c>
      <c r="C11" s="25" t="str">
        <v>K_LN4</v>
      </c>
      <c r="D11" s="25" t="str">
        <v>23.236319, 56.43032</v>
      </c>
      <c r="E11" s="25" t="str">
        <v>490</v>
      </c>
      <c r="F11" s="25" t="str">
        <v>Ground (GMT)</v>
      </c>
      <c r="G11" s="25" t="str">
        <v>3</v>
      </c>
      <c r="H11" s="25">
        <v>500</v>
      </c>
      <c r="I11" s="25" t="str">
        <v>10/06/2026, 14:17</v>
      </c>
      <c r="J11" s="25">
        <v>1</v>
      </c>
      <c r="K11" s="25">
        <v>243</v>
      </c>
      <c r="L11" s="25">
        <v>242</v>
      </c>
      <c r="M11" s="25">
        <v>245</v>
      </c>
      <c r="N11" s="25">
        <v>418</v>
      </c>
      <c r="O11" s="25">
        <v>423</v>
      </c>
      <c r="P11" s="25">
        <v>419</v>
      </c>
      <c r="Q11" s="26" t="str">
        <v>185 mm²</v>
      </c>
      <c r="R11" s="27">
        <v>60</v>
      </c>
      <c r="S11" s="27">
        <v>84</v>
      </c>
      <c r="T11" s="27">
        <v>89</v>
      </c>
      <c r="U11" s="28">
        <v>39</v>
      </c>
      <c r="V11" s="29" t="str">
        <v>185 mm²</v>
      </c>
      <c r="W11" s="30">
        <v>35</v>
      </c>
      <c r="X11" s="30">
        <v>51</v>
      </c>
      <c r="Y11" s="30">
        <v>23</v>
      </c>
      <c r="Z11" s="31">
        <v>43</v>
      </c>
      <c r="AA11" s="26" t="str">
        <v>185 mm²</v>
      </c>
      <c r="AB11" s="27">
        <v>31</v>
      </c>
      <c r="AC11" s="27">
        <v>105</v>
      </c>
      <c r="AD11" s="27">
        <v>84</v>
      </c>
      <c r="AE11" s="28">
        <v>50</v>
      </c>
      <c r="AF11" s="29" t="str">
        <v>185 mm²</v>
      </c>
      <c r="AG11" s="30">
        <v>7</v>
      </c>
      <c r="AH11" s="30">
        <v>9</v>
      </c>
      <c r="AI11" s="30">
        <v>20</v>
      </c>
      <c r="AJ11" s="31">
        <v>9</v>
      </c>
      <c r="AK11" s="26" t="str">
        <v>185 mm²</v>
      </c>
      <c r="AL11" s="27">
        <v>18</v>
      </c>
      <c r="AM11" s="27">
        <v>2</v>
      </c>
      <c r="AN11" s="27">
        <v>2</v>
      </c>
      <c r="AO11" s="28">
        <v>15</v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Ibri</v>
      </c>
      <c r="B12" s="25" t="str">
        <v>AL-AKHDAR</v>
      </c>
      <c r="C12" s="25" t="str">
        <v>K_LN4</v>
      </c>
      <c r="D12" s="25" t="str">
        <v>23.245231, 56.420937</v>
      </c>
      <c r="E12" s="25" t="str">
        <v>1858</v>
      </c>
      <c r="F12" s="25" t="str">
        <v>Ground (GMT)</v>
      </c>
      <c r="G12" s="25" t="str">
        <v>3</v>
      </c>
      <c r="H12" s="25">
        <v>1000</v>
      </c>
      <c r="I12" s="25" t="str">
        <v>09/06/2026, 10:55</v>
      </c>
      <c r="J12" s="25">
        <v>1</v>
      </c>
      <c r="K12" s="25">
        <v>239</v>
      </c>
      <c r="L12" s="25">
        <v>239</v>
      </c>
      <c r="M12" s="25">
        <v>241</v>
      </c>
      <c r="N12" s="25">
        <v>414</v>
      </c>
      <c r="O12" s="25">
        <v>416</v>
      </c>
      <c r="P12" s="25">
        <v>415</v>
      </c>
      <c r="Q12" s="26" t="str">
        <v/>
      </c>
      <c r="R12" s="27" t="str">
        <v/>
      </c>
      <c r="S12" s="27" t="str">
        <v/>
      </c>
      <c r="T12" s="27" t="str">
        <v/>
      </c>
      <c r="U12" s="28" t="str">
        <v/>
      </c>
      <c r="V12" s="29" t="str">
        <v>240 mm²</v>
      </c>
      <c r="W12" s="30">
        <v>174</v>
      </c>
      <c r="X12" s="30">
        <v>149</v>
      </c>
      <c r="Y12" s="30">
        <v>170</v>
      </c>
      <c r="Z12" s="31">
        <v>14</v>
      </c>
      <c r="AA12" s="26" t="str">
        <v>240 mm²</v>
      </c>
      <c r="AB12" s="27">
        <v>163</v>
      </c>
      <c r="AC12" s="27">
        <v>166</v>
      </c>
      <c r="AD12" s="27">
        <v>161</v>
      </c>
      <c r="AE12" s="28">
        <v>9</v>
      </c>
      <c r="AF12" s="29" t="str">
        <v>240 mm²</v>
      </c>
      <c r="AG12" s="30">
        <v>160</v>
      </c>
      <c r="AH12" s="30">
        <v>131</v>
      </c>
      <c r="AI12" s="30">
        <v>155</v>
      </c>
      <c r="AJ12" s="31">
        <v>14</v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Ibri</v>
      </c>
      <c r="B13" s="25" t="str">
        <v>AL-AKHDAR</v>
      </c>
      <c r="C13" s="25" t="str">
        <v>K_LN4</v>
      </c>
      <c r="D13" s="25" t="str">
        <v>23.245159, 56.42079</v>
      </c>
      <c r="E13" s="25" t="str">
        <v>1859</v>
      </c>
      <c r="F13" s="25" t="str">
        <v>Ground (GMT)</v>
      </c>
      <c r="G13" s="25" t="str">
        <v>3</v>
      </c>
      <c r="H13" s="25">
        <v>1000</v>
      </c>
      <c r="I13" s="25" t="str">
        <v>09/06/2026, 10:52</v>
      </c>
      <c r="J13" s="25">
        <v>1</v>
      </c>
      <c r="K13" s="25">
        <v>240</v>
      </c>
      <c r="L13" s="25">
        <v>239</v>
      </c>
      <c r="M13" s="25">
        <v>241</v>
      </c>
      <c r="N13" s="25">
        <v>412</v>
      </c>
      <c r="O13" s="25">
        <v>417</v>
      </c>
      <c r="P13" s="25">
        <v>417</v>
      </c>
      <c r="Q13" s="26" t="str">
        <v/>
      </c>
      <c r="R13" s="27" t="str">
        <v/>
      </c>
      <c r="S13" s="27" t="str">
        <v/>
      </c>
      <c r="T13" s="27" t="str">
        <v/>
      </c>
      <c r="U13" s="28" t="str">
        <v/>
      </c>
      <c r="V13" s="29" t="str">
        <v>240 mm²</v>
      </c>
      <c r="W13" s="30">
        <v>170</v>
      </c>
      <c r="X13" s="30">
        <v>170</v>
      </c>
      <c r="Y13" s="30">
        <v>169</v>
      </c>
      <c r="Z13" s="31">
        <v>4</v>
      </c>
      <c r="AA13" s="26" t="str">
        <v>240 mm²</v>
      </c>
      <c r="AB13" s="27">
        <v>133</v>
      </c>
      <c r="AC13" s="27">
        <v>133</v>
      </c>
      <c r="AD13" s="27">
        <v>130</v>
      </c>
      <c r="AE13" s="28">
        <v>9</v>
      </c>
      <c r="AF13" s="29" t="str">
        <v>240 mm²</v>
      </c>
      <c r="AG13" s="30">
        <v>123</v>
      </c>
      <c r="AH13" s="30">
        <v>126</v>
      </c>
      <c r="AI13" s="30">
        <v>125</v>
      </c>
      <c r="AJ13" s="31">
        <v>12</v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Ibri</v>
      </c>
      <c r="B14" s="25" t="str">
        <v>AL-AKHDAR</v>
      </c>
      <c r="C14" s="25" t="str">
        <v>K_LN3</v>
      </c>
      <c r="D14" s="25" t="str">
        <v>23.176912, 56.417313</v>
      </c>
      <c r="E14" s="25" t="str">
        <v>1313</v>
      </c>
      <c r="F14" s="25" t="str">
        <v>Pole (PMT)</v>
      </c>
      <c r="G14" s="25" t="str">
        <v>3</v>
      </c>
      <c r="H14" s="25">
        <v>315</v>
      </c>
      <c r="I14" s="25" t="str">
        <v>09/06/2026, 10:25</v>
      </c>
      <c r="J14" s="25">
        <v>1</v>
      </c>
      <c r="K14" s="25">
        <v>246</v>
      </c>
      <c r="L14" s="25">
        <v>248</v>
      </c>
      <c r="M14" s="25">
        <v>248</v>
      </c>
      <c r="N14" s="25">
        <v>426</v>
      </c>
      <c r="O14" s="25">
        <v>427</v>
      </c>
      <c r="P14" s="25">
        <v>428</v>
      </c>
      <c r="Q14" s="26" t="str">
        <v>185 mm²</v>
      </c>
      <c r="R14" s="27">
        <v>6</v>
      </c>
      <c r="S14" s="27">
        <v>6</v>
      </c>
      <c r="T14" s="27">
        <v>14</v>
      </c>
      <c r="U14" s="28">
        <v>13</v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Ibri</v>
      </c>
      <c r="B15" s="25" t="str">
        <v>AL-AKHDAR</v>
      </c>
      <c r="C15" s="25" t="str">
        <v>K_LN3</v>
      </c>
      <c r="D15" s="25" t="str">
        <v>23.197626, 56.417903</v>
      </c>
      <c r="E15" s="25" t="str">
        <v>1325</v>
      </c>
      <c r="F15" s="25" t="str">
        <v>Pole (PMT)</v>
      </c>
      <c r="G15" s="25" t="str">
        <v>3</v>
      </c>
      <c r="H15" s="25">
        <v>100</v>
      </c>
      <c r="I15" s="25" t="str">
        <v>09/06/2026, 10:19</v>
      </c>
      <c r="J15" s="25">
        <v>1</v>
      </c>
      <c r="K15" s="25">
        <v>245</v>
      </c>
      <c r="L15" s="25">
        <v>244</v>
      </c>
      <c r="M15" s="25">
        <v>247</v>
      </c>
      <c r="N15" s="25">
        <v>422</v>
      </c>
      <c r="O15" s="25">
        <v>421</v>
      </c>
      <c r="P15" s="25">
        <v>423</v>
      </c>
      <c r="Q15" s="26" t="str">
        <v>120 mm²</v>
      </c>
      <c r="R15" s="27">
        <v>8</v>
      </c>
      <c r="S15" s="27">
        <v>0</v>
      </c>
      <c r="T15" s="27">
        <v>1</v>
      </c>
      <c r="U15" s="28">
        <v>7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Ibri</v>
      </c>
      <c r="B16" s="25" t="str">
        <v>AL-AKHDAR</v>
      </c>
      <c r="C16" s="25" t="str">
        <v>K_LN6</v>
      </c>
      <c r="D16" s="25" t="str">
        <v>23.219313, 56.44751</v>
      </c>
      <c r="E16" s="25" t="str">
        <v>293</v>
      </c>
      <c r="F16" s="25" t="str">
        <v>Ground (GMT)</v>
      </c>
      <c r="G16" s="25" t="str">
        <v>3</v>
      </c>
      <c r="H16" s="25">
        <v>1000</v>
      </c>
      <c r="I16" s="25" t="str">
        <v>09/06/2026, 10:21</v>
      </c>
      <c r="J16" s="25">
        <v>1</v>
      </c>
      <c r="K16" s="25">
        <v>241</v>
      </c>
      <c r="L16" s="25">
        <v>243</v>
      </c>
      <c r="M16" s="25">
        <v>240</v>
      </c>
      <c r="N16" s="25">
        <v>419</v>
      </c>
      <c r="O16" s="25">
        <v>414</v>
      </c>
      <c r="P16" s="25">
        <v>417</v>
      </c>
      <c r="Q16" s="26" t="str">
        <v>240 mm²</v>
      </c>
      <c r="R16" s="27">
        <v>29</v>
      </c>
      <c r="S16" s="27">
        <v>21</v>
      </c>
      <c r="T16" s="27">
        <v>36</v>
      </c>
      <c r="U16" s="28">
        <v>43</v>
      </c>
      <c r="V16" s="29" t="str">
        <v>240 mm²</v>
      </c>
      <c r="W16" s="30">
        <v>61</v>
      </c>
      <c r="X16" s="30">
        <v>124</v>
      </c>
      <c r="Y16" s="30">
        <v>168</v>
      </c>
      <c r="Z16" s="31">
        <v>3</v>
      </c>
      <c r="AA16" s="26" t="str">
        <v>240 mm²</v>
      </c>
      <c r="AB16" s="27">
        <v>37</v>
      </c>
      <c r="AC16" s="27">
        <v>205</v>
      </c>
      <c r="AD16" s="27">
        <v>212</v>
      </c>
      <c r="AE16" s="28">
        <v>14</v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Ibri</v>
      </c>
      <c r="B17" s="25" t="str">
        <v>AL-AKHDAR</v>
      </c>
      <c r="C17" s="25" t="str">
        <v>K_LN6</v>
      </c>
      <c r="D17" s="25" t="str">
        <v>23.221337, 56.447309</v>
      </c>
      <c r="E17" s="25" t="str">
        <v>40</v>
      </c>
      <c r="F17" s="25" t="str">
        <v>Ground (GMT)</v>
      </c>
      <c r="G17" s="25" t="str">
        <v>3</v>
      </c>
      <c r="H17" s="25">
        <v>500</v>
      </c>
      <c r="I17" s="25" t="str">
        <v>09/06/2026, 10:15</v>
      </c>
      <c r="J17" s="25">
        <v>1</v>
      </c>
      <c r="K17" s="25">
        <v>256</v>
      </c>
      <c r="L17" s="25">
        <v>255</v>
      </c>
      <c r="M17" s="25">
        <v>257</v>
      </c>
      <c r="N17" s="25">
        <v>441</v>
      </c>
      <c r="O17" s="25">
        <v>439</v>
      </c>
      <c r="P17" s="25">
        <v>441</v>
      </c>
      <c r="Q17" s="26" t="str">
        <v>240 mm²</v>
      </c>
      <c r="R17" s="27">
        <v>6</v>
      </c>
      <c r="S17" s="27">
        <v>11</v>
      </c>
      <c r="T17" s="27">
        <v>29</v>
      </c>
      <c r="U17" s="28">
        <v>10</v>
      </c>
      <c r="V17" s="29" t="str">
        <v>240 mm²</v>
      </c>
      <c r="W17" s="30">
        <v>15</v>
      </c>
      <c r="X17" s="30">
        <v>20</v>
      </c>
      <c r="Y17" s="30">
        <v>49</v>
      </c>
      <c r="Z17" s="31">
        <v>21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Ibri</v>
      </c>
      <c r="B18" s="25" t="str">
        <v>AL-AKHDAR</v>
      </c>
      <c r="C18" s="25" t="str">
        <v>K_LN3</v>
      </c>
      <c r="D18" s="25" t="str">
        <v>23.188727, 56.375465</v>
      </c>
      <c r="E18" s="25" t="str">
        <v>1404</v>
      </c>
      <c r="F18" s="25" t="str">
        <v>Pole (PMT)</v>
      </c>
      <c r="G18" s="25" t="str">
        <v>3</v>
      </c>
      <c r="H18" s="25">
        <v>100</v>
      </c>
      <c r="I18" s="25" t="str">
        <v>09/06/2026, 10:06</v>
      </c>
      <c r="J18" s="25">
        <v>1</v>
      </c>
      <c r="K18" s="25">
        <v>245</v>
      </c>
      <c r="L18" s="25">
        <v>246</v>
      </c>
      <c r="M18" s="25">
        <v>247</v>
      </c>
      <c r="N18" s="25">
        <v>423</v>
      </c>
      <c r="O18" s="25">
        <v>426</v>
      </c>
      <c r="P18" s="25">
        <v>426</v>
      </c>
      <c r="Q18" s="26" t="str">
        <v>50 mm²</v>
      </c>
      <c r="R18" s="27">
        <v>0</v>
      </c>
      <c r="S18" s="27">
        <v>0</v>
      </c>
      <c r="T18" s="27">
        <v>1</v>
      </c>
      <c r="U18" s="28">
        <v>0</v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Ibri</v>
      </c>
      <c r="B19" s="25" t="str">
        <v>AL-AKHDAR</v>
      </c>
      <c r="C19" s="25" t="str">
        <v>K_LN3</v>
      </c>
      <c r="D19" s="25" t="str">
        <v>23.188727, 56.375465</v>
      </c>
      <c r="E19" s="25" t="str">
        <v>1324</v>
      </c>
      <c r="F19" s="25" t="str">
        <v>Pole (PMT)</v>
      </c>
      <c r="G19" s="25" t="str">
        <v>3</v>
      </c>
      <c r="H19" s="25">
        <v>100</v>
      </c>
      <c r="I19" s="25" t="str">
        <v>09/06/2026, 09:59</v>
      </c>
      <c r="J19" s="25">
        <v>1</v>
      </c>
      <c r="K19" s="25">
        <v>236</v>
      </c>
      <c r="L19" s="25">
        <v>234</v>
      </c>
      <c r="M19" s="25">
        <v>234</v>
      </c>
      <c r="N19" s="25">
        <v>408</v>
      </c>
      <c r="O19" s="25">
        <v>407</v>
      </c>
      <c r="P19" s="25">
        <v>403</v>
      </c>
      <c r="Q19" s="26" t="str">
        <v>120 mm²</v>
      </c>
      <c r="R19" s="27">
        <v>143</v>
      </c>
      <c r="S19" s="27">
        <v>139</v>
      </c>
      <c r="T19" s="27">
        <v>140</v>
      </c>
      <c r="U19" s="28">
        <v>1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Ibri</v>
      </c>
      <c r="B20" s="25" t="str">
        <v>AL-AKHDAR</v>
      </c>
      <c r="C20" s="25" t="str">
        <v>K_LN6</v>
      </c>
      <c r="D20" s="25" t="str">
        <v>23.22186, 56.455611</v>
      </c>
      <c r="E20" s="25" t="str">
        <v>35</v>
      </c>
      <c r="F20" s="25" t="str">
        <v>Ground (GMT)</v>
      </c>
      <c r="G20" s="25" t="str">
        <v>3</v>
      </c>
      <c r="H20" s="25">
        <v>1000</v>
      </c>
      <c r="I20" s="25" t="str">
        <v>09/06/2026, 09:59</v>
      </c>
      <c r="J20" s="25">
        <v>1</v>
      </c>
      <c r="K20" s="25">
        <v>243</v>
      </c>
      <c r="L20" s="25">
        <v>243</v>
      </c>
      <c r="M20" s="25">
        <v>246</v>
      </c>
      <c r="N20" s="25">
        <v>414</v>
      </c>
      <c r="O20" s="25">
        <v>425</v>
      </c>
      <c r="P20" s="25">
        <v>422</v>
      </c>
      <c r="Q20" s="26" t="str">
        <v>240 mm²</v>
      </c>
      <c r="R20" s="27">
        <v>61</v>
      </c>
      <c r="S20" s="27">
        <v>115</v>
      </c>
      <c r="T20" s="27">
        <v>31</v>
      </c>
      <c r="U20" s="28">
        <v>37</v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Ibri</v>
      </c>
      <c r="B21" s="25" t="str">
        <v>AL-AKHDAR</v>
      </c>
      <c r="C21" s="25" t="str">
        <v>K_LN6</v>
      </c>
      <c r="D21" s="25" t="str">
        <v>23.22186, 56.455611</v>
      </c>
      <c r="E21" s="25" t="str">
        <v>34</v>
      </c>
      <c r="F21" s="25" t="str">
        <v>Ground (GMT)</v>
      </c>
      <c r="G21" s="25" t="str">
        <v>3</v>
      </c>
      <c r="H21" s="25">
        <v>1000</v>
      </c>
      <c r="I21" s="25" t="str">
        <v>09/06/2026, 10:01</v>
      </c>
      <c r="J21" s="25">
        <v>1</v>
      </c>
      <c r="K21" s="25">
        <v>243</v>
      </c>
      <c r="L21" s="25">
        <v>243</v>
      </c>
      <c r="M21" s="25">
        <v>246</v>
      </c>
      <c r="N21" s="25">
        <v>414</v>
      </c>
      <c r="O21" s="25">
        <v>425</v>
      </c>
      <c r="P21" s="25">
        <v>422</v>
      </c>
      <c r="Q21" s="26" t="str">
        <v>240 mm²</v>
      </c>
      <c r="R21" s="27">
        <v>70</v>
      </c>
      <c r="S21" s="27">
        <v>39</v>
      </c>
      <c r="T21" s="27">
        <v>29</v>
      </c>
      <c r="U21" s="28">
        <v>16</v>
      </c>
      <c r="V21" s="29" t="str">
        <v/>
      </c>
      <c r="W21" s="30" t="str">
        <v/>
      </c>
      <c r="X21" s="30" t="str">
        <v/>
      </c>
      <c r="Y21" s="30" t="str">
        <v/>
      </c>
      <c r="Z21" s="31" t="str">
        <v/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Ibri</v>
      </c>
      <c r="B22" s="25" t="str">
        <v>AL-AKHDAR</v>
      </c>
      <c r="C22" s="25" t="str">
        <v>K_LN3</v>
      </c>
      <c r="D22" s="25" t="str">
        <v>23.187725, 56.381981</v>
      </c>
      <c r="E22" s="25" t="str">
        <v>1323</v>
      </c>
      <c r="F22" s="25" t="str">
        <v>Pole (PMT)</v>
      </c>
      <c r="G22" s="25" t="str">
        <v>3</v>
      </c>
      <c r="H22" s="25">
        <v>100</v>
      </c>
      <c r="I22" s="25" t="str">
        <v>09/06/2026, 09:55</v>
      </c>
      <c r="J22" s="25">
        <v>1</v>
      </c>
      <c r="K22" s="25">
        <v>248</v>
      </c>
      <c r="L22" s="25">
        <v>245</v>
      </c>
      <c r="M22" s="25">
        <v>245</v>
      </c>
      <c r="N22" s="25">
        <v>427</v>
      </c>
      <c r="O22" s="25">
        <v>427</v>
      </c>
      <c r="P22" s="25">
        <v>425</v>
      </c>
      <c r="Q22" s="26" t="str">
        <v>120 mm²</v>
      </c>
      <c r="R22" s="27">
        <v>0</v>
      </c>
      <c r="S22" s="27">
        <v>1</v>
      </c>
      <c r="T22" s="27">
        <v>0</v>
      </c>
      <c r="U22" s="28">
        <v>1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Ibri</v>
      </c>
      <c r="B23" s="25" t="str">
        <v>AL-AKHDAR</v>
      </c>
      <c r="C23" s="25" t="str">
        <v>K_LN6</v>
      </c>
      <c r="D23" s="25" t="str">
        <v>23.221438, 56.453842</v>
      </c>
      <c r="E23" s="25" t="str">
        <v>33</v>
      </c>
      <c r="F23" s="25" t="str">
        <v>Ground (GMT)</v>
      </c>
      <c r="G23" s="25" t="str">
        <v>3</v>
      </c>
      <c r="H23" s="25">
        <v>1000</v>
      </c>
      <c r="I23" s="25" t="str">
        <v>09/06/2026, 09:53</v>
      </c>
      <c r="J23" s="25">
        <v>1</v>
      </c>
      <c r="K23" s="25">
        <v>244</v>
      </c>
      <c r="L23" s="25">
        <v>244</v>
      </c>
      <c r="M23" s="25">
        <v>247</v>
      </c>
      <c r="N23" s="25">
        <v>421</v>
      </c>
      <c r="O23" s="25">
        <v>425</v>
      </c>
      <c r="P23" s="25">
        <v>424</v>
      </c>
      <c r="Q23" s="26" t="str">
        <v/>
      </c>
      <c r="R23" s="27" t="str">
        <v/>
      </c>
      <c r="S23" s="27" t="str">
        <v/>
      </c>
      <c r="T23" s="27" t="str">
        <v/>
      </c>
      <c r="U23" s="28" t="str">
        <v/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>240 mm²</v>
      </c>
      <c r="AB23" s="27">
        <v>29</v>
      </c>
      <c r="AC23" s="27">
        <v>9</v>
      </c>
      <c r="AD23" s="27">
        <v>26</v>
      </c>
      <c r="AE23" s="28">
        <v>14</v>
      </c>
      <c r="AF23" s="29" t="str">
        <v/>
      </c>
      <c r="AG23" s="30" t="str">
        <v/>
      </c>
      <c r="AH23" s="30" t="str">
        <v/>
      </c>
      <c r="AI23" s="30" t="str">
        <v/>
      </c>
      <c r="AJ23" s="31" t="str">
        <v/>
      </c>
      <c r="AK23" s="26" t="str">
        <v>240 mm²</v>
      </c>
      <c r="AL23" s="27">
        <v>0</v>
      </c>
      <c r="AM23" s="27">
        <v>11</v>
      </c>
      <c r="AN23" s="27">
        <v>18</v>
      </c>
      <c r="AO23" s="28">
        <v>19</v>
      </c>
      <c r="AP23" s="29" t="str">
        <v>185 mm²</v>
      </c>
      <c r="AQ23" s="30">
        <v>0</v>
      </c>
      <c r="AR23" s="30">
        <v>0</v>
      </c>
      <c r="AS23" s="30">
        <v>0</v>
      </c>
      <c r="AT23" s="31">
        <v>0</v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>50 mm²</v>
      </c>
      <c r="BA23" s="30">
        <v>8</v>
      </c>
      <c r="BB23" s="30">
        <v>18</v>
      </c>
      <c r="BC23" s="30">
        <v>19</v>
      </c>
      <c r="BD23" s="31">
        <v>7</v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Ibri</v>
      </c>
      <c r="B24" s="25" t="str">
        <v>AL-AKHDAR</v>
      </c>
      <c r="C24" s="25" t="str">
        <v>K_LN3</v>
      </c>
      <c r="D24" s="25" t="str">
        <v>23.189956, 56.392636</v>
      </c>
      <c r="E24" s="25" t="str">
        <v>4509</v>
      </c>
      <c r="F24" s="25" t="str">
        <v>Pole (PMT)</v>
      </c>
      <c r="G24" s="25" t="str">
        <v>3</v>
      </c>
      <c r="H24" s="25">
        <v>100</v>
      </c>
      <c r="I24" s="25" t="str">
        <v>09/06/2026, 09:49</v>
      </c>
      <c r="J24" s="25">
        <v>1</v>
      </c>
      <c r="K24" s="25">
        <v>246</v>
      </c>
      <c r="L24" s="25">
        <v>246</v>
      </c>
      <c r="M24" s="25">
        <v>248</v>
      </c>
      <c r="N24" s="25">
        <v>425</v>
      </c>
      <c r="O24" s="25">
        <v>428</v>
      </c>
      <c r="P24" s="25">
        <v>427</v>
      </c>
      <c r="Q24" s="26" t="str">
        <v>120 mm²</v>
      </c>
      <c r="R24" s="27">
        <v>0</v>
      </c>
      <c r="S24" s="27">
        <v>0</v>
      </c>
      <c r="T24" s="27">
        <v>0</v>
      </c>
      <c r="U24" s="28">
        <v>0</v>
      </c>
      <c r="V24" s="29" t="str">
        <v/>
      </c>
      <c r="W24" s="30" t="str">
        <v/>
      </c>
      <c r="X24" s="30" t="str">
        <v/>
      </c>
      <c r="Y24" s="30" t="str">
        <v/>
      </c>
      <c r="Z24" s="31" t="str">
        <v/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Ibri</v>
      </c>
      <c r="B25" s="25" t="str">
        <v>AL-AKHDAR</v>
      </c>
      <c r="C25" s="25" t="str">
        <v>K_LN3</v>
      </c>
      <c r="D25" s="25" t="str">
        <v>23.196535, 56.418734</v>
      </c>
      <c r="E25" s="25" t="str">
        <v>1322</v>
      </c>
      <c r="F25" s="25" t="str">
        <v>Pole (PMT)</v>
      </c>
      <c r="G25" s="25" t="str">
        <v>3</v>
      </c>
      <c r="H25" s="25">
        <v>100</v>
      </c>
      <c r="I25" s="25" t="str">
        <v>09/06/2026, 09:43</v>
      </c>
      <c r="J25" s="25">
        <v>1</v>
      </c>
      <c r="K25" s="25">
        <v>249</v>
      </c>
      <c r="L25" s="25">
        <v>246</v>
      </c>
      <c r="M25" s="25">
        <v>245</v>
      </c>
      <c r="N25" s="25">
        <v>431</v>
      </c>
      <c r="O25" s="25">
        <v>428</v>
      </c>
      <c r="P25" s="25">
        <v>425</v>
      </c>
      <c r="Q25" s="26" t="str">
        <v>120 mm²</v>
      </c>
      <c r="R25" s="27">
        <v>0</v>
      </c>
      <c r="S25" s="27">
        <v>0</v>
      </c>
      <c r="T25" s="27">
        <v>17</v>
      </c>
      <c r="U25" s="28">
        <v>16</v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Ibri</v>
      </c>
      <c r="B26" s="25" t="str">
        <v>AL-AKHDAR</v>
      </c>
      <c r="C26" s="25" t="str">
        <v>K_LN3</v>
      </c>
      <c r="D26" s="25" t="str">
        <v>23.19728, 56.419346</v>
      </c>
      <c r="E26" s="25" t="str">
        <v>1321</v>
      </c>
      <c r="F26" s="25" t="str">
        <v>Pole (PMT)</v>
      </c>
      <c r="G26" s="25" t="str">
        <v>3</v>
      </c>
      <c r="H26" s="25">
        <v>100</v>
      </c>
      <c r="I26" s="25" t="str">
        <v>09/06/2026, 09:38</v>
      </c>
      <c r="J26" s="25">
        <v>1</v>
      </c>
      <c r="K26" s="25">
        <v>240</v>
      </c>
      <c r="L26" s="25">
        <v>240</v>
      </c>
      <c r="M26" s="25">
        <v>241</v>
      </c>
      <c r="N26" s="25">
        <v>415</v>
      </c>
      <c r="O26" s="25">
        <v>418</v>
      </c>
      <c r="P26" s="25">
        <v>417</v>
      </c>
      <c r="Q26" s="26" t="str">
        <v>120 mm²</v>
      </c>
      <c r="R26" s="27">
        <v>91</v>
      </c>
      <c r="S26" s="27">
        <v>97</v>
      </c>
      <c r="T26" s="27">
        <v>102</v>
      </c>
      <c r="U26" s="28">
        <v>14</v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Ibri</v>
      </c>
      <c r="B27" s="25" t="str">
        <v>AL-AKHDAR</v>
      </c>
      <c r="C27" s="25" t="str">
        <v>K_LN6</v>
      </c>
      <c r="D27" s="25" t="str">
        <v>23.220943, 56.454812</v>
      </c>
      <c r="E27" s="25" t="str">
        <v>32</v>
      </c>
      <c r="F27" s="25" t="str">
        <v>Ground (GMT)</v>
      </c>
      <c r="G27" s="25" t="str">
        <v>3</v>
      </c>
      <c r="H27" s="25">
        <v>1000</v>
      </c>
      <c r="I27" s="25" t="str">
        <v>09/06/2026, 09:40</v>
      </c>
      <c r="J27" s="25">
        <v>1</v>
      </c>
      <c r="K27" s="25">
        <v>243</v>
      </c>
      <c r="L27" s="25">
        <v>243</v>
      </c>
      <c r="M27" s="25">
        <v>245</v>
      </c>
      <c r="N27" s="25">
        <v>418</v>
      </c>
      <c r="O27" s="25">
        <v>423</v>
      </c>
      <c r="P27" s="25">
        <v>414</v>
      </c>
      <c r="Q27" s="26" t="str">
        <v>240 mm²</v>
      </c>
      <c r="R27" s="27">
        <v>55</v>
      </c>
      <c r="S27" s="27">
        <v>32</v>
      </c>
      <c r="T27" s="27">
        <v>38</v>
      </c>
      <c r="U27" s="28">
        <v>21</v>
      </c>
      <c r="V27" s="29" t="str">
        <v>240 mm²</v>
      </c>
      <c r="W27" s="30">
        <v>96</v>
      </c>
      <c r="X27" s="30">
        <v>87</v>
      </c>
      <c r="Y27" s="30">
        <v>77</v>
      </c>
      <c r="Z27" s="31">
        <v>20</v>
      </c>
      <c r="AA27" s="26" t="str">
        <v>240 mm²</v>
      </c>
      <c r="AB27" s="27">
        <v>65</v>
      </c>
      <c r="AC27" s="27">
        <v>30</v>
      </c>
      <c r="AD27" s="27">
        <v>51</v>
      </c>
      <c r="AE27" s="28">
        <v>44</v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>120 mm²</v>
      </c>
      <c r="AV27" s="27">
        <v>25</v>
      </c>
      <c r="AW27" s="27">
        <v>33</v>
      </c>
      <c r="AX27" s="27">
        <v>47</v>
      </c>
      <c r="AY27" s="28">
        <v>1</v>
      </c>
      <c r="AZ27" s="29" t="str">
        <v>120 mm²</v>
      </c>
      <c r="BA27" s="30">
        <v>14</v>
      </c>
      <c r="BB27" s="30">
        <v>30</v>
      </c>
      <c r="BC27" s="30">
        <v>1</v>
      </c>
      <c r="BD27" s="31">
        <v>19</v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Ibri</v>
      </c>
      <c r="B28" s="25" t="str">
        <v>AL-AKHDAR</v>
      </c>
      <c r="C28" s="25" t="str">
        <v>K_LN6</v>
      </c>
      <c r="D28" s="25" t="str">
        <v>23.219832, 56.454491</v>
      </c>
      <c r="E28" s="25" t="str">
        <v>31</v>
      </c>
      <c r="F28" s="25" t="str">
        <v>Ground (GMT)</v>
      </c>
      <c r="G28" s="25" t="str">
        <v>3</v>
      </c>
      <c r="H28" s="25">
        <v>1000</v>
      </c>
      <c r="I28" s="25" t="str">
        <v>09/06/2026, 09:31</v>
      </c>
      <c r="J28" s="25">
        <v>1</v>
      </c>
      <c r="K28" s="25">
        <v>243</v>
      </c>
      <c r="L28" s="25">
        <v>242</v>
      </c>
      <c r="M28" s="25">
        <v>244</v>
      </c>
      <c r="N28" s="25">
        <v>418</v>
      </c>
      <c r="O28" s="25">
        <v>422</v>
      </c>
      <c r="P28" s="25">
        <v>422</v>
      </c>
      <c r="Q28" s="26" t="str">
        <v>120 mm²</v>
      </c>
      <c r="R28" s="27">
        <v>3</v>
      </c>
      <c r="S28" s="27">
        <v>0</v>
      </c>
      <c r="T28" s="27">
        <v>0</v>
      </c>
      <c r="U28" s="28">
        <v>0</v>
      </c>
      <c r="V28" s="29" t="str">
        <v>240 mm²</v>
      </c>
      <c r="W28" s="30">
        <v>28</v>
      </c>
      <c r="X28" s="30">
        <v>56</v>
      </c>
      <c r="Y28" s="30">
        <v>62</v>
      </c>
      <c r="Z28" s="31">
        <v>16</v>
      </c>
      <c r="AA28" s="26" t="str">
        <v>240 mm²</v>
      </c>
      <c r="AB28" s="27">
        <v>12</v>
      </c>
      <c r="AC28" s="27">
        <v>21</v>
      </c>
      <c r="AD28" s="27">
        <v>43</v>
      </c>
      <c r="AE28" s="28">
        <v>16</v>
      </c>
      <c r="AF28" s="29" t="str">
        <v>240 mm²</v>
      </c>
      <c r="AG28" s="30">
        <v>8</v>
      </c>
      <c r="AH28" s="30">
        <v>9</v>
      </c>
      <c r="AI28" s="30">
        <v>20</v>
      </c>
      <c r="AJ28" s="31">
        <v>28</v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Ibri</v>
      </c>
      <c r="B29" s="25" t="str">
        <v>AL-AKHDAR</v>
      </c>
      <c r="C29" s="25" t="str">
        <v>K_LN6</v>
      </c>
      <c r="D29" s="25" t="str">
        <v>23.219052, 56.456708</v>
      </c>
      <c r="E29" s="25" t="str">
        <v>36</v>
      </c>
      <c r="F29" s="25" t="str">
        <v>Ground (GMT)</v>
      </c>
      <c r="G29" s="25" t="str">
        <v>3</v>
      </c>
      <c r="H29" s="25">
        <v>1000</v>
      </c>
      <c r="I29" s="25" t="str">
        <v>09/06/2026, 09:22</v>
      </c>
      <c r="J29" s="25">
        <v>1</v>
      </c>
      <c r="K29" s="25">
        <v>237</v>
      </c>
      <c r="L29" s="25">
        <v>237</v>
      </c>
      <c r="M29" s="25">
        <v>239</v>
      </c>
      <c r="N29" s="25">
        <v>409</v>
      </c>
      <c r="O29" s="25">
        <v>411</v>
      </c>
      <c r="P29" s="25">
        <v>413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>240 mm²</v>
      </c>
      <c r="AB29" s="27">
        <v>32</v>
      </c>
      <c r="AC29" s="27">
        <v>33</v>
      </c>
      <c r="AD29" s="27">
        <v>19</v>
      </c>
      <c r="AE29" s="28">
        <v>18</v>
      </c>
      <c r="AF29" s="29" t="str">
        <v>240 mm²</v>
      </c>
      <c r="AG29" s="30">
        <v>58</v>
      </c>
      <c r="AH29" s="30">
        <v>172</v>
      </c>
      <c r="AI29" s="30">
        <v>175</v>
      </c>
      <c r="AJ29" s="31">
        <v>9</v>
      </c>
      <c r="AK29" s="26" t="str">
        <v>240 mm²</v>
      </c>
      <c r="AL29" s="27">
        <v>156</v>
      </c>
      <c r="AM29" s="27">
        <v>58</v>
      </c>
      <c r="AN29" s="27">
        <v>108</v>
      </c>
      <c r="AO29" s="28">
        <v>12</v>
      </c>
      <c r="AP29" s="29" t="str">
        <v>120 mm²</v>
      </c>
      <c r="AQ29" s="30">
        <v>31</v>
      </c>
      <c r="AR29" s="30">
        <v>64</v>
      </c>
      <c r="AS29" s="30">
        <v>66</v>
      </c>
      <c r="AT29" s="31">
        <v>12</v>
      </c>
      <c r="AU29" s="26" t="str">
        <v>240 mm²</v>
      </c>
      <c r="AV29" s="27">
        <v>85</v>
      </c>
      <c r="AW29" s="27">
        <v>203</v>
      </c>
      <c r="AX29" s="27">
        <v>220</v>
      </c>
      <c r="AY29" s="28">
        <v>13</v>
      </c>
      <c r="AZ29" s="29" t="str">
        <v>240 mm²</v>
      </c>
      <c r="BA29" s="30">
        <v>116</v>
      </c>
      <c r="BB29" s="30">
        <v>115</v>
      </c>
      <c r="BC29" s="30">
        <v>234</v>
      </c>
      <c r="BD29" s="31">
        <v>9</v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Ibri</v>
      </c>
      <c r="B30" s="25" t="str">
        <v>AL-AKHDAR</v>
      </c>
      <c r="C30" s="25" t="str">
        <v>K_LN6</v>
      </c>
      <c r="D30" s="25" t="str">
        <v>23.218253, 56.462367</v>
      </c>
      <c r="E30" s="25" t="str">
        <v>2144</v>
      </c>
      <c r="F30" s="25" t="str">
        <v>Ground (GMT)</v>
      </c>
      <c r="G30" s="25" t="str">
        <v>3</v>
      </c>
      <c r="H30" s="25">
        <v>1000</v>
      </c>
      <c r="I30" s="25" t="str">
        <v>09/06/2026, 09:14</v>
      </c>
      <c r="J30" s="25">
        <v>1</v>
      </c>
      <c r="K30" s="25">
        <v>243</v>
      </c>
      <c r="L30" s="25">
        <v>243</v>
      </c>
      <c r="M30" s="25">
        <v>246</v>
      </c>
      <c r="N30" s="25">
        <v>418</v>
      </c>
      <c r="O30" s="25">
        <v>422</v>
      </c>
      <c r="P30" s="25">
        <v>422</v>
      </c>
      <c r="Q30" s="26" t="str">
        <v/>
      </c>
      <c r="R30" s="27" t="str">
        <v/>
      </c>
      <c r="S30" s="27" t="str">
        <v/>
      </c>
      <c r="T30" s="27" t="str">
        <v/>
      </c>
      <c r="U30" s="28" t="str">
        <v/>
      </c>
      <c r="V30" s="29" t="str">
        <v/>
      </c>
      <c r="W30" s="30" t="str">
        <v/>
      </c>
      <c r="X30" s="30" t="str">
        <v/>
      </c>
      <c r="Y30" s="30" t="str">
        <v/>
      </c>
      <c r="Z30" s="31" t="str">
        <v/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>240 mm²</v>
      </c>
      <c r="AL30" s="27">
        <v>51</v>
      </c>
      <c r="AM30" s="27">
        <v>55</v>
      </c>
      <c r="AN30" s="27">
        <v>54</v>
      </c>
      <c r="AO30" s="28">
        <v>18</v>
      </c>
      <c r="AP30" s="29" t="str">
        <v>240 mm²</v>
      </c>
      <c r="AQ30" s="30">
        <v>8</v>
      </c>
      <c r="AR30" s="30">
        <v>39</v>
      </c>
      <c r="AS30" s="30">
        <v>41</v>
      </c>
      <c r="AT30" s="31">
        <v>10</v>
      </c>
      <c r="AU30" s="26" t="str">
        <v>240 mm²</v>
      </c>
      <c r="AV30" s="27">
        <v>71</v>
      </c>
      <c r="AW30" s="27">
        <v>46</v>
      </c>
      <c r="AX30" s="27">
        <v>51</v>
      </c>
      <c r="AY30" s="28">
        <v>23</v>
      </c>
      <c r="AZ30" s="29" t="str">
        <v>240 mm²</v>
      </c>
      <c r="BA30" s="30">
        <v>53</v>
      </c>
      <c r="BB30" s="30">
        <v>22</v>
      </c>
      <c r="BC30" s="30">
        <v>50</v>
      </c>
      <c r="BD30" s="31">
        <v>11</v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Ibri</v>
      </c>
      <c r="B31" s="25" t="str">
        <v>AL-AKHDAR</v>
      </c>
      <c r="C31" s="25" t="str">
        <v>K_LN6</v>
      </c>
      <c r="D31" s="25" t="str">
        <v>23.218753, 56.458322</v>
      </c>
      <c r="E31" s="25" t="str">
        <v>1490</v>
      </c>
      <c r="F31" s="25" t="str">
        <v>Ground (GMT)</v>
      </c>
      <c r="G31" s="25" t="str">
        <v>3</v>
      </c>
      <c r="H31" s="25">
        <v>1000</v>
      </c>
      <c r="I31" s="25" t="str">
        <v>09/06/2026, 09:05</v>
      </c>
      <c r="J31" s="25">
        <v>1</v>
      </c>
      <c r="K31" s="25">
        <v>246</v>
      </c>
      <c r="L31" s="25">
        <v>244</v>
      </c>
      <c r="M31" s="25">
        <v>244</v>
      </c>
      <c r="N31" s="25">
        <v>425</v>
      </c>
      <c r="O31" s="25">
        <v>424</v>
      </c>
      <c r="P31" s="25">
        <v>420</v>
      </c>
      <c r="Q31" s="26" t="str">
        <v/>
      </c>
      <c r="R31" s="27" t="str">
        <v/>
      </c>
      <c r="S31" s="27" t="str">
        <v/>
      </c>
      <c r="T31" s="27" t="str">
        <v/>
      </c>
      <c r="U31" s="28" t="str">
        <v/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>240 mm²</v>
      </c>
      <c r="AB31" s="27">
        <v>25</v>
      </c>
      <c r="AC31" s="27">
        <v>38</v>
      </c>
      <c r="AD31" s="27">
        <v>25</v>
      </c>
      <c r="AE31" s="28">
        <v>8</v>
      </c>
      <c r="AF31" s="29" t="str">
        <v>240 mm²</v>
      </c>
      <c r="AG31" s="30">
        <v>36</v>
      </c>
      <c r="AH31" s="30">
        <v>36</v>
      </c>
      <c r="AI31" s="30">
        <v>22</v>
      </c>
      <c r="AJ31" s="31">
        <v>23</v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>120 mm²</v>
      </c>
      <c r="AQ31" s="30">
        <v>12</v>
      </c>
      <c r="AR31" s="30">
        <v>2</v>
      </c>
      <c r="AS31" s="30">
        <v>25</v>
      </c>
      <c r="AT31" s="31">
        <v>20</v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Ibri</v>
      </c>
      <c r="B32" s="25" t="str">
        <v>AL-AKHDAR</v>
      </c>
      <c r="C32" s="25" t="str">
        <v>K_LN6</v>
      </c>
      <c r="D32" s="25" t="str">
        <v>23.218753, 56.458322</v>
      </c>
      <c r="E32" s="25" t="str">
        <v>1417</v>
      </c>
      <c r="F32" s="25" t="str">
        <v>Ground (GMT)</v>
      </c>
      <c r="G32" s="25" t="str">
        <v>3</v>
      </c>
      <c r="H32" s="25">
        <v>1000</v>
      </c>
      <c r="I32" s="25" t="str">
        <v>09/06/2026, 08:56</v>
      </c>
      <c r="J32" s="25">
        <v>1</v>
      </c>
      <c r="K32" s="25">
        <v>245</v>
      </c>
      <c r="L32" s="25">
        <v>242</v>
      </c>
      <c r="M32" s="25">
        <v>242</v>
      </c>
      <c r="N32" s="25">
        <v>422</v>
      </c>
      <c r="O32" s="25">
        <v>422</v>
      </c>
      <c r="P32" s="25">
        <v>419</v>
      </c>
      <c r="Q32" s="26" t="str">
        <v>240 mm²</v>
      </c>
      <c r="R32" s="27">
        <v>186</v>
      </c>
      <c r="S32" s="27">
        <v>195</v>
      </c>
      <c r="T32" s="27">
        <v>211</v>
      </c>
      <c r="U32" s="28">
        <v>64</v>
      </c>
      <c r="V32" s="29" t="str">
        <v/>
      </c>
      <c r="W32" s="30" t="str">
        <v/>
      </c>
      <c r="X32" s="30" t="str">
        <v/>
      </c>
      <c r="Y32" s="30" t="str">
        <v/>
      </c>
      <c r="Z32" s="31" t="str">
        <v/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/>
      </c>
      <c r="AL32" s="27" t="str">
        <v/>
      </c>
      <c r="AM32" s="27" t="str">
        <v/>
      </c>
      <c r="AN32" s="27" t="str">
        <v/>
      </c>
      <c r="AO32" s="28" t="str">
        <v/>
      </c>
      <c r="AP32" s="29" t="str">
        <v/>
      </c>
      <c r="AQ32" s="30" t="str">
        <v/>
      </c>
      <c r="AR32" s="30" t="str">
        <v/>
      </c>
      <c r="AS32" s="30" t="str">
        <v/>
      </c>
      <c r="AT32" s="31" t="str">
        <v/>
      </c>
      <c r="AU32" s="26" t="str">
        <v/>
      </c>
      <c r="AV32" s="27" t="str">
        <v/>
      </c>
      <c r="AW32" s="27" t="str">
        <v/>
      </c>
      <c r="AX32" s="27" t="str">
        <v/>
      </c>
      <c r="AY32" s="28" t="str">
        <v/>
      </c>
      <c r="AZ32" s="29" t="str">
        <v/>
      </c>
      <c r="BA32" s="30" t="str">
        <v/>
      </c>
      <c r="BB32" s="30" t="str">
        <v/>
      </c>
      <c r="BC32" s="30" t="str">
        <v/>
      </c>
      <c r="BD32" s="31" t="str">
        <v/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Ibri</v>
      </c>
      <c r="B33" s="25" t="str">
        <v>AL-AKHDAR</v>
      </c>
      <c r="C33" s="25" t="str">
        <v>K_LN6</v>
      </c>
      <c r="D33" s="25" t="str">
        <v>23.218833, 56.448537</v>
      </c>
      <c r="E33" s="25" t="str">
        <v>39</v>
      </c>
      <c r="F33" s="25" t="str">
        <v>Pole (PMT)</v>
      </c>
      <c r="G33" s="25" t="str">
        <v/>
      </c>
      <c r="H33" s="25">
        <v>315</v>
      </c>
      <c r="I33" s="25" t="str">
        <v>08/06/2026, 15:16</v>
      </c>
      <c r="J33" s="25">
        <v>1</v>
      </c>
      <c r="K33" s="25">
        <v>242</v>
      </c>
      <c r="L33" s="25">
        <v>239</v>
      </c>
      <c r="M33" s="25">
        <v>242</v>
      </c>
      <c r="N33" s="25">
        <v>415</v>
      </c>
      <c r="O33" s="25">
        <v>420</v>
      </c>
      <c r="P33" s="25">
        <v>417</v>
      </c>
      <c r="Q33" s="26" t="str">
        <v>120 mm²</v>
      </c>
      <c r="R33" s="27">
        <v>34</v>
      </c>
      <c r="S33" s="27">
        <v>49</v>
      </c>
      <c r="T33" s="27">
        <v>60</v>
      </c>
      <c r="U33" s="28">
        <v>24</v>
      </c>
      <c r="V33" s="29" t="str">
        <v>120 mm²</v>
      </c>
      <c r="W33" s="30">
        <v>93</v>
      </c>
      <c r="X33" s="30">
        <v>105</v>
      </c>
      <c r="Y33" s="30">
        <v>17</v>
      </c>
      <c r="Z33" s="31">
        <v>33</v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Ibri</v>
      </c>
      <c r="B34" s="25" t="str">
        <v>AL-AKHDAR</v>
      </c>
      <c r="C34" s="25" t="str">
        <v>K_LN6</v>
      </c>
      <c r="D34" s="25" t="str">
        <v>23.222541, 56.444373</v>
      </c>
      <c r="E34" s="25" t="str">
        <v>41</v>
      </c>
      <c r="F34" s="25" t="str">
        <v>Ground (GMT)</v>
      </c>
      <c r="G34" s="25" t="str">
        <v>3</v>
      </c>
      <c r="H34" s="25">
        <v>1000</v>
      </c>
      <c r="I34" s="25" t="str">
        <v>08/06/2026, 15:05</v>
      </c>
      <c r="J34" s="25">
        <v>1</v>
      </c>
      <c r="K34" s="25">
        <v>245</v>
      </c>
      <c r="L34" s="25">
        <v>243</v>
      </c>
      <c r="M34" s="25">
        <v>242</v>
      </c>
      <c r="N34" s="25">
        <v>425</v>
      </c>
      <c r="O34" s="25">
        <v>421</v>
      </c>
      <c r="P34" s="25">
        <v>417</v>
      </c>
      <c r="Q34" s="26" t="str">
        <v/>
      </c>
      <c r="R34" s="27" t="str">
        <v/>
      </c>
      <c r="S34" s="27" t="str">
        <v/>
      </c>
      <c r="T34" s="27" t="str">
        <v/>
      </c>
      <c r="U34" s="28" t="str">
        <v/>
      </c>
      <c r="V34" s="29" t="str">
        <v/>
      </c>
      <c r="W34" s="30" t="str">
        <v/>
      </c>
      <c r="X34" s="30" t="str">
        <v/>
      </c>
      <c r="Y34" s="30" t="str">
        <v/>
      </c>
      <c r="Z34" s="31" t="str">
        <v/>
      </c>
      <c r="AA34" s="26" t="str">
        <v>185 mm²</v>
      </c>
      <c r="AB34" s="27">
        <v>23</v>
      </c>
      <c r="AC34" s="27">
        <v>30</v>
      </c>
      <c r="AD34" s="27">
        <v>53</v>
      </c>
      <c r="AE34" s="28">
        <v>26</v>
      </c>
      <c r="AF34" s="29" t="str">
        <v>185 mm²</v>
      </c>
      <c r="AG34" s="30">
        <v>15</v>
      </c>
      <c r="AH34" s="30">
        <v>85</v>
      </c>
      <c r="AI34" s="30">
        <v>32</v>
      </c>
      <c r="AJ34" s="31">
        <v>48</v>
      </c>
      <c r="AK34" s="26" t="str">
        <v>185 mm²</v>
      </c>
      <c r="AL34" s="27">
        <v>28</v>
      </c>
      <c r="AM34" s="27">
        <v>21</v>
      </c>
      <c r="AN34" s="27">
        <v>36</v>
      </c>
      <c r="AO34" s="28">
        <v>17</v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Ibri</v>
      </c>
      <c r="B35" s="25" t="str">
        <v>AL-AKHDAR</v>
      </c>
      <c r="C35" s="25" t="str">
        <v>K_LN6</v>
      </c>
      <c r="D35" s="25" t="str">
        <v>23.21866, 56.439201</v>
      </c>
      <c r="E35" s="25" t="str">
        <v>1797</v>
      </c>
      <c r="F35" s="25" t="str">
        <v>Pole (PMT)</v>
      </c>
      <c r="G35" s="25" t="str">
        <v/>
      </c>
      <c r="H35" s="25">
        <v>315</v>
      </c>
      <c r="I35" s="25" t="str">
        <v>08/06/2026, 14:59</v>
      </c>
      <c r="J35" s="25">
        <v>1</v>
      </c>
      <c r="K35" s="25">
        <v>244</v>
      </c>
      <c r="L35" s="25">
        <v>242</v>
      </c>
      <c r="M35" s="25">
        <v>242</v>
      </c>
      <c r="N35" s="25">
        <v>421</v>
      </c>
      <c r="O35" s="25">
        <v>425</v>
      </c>
      <c r="P35" s="25">
        <v>423</v>
      </c>
      <c r="Q35" s="26" t="str">
        <v>185 mm²</v>
      </c>
      <c r="R35" s="27">
        <v>11</v>
      </c>
      <c r="S35" s="27">
        <v>1</v>
      </c>
      <c r="T35" s="27">
        <v>31</v>
      </c>
      <c r="U35" s="28">
        <v>23</v>
      </c>
      <c r="V35" s="29" t="str">
        <v>185 mm²</v>
      </c>
      <c r="W35" s="30">
        <v>10</v>
      </c>
      <c r="X35" s="30">
        <v>6</v>
      </c>
      <c r="Y35" s="30">
        <v>21</v>
      </c>
      <c r="Z35" s="31">
        <v>10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Ibri</v>
      </c>
      <c r="B36" s="25" t="str">
        <v>AL-AKHDAR</v>
      </c>
      <c r="C36" s="25" t="str">
        <v>K_LN6</v>
      </c>
      <c r="D36" s="25" t="str">
        <v>23.223519, 56.443213</v>
      </c>
      <c r="E36" s="25" t="str">
        <v>42</v>
      </c>
      <c r="F36" s="25" t="str">
        <v>Ground (GMT)</v>
      </c>
      <c r="G36" s="25" t="str">
        <v>3</v>
      </c>
      <c r="H36" s="25">
        <v>500</v>
      </c>
      <c r="I36" s="25" t="str">
        <v/>
      </c>
      <c r="J36" s="25">
        <v>1</v>
      </c>
      <c r="K36" s="25" t="str">
        <v/>
      </c>
      <c r="L36" s="25" t="str">
        <v/>
      </c>
      <c r="M36" s="25" t="str">
        <v/>
      </c>
      <c r="N36" s="25" t="str">
        <v/>
      </c>
      <c r="O36" s="25" t="str">
        <v/>
      </c>
      <c r="P36" s="25" t="str">
        <v/>
      </c>
      <c r="Q36" s="26" t="str">
        <v/>
      </c>
      <c r="R36" s="27" t="str">
        <v/>
      </c>
      <c r="S36" s="27" t="str">
        <v/>
      </c>
      <c r="T36" s="27" t="str">
        <v/>
      </c>
      <c r="U36" s="28" t="str">
        <v/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Ibri</v>
      </c>
      <c r="B37" s="25" t="str">
        <v>AL-AKHDAR</v>
      </c>
      <c r="C37" s="25" t="str">
        <v>K_LN6</v>
      </c>
      <c r="D37" s="25" t="str">
        <v>23.225838, 56.439944</v>
      </c>
      <c r="E37" s="25" t="str">
        <v>1427</v>
      </c>
      <c r="F37" s="25" t="str">
        <v>Pole (PMT)</v>
      </c>
      <c r="G37" s="25" t="str">
        <v/>
      </c>
      <c r="H37" s="25">
        <v>315</v>
      </c>
      <c r="I37" s="25" t="str">
        <v>08/06/2026, 14:46</v>
      </c>
      <c r="J37" s="25">
        <v>1</v>
      </c>
      <c r="K37" s="25">
        <v>244</v>
      </c>
      <c r="L37" s="25">
        <v>243</v>
      </c>
      <c r="M37" s="25">
        <v>247</v>
      </c>
      <c r="N37" s="25">
        <v>419</v>
      </c>
      <c r="O37" s="25">
        <v>425</v>
      </c>
      <c r="P37" s="25">
        <v>423</v>
      </c>
      <c r="Q37" s="26" t="str">
        <v>240 mm²</v>
      </c>
      <c r="R37" s="27">
        <v>64</v>
      </c>
      <c r="S37" s="27">
        <v>69</v>
      </c>
      <c r="T37" s="27">
        <v>30</v>
      </c>
      <c r="U37" s="28">
        <v>39</v>
      </c>
      <c r="V37" s="29" t="str">
        <v>185 mm²</v>
      </c>
      <c r="W37" s="30">
        <v>0</v>
      </c>
      <c r="X37" s="30">
        <v>0</v>
      </c>
      <c r="Y37" s="30">
        <v>2</v>
      </c>
      <c r="Z37" s="31">
        <v>1</v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Ibri</v>
      </c>
      <c r="B38" s="25" t="str">
        <v>AL-AKHDAR</v>
      </c>
      <c r="C38" s="25" t="str">
        <v>K_LN3</v>
      </c>
      <c r="D38" s="25" t="str">
        <v>23.223025, 56.43288</v>
      </c>
      <c r="E38" s="25" t="str">
        <v>1706</v>
      </c>
      <c r="F38" s="25" t="str">
        <v>Pole (PMT)</v>
      </c>
      <c r="G38" s="25" t="str">
        <v>3</v>
      </c>
      <c r="H38" s="25">
        <v>315</v>
      </c>
      <c r="I38" s="25" t="str">
        <v>08/06/2026, 14:42</v>
      </c>
      <c r="J38" s="25">
        <v>1</v>
      </c>
      <c r="K38" s="25">
        <v>244</v>
      </c>
      <c r="L38" s="25">
        <v>245</v>
      </c>
      <c r="M38" s="25">
        <v>248</v>
      </c>
      <c r="N38" s="25">
        <v>422</v>
      </c>
      <c r="O38" s="25">
        <v>424</v>
      </c>
      <c r="P38" s="25">
        <v>426</v>
      </c>
      <c r="Q38" s="26" t="str">
        <v>185 mm²</v>
      </c>
      <c r="R38" s="27">
        <v>34</v>
      </c>
      <c r="S38" s="27">
        <v>31</v>
      </c>
      <c r="T38" s="27">
        <v>3</v>
      </c>
      <c r="U38" s="28">
        <v>24</v>
      </c>
      <c r="V38" s="29" t="str">
        <v>185 mm²</v>
      </c>
      <c r="W38" s="30">
        <v>11</v>
      </c>
      <c r="X38" s="30">
        <v>0</v>
      </c>
      <c r="Y38" s="30">
        <v>0</v>
      </c>
      <c r="Z38" s="31">
        <v>9</v>
      </c>
      <c r="AA38" s="26" t="str">
        <v/>
      </c>
      <c r="AB38" s="27" t="str">
        <v/>
      </c>
      <c r="AC38" s="27" t="str">
        <v/>
      </c>
      <c r="AD38" s="27" t="str">
        <v/>
      </c>
      <c r="AE38" s="28" t="str">
        <v/>
      </c>
      <c r="AF38" s="29" t="str">
        <v/>
      </c>
      <c r="AG38" s="30" t="str">
        <v/>
      </c>
      <c r="AH38" s="30" t="str">
        <v/>
      </c>
      <c r="AI38" s="30" t="str">
        <v/>
      </c>
      <c r="AJ38" s="31" t="str">
        <v/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Ibri</v>
      </c>
      <c r="B39" s="25" t="str">
        <v>AL-AKHDAR</v>
      </c>
      <c r="C39" s="25" t="str">
        <v>K_LN3</v>
      </c>
      <c r="D39" s="25" t="str">
        <v>23.227693, 56.43288</v>
      </c>
      <c r="E39" s="25" t="str">
        <v>195</v>
      </c>
      <c r="F39" s="25" t="str">
        <v>Pole (PMT)</v>
      </c>
      <c r="G39" s="25" t="str">
        <v>2</v>
      </c>
      <c r="H39" s="25">
        <v>100</v>
      </c>
      <c r="I39" s="25" t="str">
        <v>08/06/2026, 14:36</v>
      </c>
      <c r="J39" s="25">
        <v>1</v>
      </c>
      <c r="K39" s="25">
        <v>231</v>
      </c>
      <c r="L39" s="25">
        <v>231</v>
      </c>
      <c r="M39" s="25">
        <v>233</v>
      </c>
      <c r="N39" s="25">
        <v>398</v>
      </c>
      <c r="O39" s="25">
        <v>401</v>
      </c>
      <c r="P39" s="25">
        <v>402</v>
      </c>
      <c r="Q39" s="26" t="str">
        <v>185 mm²</v>
      </c>
      <c r="R39" s="27">
        <v>44</v>
      </c>
      <c r="S39" s="27">
        <v>35</v>
      </c>
      <c r="T39" s="27">
        <v>45</v>
      </c>
      <c r="U39" s="28">
        <v>14</v>
      </c>
      <c r="V39" s="29" t="str">
        <v>120 mm²</v>
      </c>
      <c r="W39" s="30">
        <v>0</v>
      </c>
      <c r="X39" s="30">
        <v>3</v>
      </c>
      <c r="Y39" s="30">
        <v>0</v>
      </c>
      <c r="Z39" s="31">
        <v>2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Ibri</v>
      </c>
      <c r="B40" s="25" t="str">
        <v>AL-AKHDAR</v>
      </c>
      <c r="C40" s="25" t="str">
        <v>K_LN3</v>
      </c>
      <c r="D40" s="25" t="str">
        <v>23.227649, 56.429218</v>
      </c>
      <c r="E40" s="25" t="str">
        <v>516</v>
      </c>
      <c r="F40" s="25" t="str">
        <v>Pole (PMT)</v>
      </c>
      <c r="G40" s="25" t="str">
        <v>3</v>
      </c>
      <c r="H40" s="25">
        <v>315</v>
      </c>
      <c r="I40" s="25" t="str">
        <v>08/06/2026, 14:27</v>
      </c>
      <c r="J40" s="25">
        <v>1</v>
      </c>
      <c r="K40" s="25">
        <v>246</v>
      </c>
      <c r="L40" s="25">
        <v>247</v>
      </c>
      <c r="M40" s="25">
        <v>248</v>
      </c>
      <c r="N40" s="25">
        <v>424</v>
      </c>
      <c r="O40" s="25">
        <v>426</v>
      </c>
      <c r="P40" s="25">
        <v>428</v>
      </c>
      <c r="Q40" s="26" t="str">
        <v>185 mm²</v>
      </c>
      <c r="R40" s="27">
        <v>0</v>
      </c>
      <c r="S40" s="27">
        <v>0</v>
      </c>
      <c r="T40" s="27">
        <v>0</v>
      </c>
      <c r="U40" s="28">
        <v>0</v>
      </c>
      <c r="V40" s="29" t="str">
        <v>185 mm²</v>
      </c>
      <c r="W40" s="30">
        <v>12</v>
      </c>
      <c r="X40" s="30">
        <v>13</v>
      </c>
      <c r="Y40" s="30">
        <v>10</v>
      </c>
      <c r="Z40" s="31">
        <v>5</v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Ibri</v>
      </c>
      <c r="B41" s="25" t="str">
        <v>AL-AKHDAR</v>
      </c>
      <c r="C41" s="25" t="str">
        <v>K_LN3</v>
      </c>
      <c r="D41" s="25" t="str">
        <v>23.227865, 56.429107</v>
      </c>
      <c r="E41" s="25" t="str">
        <v>517</v>
      </c>
      <c r="F41" s="25" t="str">
        <v>Ground (GMT)</v>
      </c>
      <c r="G41" s="25" t="str">
        <v>2</v>
      </c>
      <c r="H41" s="25">
        <v>500</v>
      </c>
      <c r="I41" s="25" t="str">
        <v>08/06/2026, 14:22</v>
      </c>
      <c r="J41" s="25">
        <v>1</v>
      </c>
      <c r="K41" s="25">
        <v>238</v>
      </c>
      <c r="L41" s="25">
        <v>240</v>
      </c>
      <c r="M41" s="25">
        <v>241</v>
      </c>
      <c r="N41" s="25">
        <v>412</v>
      </c>
      <c r="O41" s="25">
        <v>411</v>
      </c>
      <c r="P41" s="25">
        <v>418</v>
      </c>
      <c r="Q41" s="26" t="str">
        <v/>
      </c>
      <c r="R41" s="27" t="str">
        <v/>
      </c>
      <c r="S41" s="27" t="str">
        <v/>
      </c>
      <c r="T41" s="27" t="str">
        <v/>
      </c>
      <c r="U41" s="28" t="str">
        <v/>
      </c>
      <c r="V41" s="29" t="str">
        <v>185 mm²</v>
      </c>
      <c r="W41" s="30">
        <v>60</v>
      </c>
      <c r="X41" s="30">
        <v>16</v>
      </c>
      <c r="Y41" s="30">
        <v>2</v>
      </c>
      <c r="Z41" s="31">
        <v>53</v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>240 mm²</v>
      </c>
      <c r="AG41" s="30">
        <v>30</v>
      </c>
      <c r="AH41" s="30">
        <v>25</v>
      </c>
      <c r="AI41" s="30">
        <v>18</v>
      </c>
      <c r="AJ41" s="31">
        <v>10</v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>240 mm²</v>
      </c>
      <c r="AQ41" s="30">
        <v>55</v>
      </c>
      <c r="AR41" s="30">
        <v>25</v>
      </c>
      <c r="AS41" s="30">
        <v>41</v>
      </c>
      <c r="AT41" s="31">
        <v>21</v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Ibri</v>
      </c>
      <c r="B42" s="25" t="str">
        <v>AL-AKHDAR</v>
      </c>
      <c r="C42" s="25" t="str">
        <v>K_LN3</v>
      </c>
      <c r="D42" s="25" t="str">
        <v>23.233505, 56.42627</v>
      </c>
      <c r="E42" s="25" t="str">
        <v>503</v>
      </c>
      <c r="F42" s="25" t="str">
        <v>Ground (GMT)</v>
      </c>
      <c r="G42" s="25" t="str">
        <v>3</v>
      </c>
      <c r="H42" s="25">
        <v>1000</v>
      </c>
      <c r="I42" s="25" t="str">
        <v/>
      </c>
      <c r="J42" s="25">
        <v>1</v>
      </c>
      <c r="K42" s="25">
        <v>248</v>
      </c>
      <c r="L42" s="25">
        <v>247</v>
      </c>
      <c r="M42" s="25">
        <v>249</v>
      </c>
      <c r="N42" s="25">
        <v>426</v>
      </c>
      <c r="O42" s="25">
        <v>430</v>
      </c>
      <c r="P42" s="25">
        <v>427</v>
      </c>
      <c r="Q42" s="26" t="str">
        <v/>
      </c>
      <c r="R42" s="27" t="str">
        <v/>
      </c>
      <c r="S42" s="27" t="str">
        <v/>
      </c>
      <c r="T42" s="27" t="str">
        <v/>
      </c>
      <c r="U42" s="28" t="str">
        <v/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/>
      </c>
      <c r="AB42" s="27" t="str">
        <v/>
      </c>
      <c r="AC42" s="27" t="str">
        <v/>
      </c>
      <c r="AD42" s="27" t="str">
        <v/>
      </c>
      <c r="AE42" s="28" t="str">
        <v/>
      </c>
      <c r="AF42" s="29" t="str">
        <v/>
      </c>
      <c r="AG42" s="30" t="str">
        <v/>
      </c>
      <c r="AH42" s="30" t="str">
        <v/>
      </c>
      <c r="AI42" s="30" t="str">
        <v/>
      </c>
      <c r="AJ42" s="31" t="str">
        <v/>
      </c>
      <c r="AK42" s="26" t="str">
        <v/>
      </c>
      <c r="AL42" s="27" t="str">
        <v/>
      </c>
      <c r="AM42" s="27" t="str">
        <v/>
      </c>
      <c r="AN42" s="27" t="str">
        <v/>
      </c>
      <c r="AO42" s="28" t="str">
        <v/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Ibri</v>
      </c>
      <c r="B43" s="25" t="str">
        <v>AL-AKHDAR</v>
      </c>
      <c r="C43" s="25" t="str">
        <v>K_LN3</v>
      </c>
      <c r="D43" s="25" t="str">
        <v>23.233505, 56.42627</v>
      </c>
      <c r="E43" s="25" t="str">
        <v>503</v>
      </c>
      <c r="F43" s="25" t="str">
        <v>Ground (GMT)</v>
      </c>
      <c r="G43" s="25" t="str">
        <v>3</v>
      </c>
      <c r="H43" s="25">
        <v>1000</v>
      </c>
      <c r="I43" s="25" t="str">
        <v>08/06/2026, 14:14</v>
      </c>
      <c r="J43" s="25">
        <v>2</v>
      </c>
      <c r="K43" s="25">
        <v>248</v>
      </c>
      <c r="L43" s="25">
        <v>247</v>
      </c>
      <c r="M43" s="25">
        <v>249</v>
      </c>
      <c r="N43" s="25">
        <v>426</v>
      </c>
      <c r="O43" s="25">
        <v>430</v>
      </c>
      <c r="P43" s="25">
        <v>427</v>
      </c>
      <c r="Q43" s="26" t="str">
        <v/>
      </c>
      <c r="R43" s="27" t="str">
        <v/>
      </c>
      <c r="S43" s="27" t="str">
        <v/>
      </c>
      <c r="T43" s="27" t="str">
        <v/>
      </c>
      <c r="U43" s="28" t="str">
        <v/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>185 mm²</v>
      </c>
      <c r="AQ43" s="30">
        <v>44</v>
      </c>
      <c r="AR43" s="30">
        <v>22</v>
      </c>
      <c r="AS43" s="30">
        <v>48</v>
      </c>
      <c r="AT43" s="31">
        <v>14</v>
      </c>
      <c r="AU43" s="26" t="str">
        <v>120 mm²</v>
      </c>
      <c r="AV43" s="27">
        <v>28</v>
      </c>
      <c r="AW43" s="27">
        <v>22</v>
      </c>
      <c r="AX43" s="27">
        <v>24</v>
      </c>
      <c r="AY43" s="28">
        <v>14</v>
      </c>
      <c r="AZ43" s="29" t="str">
        <v>120 mm²</v>
      </c>
      <c r="BA43" s="30">
        <v>59</v>
      </c>
      <c r="BB43" s="30">
        <v>40</v>
      </c>
      <c r="BC43" s="30">
        <v>70</v>
      </c>
      <c r="BD43" s="31">
        <v>23</v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Ibri</v>
      </c>
      <c r="B44" s="25" t="str">
        <v>AL-AKHDAR</v>
      </c>
      <c r="C44" s="25" t="str">
        <v>K_LN3</v>
      </c>
      <c r="D44" s="25" t="str">
        <v>23.223866, 56.446482</v>
      </c>
      <c r="E44" s="25" t="str">
        <v>1824</v>
      </c>
      <c r="F44" s="25" t="str">
        <v>Ground (GMT)</v>
      </c>
      <c r="G44" s="25" t="str">
        <v>3</v>
      </c>
      <c r="H44" s="25">
        <v>500</v>
      </c>
      <c r="I44" s="25" t="str">
        <v>08/06/2026, 13:46</v>
      </c>
      <c r="J44" s="25">
        <v>1</v>
      </c>
      <c r="K44" s="25">
        <v>242</v>
      </c>
      <c r="L44" s="25">
        <v>241</v>
      </c>
      <c r="M44" s="25">
        <v>244</v>
      </c>
      <c r="N44" s="25">
        <v>417</v>
      </c>
      <c r="O44" s="25">
        <v>422</v>
      </c>
      <c r="P44" s="25">
        <v>420</v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>185 mm²</v>
      </c>
      <c r="AB44" s="27">
        <v>36</v>
      </c>
      <c r="AC44" s="27">
        <v>25</v>
      </c>
      <c r="AD44" s="27">
        <v>14</v>
      </c>
      <c r="AE44" s="28">
        <v>23</v>
      </c>
      <c r="AF44" s="29" t="str">
        <v>240 mm²</v>
      </c>
      <c r="AG44" s="30">
        <v>141</v>
      </c>
      <c r="AH44" s="30">
        <v>90</v>
      </c>
      <c r="AI44" s="30">
        <v>147</v>
      </c>
      <c r="AJ44" s="31">
        <v>1</v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>240 mm²</v>
      </c>
      <c r="AQ44" s="30">
        <v>26</v>
      </c>
      <c r="AR44" s="30">
        <v>13</v>
      </c>
      <c r="AS44" s="30">
        <v>16</v>
      </c>
      <c r="AT44" s="31">
        <v>11</v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Ibri</v>
      </c>
      <c r="B45" s="25" t="str">
        <v>AL-AKHDAR</v>
      </c>
      <c r="C45" s="25" t="str">
        <v>K_LN3</v>
      </c>
      <c r="D45" s="25" t="str">
        <v>23.222882, 56.448434</v>
      </c>
      <c r="E45" s="25" t="str">
        <v>1557</v>
      </c>
      <c r="F45" s="25" t="str">
        <v>Ground (GMT)</v>
      </c>
      <c r="G45" s="25" t="str">
        <v>3</v>
      </c>
      <c r="H45" s="25">
        <v>1000</v>
      </c>
      <c r="I45" s="25" t="str">
        <v>08/06/2026, 13:41</v>
      </c>
      <c r="J45" s="25">
        <v>1</v>
      </c>
      <c r="K45" s="25">
        <v>245</v>
      </c>
      <c r="L45" s="25">
        <v>244</v>
      </c>
      <c r="M45" s="25">
        <v>247</v>
      </c>
      <c r="N45" s="25">
        <v>421</v>
      </c>
      <c r="O45" s="25">
        <v>425</v>
      </c>
      <c r="P45" s="25">
        <v>424</v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>120 mm²</v>
      </c>
      <c r="AB45" s="27">
        <v>0</v>
      </c>
      <c r="AC45" s="27">
        <v>0</v>
      </c>
      <c r="AD45" s="27">
        <v>0</v>
      </c>
      <c r="AE45" s="28">
        <v>0</v>
      </c>
      <c r="AF45" s="29" t="str">
        <v>120 mm²</v>
      </c>
      <c r="AG45" s="30">
        <v>21</v>
      </c>
      <c r="AH45" s="30">
        <v>20</v>
      </c>
      <c r="AI45" s="30">
        <v>22</v>
      </c>
      <c r="AJ45" s="31">
        <v>9</v>
      </c>
      <c r="AK45" s="26" t="str">
        <v>185 mm²</v>
      </c>
      <c r="AL45" s="27">
        <v>34</v>
      </c>
      <c r="AM45" s="27">
        <v>32</v>
      </c>
      <c r="AN45" s="27">
        <v>60</v>
      </c>
      <c r="AO45" s="28">
        <v>27</v>
      </c>
      <c r="AP45" s="29" t="str">
        <v>185 mm²</v>
      </c>
      <c r="AQ45" s="30">
        <v>13</v>
      </c>
      <c r="AR45" s="30">
        <v>52</v>
      </c>
      <c r="AS45" s="30">
        <v>32</v>
      </c>
      <c r="AT45" s="31">
        <v>32</v>
      </c>
      <c r="AU45" s="26" t="str">
        <v/>
      </c>
      <c r="AV45" s="27" t="str">
        <v/>
      </c>
      <c r="AW45" s="27" t="str">
        <v/>
      </c>
      <c r="AX45" s="27" t="str">
        <v/>
      </c>
      <c r="AY45" s="28" t="str">
        <v/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Ibri</v>
      </c>
      <c r="B46" s="25" t="str">
        <v>AL-AKHDAR</v>
      </c>
      <c r="C46" s="25" t="str">
        <v>K_LN3</v>
      </c>
      <c r="D46" s="25" t="str">
        <v>23.228274, 56.450231</v>
      </c>
      <c r="E46" s="25" t="str">
        <v>4681</v>
      </c>
      <c r="F46" s="25" t="str">
        <v>Ground (GMT)</v>
      </c>
      <c r="G46" s="25" t="str">
        <v>3</v>
      </c>
      <c r="H46" s="25">
        <v>1000</v>
      </c>
      <c r="I46" s="25" t="str">
        <v>08/06/2026, 13:35</v>
      </c>
      <c r="J46" s="25">
        <v>1</v>
      </c>
      <c r="K46" s="25">
        <v>244</v>
      </c>
      <c r="L46" s="25">
        <v>244</v>
      </c>
      <c r="M46" s="25">
        <v>247</v>
      </c>
      <c r="N46" s="25">
        <v>420</v>
      </c>
      <c r="O46" s="25">
        <v>425</v>
      </c>
      <c r="P46" s="25">
        <v>424</v>
      </c>
      <c r="Q46" s="26" t="str">
        <v>185 mm²</v>
      </c>
      <c r="R46" s="27">
        <v>151</v>
      </c>
      <c r="S46" s="27">
        <v>111</v>
      </c>
      <c r="T46" s="27">
        <v>189</v>
      </c>
      <c r="U46" s="28">
        <v>57</v>
      </c>
      <c r="V46" s="29" t="str">
        <v>185 mm²</v>
      </c>
      <c r="W46" s="30">
        <v>30</v>
      </c>
      <c r="X46" s="30">
        <v>15</v>
      </c>
      <c r="Y46" s="30">
        <v>45</v>
      </c>
      <c r="Z46" s="31">
        <v>35</v>
      </c>
      <c r="AA46" s="26" t="str">
        <v>185 mm²</v>
      </c>
      <c r="AB46" s="27">
        <v>26</v>
      </c>
      <c r="AC46" s="27">
        <v>31</v>
      </c>
      <c r="AD46" s="27">
        <v>12</v>
      </c>
      <c r="AE46" s="28">
        <v>11</v>
      </c>
      <c r="AF46" s="29" t="str">
        <v>185 mm²</v>
      </c>
      <c r="AG46" s="30">
        <v>103</v>
      </c>
      <c r="AH46" s="30">
        <v>22</v>
      </c>
      <c r="AI46" s="30">
        <v>3</v>
      </c>
      <c r="AJ46" s="31">
        <v>10</v>
      </c>
      <c r="AK46" s="26" t="str">
        <v>185 mm²</v>
      </c>
      <c r="AL46" s="27">
        <v>8</v>
      </c>
      <c r="AM46" s="27">
        <v>11</v>
      </c>
      <c r="AN46" s="27">
        <v>10</v>
      </c>
      <c r="AO46" s="28">
        <v>4</v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Ibri</v>
      </c>
      <c r="B47" s="25" t="str">
        <v>AL-AKHDAR</v>
      </c>
      <c r="C47" s="25" t="str">
        <v>K_LN3</v>
      </c>
      <c r="D47" s="25" t="str">
        <v>23.229721, 56.442664</v>
      </c>
      <c r="E47" s="25" t="str">
        <v>1634</v>
      </c>
      <c r="F47" s="25" t="str">
        <v>Ground (GMT)</v>
      </c>
      <c r="G47" s="25" t="str">
        <v>3</v>
      </c>
      <c r="H47" s="25">
        <v>1000</v>
      </c>
      <c r="I47" s="25" t="str">
        <v>07/06/2026, 15:28</v>
      </c>
      <c r="J47" s="25">
        <v>1</v>
      </c>
      <c r="K47" s="25">
        <v>244</v>
      </c>
      <c r="L47" s="25">
        <v>244</v>
      </c>
      <c r="M47" s="25">
        <v>246</v>
      </c>
      <c r="N47" s="25">
        <v>421</v>
      </c>
      <c r="O47" s="25">
        <v>423</v>
      </c>
      <c r="P47" s="25">
        <v>424</v>
      </c>
      <c r="Q47" s="26" t="str">
        <v>185 mm²</v>
      </c>
      <c r="R47" s="27">
        <v>5</v>
      </c>
      <c r="S47" s="27">
        <v>0</v>
      </c>
      <c r="T47" s="27">
        <v>1</v>
      </c>
      <c r="U47" s="28">
        <v>2</v>
      </c>
      <c r="V47" s="29" t="str">
        <v>185 mm²</v>
      </c>
      <c r="W47" s="30">
        <v>17</v>
      </c>
      <c r="X47" s="30">
        <v>8</v>
      </c>
      <c r="Y47" s="30">
        <v>42</v>
      </c>
      <c r="Z47" s="31">
        <v>7</v>
      </c>
      <c r="AA47" s="26" t="str">
        <v>185 mm²</v>
      </c>
      <c r="AB47" s="27">
        <v>6</v>
      </c>
      <c r="AC47" s="27">
        <v>38</v>
      </c>
      <c r="AD47" s="27">
        <v>66</v>
      </c>
      <c r="AE47" s="28">
        <v>15</v>
      </c>
      <c r="AF47" s="29" t="str">
        <v>185 mm²</v>
      </c>
      <c r="AG47" s="30">
        <v>3</v>
      </c>
      <c r="AH47" s="30">
        <v>11</v>
      </c>
      <c r="AI47" s="30">
        <v>11</v>
      </c>
      <c r="AJ47" s="31">
        <v>9</v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  <row r="48" ht="15.75" customHeight="1">
      <c r="A48" s="25" t="str">
        <v>Ibri</v>
      </c>
      <c r="B48" s="25" t="str">
        <v>AL-AKHDAR</v>
      </c>
      <c r="C48" s="25" t="str">
        <v>K_LN2</v>
      </c>
      <c r="D48" s="25" t="str">
        <v>23.231547, 56.431921</v>
      </c>
      <c r="E48" s="25" t="str">
        <v>488</v>
      </c>
      <c r="F48" s="25" t="str">
        <v>Ground (GMT)</v>
      </c>
      <c r="G48" s="25" t="str">
        <v>3</v>
      </c>
      <c r="H48" s="25">
        <v>1000</v>
      </c>
      <c r="I48" s="25" t="str">
        <v>07/06/2026, 15:33</v>
      </c>
      <c r="J48" s="25">
        <v>1</v>
      </c>
      <c r="K48" s="25">
        <v>246</v>
      </c>
      <c r="L48" s="25">
        <v>245</v>
      </c>
      <c r="M48" s="25">
        <v>247</v>
      </c>
      <c r="N48" s="25">
        <v>425</v>
      </c>
      <c r="O48" s="25">
        <v>428</v>
      </c>
      <c r="P48" s="25">
        <v>426</v>
      </c>
      <c r="Q48" s="26" t="str">
        <v>185 mm²</v>
      </c>
      <c r="R48" s="27">
        <v>10</v>
      </c>
      <c r="S48" s="27">
        <v>6</v>
      </c>
      <c r="T48" s="27">
        <v>10</v>
      </c>
      <c r="U48" s="28">
        <v>3</v>
      </c>
      <c r="V48" s="29" t="str">
        <v>185 mm²</v>
      </c>
      <c r="W48" s="30">
        <v>3</v>
      </c>
      <c r="X48" s="30">
        <v>9</v>
      </c>
      <c r="Y48" s="30">
        <v>5</v>
      </c>
      <c r="Z48" s="31">
        <v>8</v>
      </c>
      <c r="AA48" s="26" t="str">
        <v>185 mm²</v>
      </c>
      <c r="AB48" s="27">
        <v>1</v>
      </c>
      <c r="AC48" s="27">
        <v>5</v>
      </c>
      <c r="AD48" s="27">
        <v>2</v>
      </c>
      <c r="AE48" s="28">
        <v>1</v>
      </c>
      <c r="AF48" s="29" t="str">
        <v>185 mm²</v>
      </c>
      <c r="AG48" s="30">
        <v>0</v>
      </c>
      <c r="AH48" s="30">
        <v>4</v>
      </c>
      <c r="AI48" s="30">
        <v>1</v>
      </c>
      <c r="AJ48" s="31">
        <v>4</v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5">
        <f>SUM(R48,W48,AB48,AG48,AL48,AQ48,AV48,BA48)</f>
      </c>
      <c r="BF48" s="25">
        <f>SUM(S48,X48,AC48,AH48,AM48,AR48,AW48,BB48)</f>
      </c>
      <c r="BG48" s="25">
        <f>SUM(T48,Y48,AD48,AI48,AN48,AS48,AX48,BC48)</f>
      </c>
      <c r="BH48" s="25">
        <f>SUM(U48,Z48,AE48,AJ48,AO48,AT48,AY48,BD48)</f>
      </c>
      <c r="BI48" s="25">
        <f>MAX(BE48:BG48)</f>
      </c>
      <c r="BJ48" s="25">
        <f>MIN(BE48:BG48)</f>
      </c>
      <c r="BK48" s="32">
        <f>IF(H48&gt;0,(BI48*SQRT(3)*IF(N48&gt;0,N48,IF(O48&gt;0,O48,IF(P48&gt;0,P48,415)))/(H48*1000))*100,0)</f>
      </c>
      <c r="BL48" s="32">
        <f>IF(BK48&gt;70,"Upgrade","OK - No Upgrade")</f>
      </c>
      <c r="BM48" s="32">
        <f>IF(IF(AVERAGE(BE48:BG48)&gt;0,((BI48-AVERAGE(BE48:BG48))/AVERAGE(BE48:BG48))*100,0)&gt;10,"Need to Balance","OK - Balanced")</f>
      </c>
    </row>
    <row r="49" ht="15.75" customHeight="1">
      <c r="A49" s="25" t="str">
        <v>Ibri</v>
      </c>
      <c r="B49" s="25" t="str">
        <v>AL-AKHDAR</v>
      </c>
      <c r="C49" s="25" t="str">
        <v>K_LN3</v>
      </c>
      <c r="D49" s="25" t="str">
        <v>23.229394, 56.441123</v>
      </c>
      <c r="E49" s="25" t="str">
        <v>519</v>
      </c>
      <c r="F49" s="25" t="str">
        <v>Ground (GMT)</v>
      </c>
      <c r="G49" s="25" t="str">
        <v>3</v>
      </c>
      <c r="H49" s="25">
        <v>1000</v>
      </c>
      <c r="I49" s="25" t="str">
        <v>07/06/2026, 15:21</v>
      </c>
      <c r="J49" s="25">
        <v>1</v>
      </c>
      <c r="K49" s="25">
        <v>243</v>
      </c>
      <c r="L49" s="25">
        <v>244</v>
      </c>
      <c r="M49" s="25">
        <v>246</v>
      </c>
      <c r="N49" s="25">
        <v>422</v>
      </c>
      <c r="O49" s="25">
        <v>423</v>
      </c>
      <c r="P49" s="25">
        <v>424</v>
      </c>
      <c r="Q49" s="26" t="str">
        <v/>
      </c>
      <c r="R49" s="27" t="str">
        <v/>
      </c>
      <c r="S49" s="27" t="str">
        <v/>
      </c>
      <c r="T49" s="27" t="str">
        <v/>
      </c>
      <c r="U49" s="28" t="str">
        <v/>
      </c>
      <c r="V49" s="29" t="str">
        <v/>
      </c>
      <c r="W49" s="30" t="str">
        <v/>
      </c>
      <c r="X49" s="30" t="str">
        <v/>
      </c>
      <c r="Y49" s="30" t="str">
        <v/>
      </c>
      <c r="Z49" s="31" t="str">
        <v/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>185 mm²</v>
      </c>
      <c r="AG49" s="30">
        <v>0</v>
      </c>
      <c r="AH49" s="30">
        <v>43</v>
      </c>
      <c r="AI49" s="30">
        <v>1</v>
      </c>
      <c r="AJ49" s="31">
        <v>41</v>
      </c>
      <c r="AK49" s="26" t="str">
        <v>185 mm²</v>
      </c>
      <c r="AL49" s="27">
        <v>53</v>
      </c>
      <c r="AM49" s="27">
        <v>91</v>
      </c>
      <c r="AN49" s="27">
        <v>89</v>
      </c>
      <c r="AO49" s="28">
        <v>29</v>
      </c>
      <c r="AP49" s="29" t="str">
        <v>185 mm²</v>
      </c>
      <c r="AQ49" s="30">
        <v>0</v>
      </c>
      <c r="AR49" s="30">
        <v>0</v>
      </c>
      <c r="AS49" s="30">
        <v>0</v>
      </c>
      <c r="AT49" s="31">
        <v>0</v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5">
        <f>SUM(R49,W49,AB49,AG49,AL49,AQ49,AV49,BA49)</f>
      </c>
      <c r="BF49" s="25">
        <f>SUM(S49,X49,AC49,AH49,AM49,AR49,AW49,BB49)</f>
      </c>
      <c r="BG49" s="25">
        <f>SUM(T49,Y49,AD49,AI49,AN49,AS49,AX49,BC49)</f>
      </c>
      <c r="BH49" s="25">
        <f>SUM(U49,Z49,AE49,AJ49,AO49,AT49,AY49,BD49)</f>
      </c>
      <c r="BI49" s="25">
        <f>MAX(BE49:BG49)</f>
      </c>
      <c r="BJ49" s="25">
        <f>MIN(BE49:BG49)</f>
      </c>
      <c r="BK49" s="32">
        <f>IF(H49&gt;0,(BI49*SQRT(3)*IF(N49&gt;0,N49,IF(O49&gt;0,O49,IF(P49&gt;0,P49,415)))/(H49*1000))*100,0)</f>
      </c>
      <c r="BL49" s="32">
        <f>IF(BK49&gt;70,"Upgrade","OK - No Upgrade")</f>
      </c>
      <c r="BM49" s="32">
        <f>IF(IF(AVERAGE(BE49:BG49)&gt;0,((BI49-AVERAGE(BE49:BG49))/AVERAGE(BE49:BG49))*100,0)&gt;10,"Need to Balance","OK - Balanced")</f>
      </c>
    </row>
    <row r="50" ht="15.75" customHeight="1">
      <c r="A50" s="25" t="str">
        <v>Ibri</v>
      </c>
      <c r="B50" s="25" t="str">
        <v>AL-AKHDAR</v>
      </c>
      <c r="C50" s="25" t="str">
        <v>K_LN1</v>
      </c>
      <c r="D50" s="25" t="str">
        <v>23.22984, 56.425694</v>
      </c>
      <c r="E50" s="25" t="str">
        <v>487</v>
      </c>
      <c r="F50" s="25" t="str">
        <v>Ground (GMT)</v>
      </c>
      <c r="G50" s="25" t="str">
        <v>3</v>
      </c>
      <c r="H50" s="25">
        <v>1000</v>
      </c>
      <c r="I50" s="25" t="str">
        <v>07/06/2026, 15:21</v>
      </c>
      <c r="J50" s="25">
        <v>1</v>
      </c>
      <c r="K50" s="25">
        <v>245</v>
      </c>
      <c r="L50" s="25">
        <v>245</v>
      </c>
      <c r="M50" s="25">
        <v>247</v>
      </c>
      <c r="N50" s="25">
        <v>423</v>
      </c>
      <c r="O50" s="25">
        <v>427</v>
      </c>
      <c r="P50" s="25">
        <v>425</v>
      </c>
      <c r="Q50" s="26" t="str">
        <v>185 mm²</v>
      </c>
      <c r="R50" s="27">
        <v>0</v>
      </c>
      <c r="S50" s="27">
        <v>0</v>
      </c>
      <c r="T50" s="27">
        <v>2</v>
      </c>
      <c r="U50" s="28">
        <v>0</v>
      </c>
      <c r="V50" s="29" t="str">
        <v>185 mm²</v>
      </c>
      <c r="W50" s="30">
        <v>5</v>
      </c>
      <c r="X50" s="30">
        <v>0</v>
      </c>
      <c r="Y50" s="30">
        <v>0</v>
      </c>
      <c r="Z50" s="31">
        <v>5</v>
      </c>
      <c r="AA50" s="26" t="str">
        <v>185 mm²</v>
      </c>
      <c r="AB50" s="27">
        <v>10</v>
      </c>
      <c r="AC50" s="27">
        <v>2</v>
      </c>
      <c r="AD50" s="27">
        <v>5</v>
      </c>
      <c r="AE50" s="28">
        <v>1</v>
      </c>
      <c r="AF50" s="29" t="str">
        <v>185 mm²</v>
      </c>
      <c r="AG50" s="30">
        <v>5</v>
      </c>
      <c r="AH50" s="30">
        <v>6</v>
      </c>
      <c r="AI50" s="30">
        <v>5</v>
      </c>
      <c r="AJ50" s="31">
        <v>8</v>
      </c>
      <c r="AK50" s="26" t="str">
        <v>50 mm²</v>
      </c>
      <c r="AL50" s="27">
        <v>0</v>
      </c>
      <c r="AM50" s="27">
        <v>0</v>
      </c>
      <c r="AN50" s="27">
        <v>0</v>
      </c>
      <c r="AO50" s="28">
        <v>0</v>
      </c>
      <c r="AP50" s="29" t="str">
        <v/>
      </c>
      <c r="AQ50" s="30" t="str">
        <v/>
      </c>
      <c r="AR50" s="30" t="str">
        <v/>
      </c>
      <c r="AS50" s="30" t="str">
        <v/>
      </c>
      <c r="AT50" s="31" t="str">
        <v/>
      </c>
      <c r="AU50" s="26" t="str">
        <v/>
      </c>
      <c r="AV50" s="27" t="str">
        <v/>
      </c>
      <c r="AW50" s="27" t="str">
        <v/>
      </c>
      <c r="AX50" s="27" t="str">
        <v/>
      </c>
      <c r="AY50" s="28" t="str">
        <v/>
      </c>
      <c r="AZ50" s="29" t="str">
        <v/>
      </c>
      <c r="BA50" s="30" t="str">
        <v/>
      </c>
      <c r="BB50" s="30" t="str">
        <v/>
      </c>
      <c r="BC50" s="30" t="str">
        <v/>
      </c>
      <c r="BD50" s="31" t="str">
        <v/>
      </c>
      <c r="BE50" s="25">
        <f>SUM(R50,W50,AB50,AG50,AL50,AQ50,AV50,BA50)</f>
      </c>
      <c r="BF50" s="25">
        <f>SUM(S50,X50,AC50,AH50,AM50,AR50,AW50,BB50)</f>
      </c>
      <c r="BG50" s="25">
        <f>SUM(T50,Y50,AD50,AI50,AN50,AS50,AX50,BC50)</f>
      </c>
      <c r="BH50" s="25">
        <f>SUM(U50,Z50,AE50,AJ50,AO50,AT50,AY50,BD50)</f>
      </c>
      <c r="BI50" s="25">
        <f>MAX(BE50:BG50)</f>
      </c>
      <c r="BJ50" s="25">
        <f>MIN(BE50:BG50)</f>
      </c>
      <c r="BK50" s="32">
        <f>IF(H50&gt;0,(BI50*SQRT(3)*IF(N50&gt;0,N50,IF(O50&gt;0,O50,IF(P50&gt;0,P50,415)))/(H50*1000))*100,0)</f>
      </c>
      <c r="BL50" s="32">
        <f>IF(BK50&gt;70,"Upgrade","OK - No Upgrade")</f>
      </c>
      <c r="BM50" s="32">
        <f>IF(IF(AVERAGE(BE50:BG50)&gt;0,((BI50-AVERAGE(BE50:BG50))/AVERAGE(BE50:BG50))*100,0)&gt;10,"Need to Balance","OK - Balanced")</f>
      </c>
    </row>
    <row r="51" ht="15.75" customHeight="1">
      <c r="A51" s="25" t="str">
        <v>Ibri</v>
      </c>
      <c r="B51" s="25" t="str">
        <v>AL-AKHDAR</v>
      </c>
      <c r="C51" s="25" t="str">
        <v>K_LN2</v>
      </c>
      <c r="D51" s="25" t="str">
        <v>23.230936, 56.426374</v>
      </c>
      <c r="E51" s="25" t="str">
        <v>486</v>
      </c>
      <c r="F51" s="25" t="str">
        <v>Ground (GMT)</v>
      </c>
      <c r="G51" s="25" t="str">
        <v>3</v>
      </c>
      <c r="H51" s="25">
        <v>1000</v>
      </c>
      <c r="I51" s="25" t="str">
        <v>07/06/2026, 15:07</v>
      </c>
      <c r="J51" s="25">
        <v>1</v>
      </c>
      <c r="K51" s="25">
        <v>242</v>
      </c>
      <c r="L51" s="25">
        <v>240</v>
      </c>
      <c r="M51" s="25">
        <v>243</v>
      </c>
      <c r="N51" s="25">
        <v>417</v>
      </c>
      <c r="O51" s="25">
        <v>420</v>
      </c>
      <c r="P51" s="25">
        <v>419</v>
      </c>
      <c r="Q51" s="26" t="str">
        <v>240 mm²</v>
      </c>
      <c r="R51" s="27">
        <v>0</v>
      </c>
      <c r="S51" s="27">
        <v>0</v>
      </c>
      <c r="T51" s="27">
        <v>7</v>
      </c>
      <c r="U51" s="28">
        <v>0</v>
      </c>
      <c r="V51" s="29" t="str">
        <v/>
      </c>
      <c r="W51" s="30" t="str">
        <v/>
      </c>
      <c r="X51" s="30" t="str">
        <v/>
      </c>
      <c r="Y51" s="30" t="str">
        <v/>
      </c>
      <c r="Z51" s="31" t="str">
        <v/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5">
        <f>SUM(R51,W51,AB51,AG51,AL51,AQ51,AV51,BA51)</f>
      </c>
      <c r="BF51" s="25">
        <f>SUM(S51,X51,AC51,AH51,AM51,AR51,AW51,BB51)</f>
      </c>
      <c r="BG51" s="25">
        <f>SUM(T51,Y51,AD51,AI51,AN51,AS51,AX51,BC51)</f>
      </c>
      <c r="BH51" s="25">
        <f>SUM(U51,Z51,AE51,AJ51,AO51,AT51,AY51,BD51)</f>
      </c>
      <c r="BI51" s="25">
        <f>MAX(BE51:BG51)</f>
      </c>
      <c r="BJ51" s="25">
        <f>MIN(BE51:BG51)</f>
      </c>
      <c r="BK51" s="32">
        <f>IF(H51&gt;0,(BI51*SQRT(3)*IF(N51&gt;0,N51,IF(O51&gt;0,O51,IF(P51&gt;0,P51,415)))/(H51*1000))*100,0)</f>
      </c>
      <c r="BL51" s="32">
        <f>IF(BK51&gt;70,"Upgrade","OK - No Upgrade")</f>
      </c>
      <c r="BM51" s="32">
        <f>IF(IF(AVERAGE(BE51:BG51)&gt;0,((BI51-AVERAGE(BE51:BG51))/AVERAGE(BE51:BG51))*100,0)&gt;10,"Need to Balance","OK - Balanced")</f>
      </c>
    </row>
    <row r="52" ht="15.75" customHeight="1">
      <c r="A52" s="25" t="str">
        <v>Ibri</v>
      </c>
      <c r="B52" s="25" t="str">
        <v>AL-AKHDAR</v>
      </c>
      <c r="C52" s="25" t="str">
        <v>K_LN2</v>
      </c>
      <c r="D52" s="25" t="str">
        <v>23.230935, 56.426371</v>
      </c>
      <c r="E52" s="25" t="str">
        <v>485</v>
      </c>
      <c r="F52" s="25" t="str">
        <v>Ground (GMT)</v>
      </c>
      <c r="G52" s="25" t="str">
        <v>2</v>
      </c>
      <c r="H52" s="25">
        <v>1000</v>
      </c>
      <c r="I52" s="25" t="str">
        <v>07/06/2026, 15:05</v>
      </c>
      <c r="J52" s="25">
        <v>1</v>
      </c>
      <c r="K52" s="25">
        <v>242</v>
      </c>
      <c r="L52" s="25">
        <v>240</v>
      </c>
      <c r="M52" s="25">
        <v>243</v>
      </c>
      <c r="N52" s="25">
        <v>417</v>
      </c>
      <c r="O52" s="25">
        <v>420</v>
      </c>
      <c r="P52" s="25">
        <v>419</v>
      </c>
      <c r="Q52" s="26" t="str">
        <v>240 mm²</v>
      </c>
      <c r="R52" s="27">
        <v>1</v>
      </c>
      <c r="S52" s="27">
        <v>4</v>
      </c>
      <c r="T52" s="27">
        <v>4</v>
      </c>
      <c r="U52" s="28">
        <v>0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5">
        <f>SUM(R52,W52,AB52,AG52,AL52,AQ52,AV52,BA52)</f>
      </c>
      <c r="BF52" s="25">
        <f>SUM(S52,X52,AC52,AH52,AM52,AR52,AW52,BB52)</f>
      </c>
      <c r="BG52" s="25">
        <f>SUM(T52,Y52,AD52,AI52,AN52,AS52,AX52,BC52)</f>
      </c>
      <c r="BH52" s="25">
        <f>SUM(U52,Z52,AE52,AJ52,AO52,AT52,AY52,BD52)</f>
      </c>
      <c r="BI52" s="25">
        <f>MAX(BE52:BG52)</f>
      </c>
      <c r="BJ52" s="25">
        <f>MIN(BE52:BG52)</f>
      </c>
      <c r="BK52" s="32">
        <f>IF(H52&gt;0,(BI52*SQRT(3)*IF(N52&gt;0,N52,IF(O52&gt;0,O52,IF(P52&gt;0,P52,415)))/(H52*1000))*100,0)</f>
      </c>
      <c r="BL52" s="32">
        <f>IF(BK52&gt;70,"Upgrade","OK - No Upgrade")</f>
      </c>
      <c r="BM52" s="32">
        <f>IF(IF(AVERAGE(BE52:BG52)&gt;0,((BI52-AVERAGE(BE52:BG52))/AVERAGE(BE52:BG52))*100,0)&gt;10,"Need to Balance","OK - Balanced")</f>
      </c>
    </row>
    <row r="53" ht="15.75" customHeight="1">
      <c r="A53" s="25" t="str">
        <v>Ibri</v>
      </c>
      <c r="B53" s="25" t="str">
        <v>AL-AKHDAR</v>
      </c>
      <c r="C53" s="25" t="str">
        <v>K_LN3</v>
      </c>
      <c r="D53" s="25" t="str">
        <v>23.230687, 56.435039</v>
      </c>
      <c r="E53" s="25" t="str">
        <v>1862</v>
      </c>
      <c r="F53" s="25" t="str">
        <v>Ground (GMT)</v>
      </c>
      <c r="G53" s="25" t="str">
        <v>3</v>
      </c>
      <c r="H53" s="25">
        <v>1000</v>
      </c>
      <c r="I53" s="25" t="str">
        <v>07/06/2026, 15:07</v>
      </c>
      <c r="J53" s="25">
        <v>1</v>
      </c>
      <c r="K53" s="25">
        <v>243</v>
      </c>
      <c r="L53" s="25">
        <v>244</v>
      </c>
      <c r="M53" s="25">
        <v>246</v>
      </c>
      <c r="N53" s="25">
        <v>419</v>
      </c>
      <c r="O53" s="25">
        <v>422</v>
      </c>
      <c r="P53" s="25">
        <v>425</v>
      </c>
      <c r="Q53" s="26" t="str">
        <v>240 mm²</v>
      </c>
      <c r="R53" s="27">
        <v>16</v>
      </c>
      <c r="S53" s="27">
        <v>23</v>
      </c>
      <c r="T53" s="27">
        <v>22</v>
      </c>
      <c r="U53" s="28">
        <v>8</v>
      </c>
      <c r="V53" s="29" t="str">
        <v>240 mm²</v>
      </c>
      <c r="W53" s="30">
        <v>22</v>
      </c>
      <c r="X53" s="30">
        <v>37</v>
      </c>
      <c r="Y53" s="30">
        <v>3</v>
      </c>
      <c r="Z53" s="31">
        <v>18</v>
      </c>
      <c r="AA53" s="26" t="str">
        <v>240 mm²</v>
      </c>
      <c r="AB53" s="27">
        <v>6</v>
      </c>
      <c r="AC53" s="27">
        <v>15</v>
      </c>
      <c r="AD53" s="27">
        <v>44</v>
      </c>
      <c r="AE53" s="28">
        <v>18</v>
      </c>
      <c r="AF53" s="29" t="str">
        <v>185 mm²</v>
      </c>
      <c r="AG53" s="30">
        <v>166</v>
      </c>
      <c r="AH53" s="30">
        <v>135</v>
      </c>
      <c r="AI53" s="30">
        <v>68</v>
      </c>
      <c r="AJ53" s="31">
        <v>50</v>
      </c>
      <c r="AK53" s="26" t="str">
        <v>185 mm²</v>
      </c>
      <c r="AL53" s="27">
        <v>45</v>
      </c>
      <c r="AM53" s="27">
        <v>54</v>
      </c>
      <c r="AN53" s="27">
        <v>40</v>
      </c>
      <c r="AO53" s="28">
        <v>18</v>
      </c>
      <c r="AP53" s="29" t="str">
        <v>185 mm²</v>
      </c>
      <c r="AQ53" s="30">
        <v>0</v>
      </c>
      <c r="AR53" s="30">
        <v>0</v>
      </c>
      <c r="AS53" s="30">
        <v>0</v>
      </c>
      <c r="AT53" s="31">
        <v>0</v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5">
        <f>SUM(R53,W53,AB53,AG53,AL53,AQ53,AV53,BA53)</f>
      </c>
      <c r="BF53" s="25">
        <f>SUM(S53,X53,AC53,AH53,AM53,AR53,AW53,BB53)</f>
      </c>
      <c r="BG53" s="25">
        <f>SUM(T53,Y53,AD53,AI53,AN53,AS53,AX53,BC53)</f>
      </c>
      <c r="BH53" s="25">
        <f>SUM(U53,Z53,AE53,AJ53,AO53,AT53,AY53,BD53)</f>
      </c>
      <c r="BI53" s="25">
        <f>MAX(BE53:BG53)</f>
      </c>
      <c r="BJ53" s="25">
        <f>MIN(BE53:BG53)</f>
      </c>
      <c r="BK53" s="32">
        <f>IF(H53&gt;0,(BI53*SQRT(3)*IF(N53&gt;0,N53,IF(O53&gt;0,O53,IF(P53&gt;0,P53,415)))/(H53*1000))*100,0)</f>
      </c>
      <c r="BL53" s="32">
        <f>IF(BK53&gt;70,"Upgrade","OK - No Upgrade")</f>
      </c>
      <c r="BM53" s="32">
        <f>IF(IF(AVERAGE(BE53:BG53)&gt;0,((BI53-AVERAGE(BE53:BG53))/AVERAGE(BE53:BG53))*100,0)&gt;10,"Need to Balance","OK - Balanced")</f>
      </c>
    </row>
    <row r="54" ht="15.75" customHeight="1">
      <c r="A54" s="25" t="str">
        <v>Ibri</v>
      </c>
      <c r="B54" s="25" t="str">
        <v>AL-AKHDAR</v>
      </c>
      <c r="C54" s="25" t="str">
        <v>K_LN2</v>
      </c>
      <c r="D54" s="25" t="str">
        <v>23.230935, 56.426371</v>
      </c>
      <c r="E54" s="25" t="str">
        <v>484</v>
      </c>
      <c r="F54" s="25" t="str">
        <v>Ground (GMT)</v>
      </c>
      <c r="G54" s="25" t="str">
        <v>3</v>
      </c>
      <c r="H54" s="25">
        <v>1000</v>
      </c>
      <c r="I54" s="25" t="str">
        <v>07/06/2026, 15:02</v>
      </c>
      <c r="J54" s="25">
        <v>1</v>
      </c>
      <c r="K54" s="25">
        <v>242</v>
      </c>
      <c r="L54" s="25">
        <v>240</v>
      </c>
      <c r="M54" s="25">
        <v>243</v>
      </c>
      <c r="N54" s="25">
        <v>417</v>
      </c>
      <c r="O54" s="25">
        <v>420</v>
      </c>
      <c r="P54" s="25">
        <v>419</v>
      </c>
      <c r="Q54" s="26" t="str">
        <v>240 mm²</v>
      </c>
      <c r="R54" s="27">
        <v>167</v>
      </c>
      <c r="S54" s="27">
        <v>179</v>
      </c>
      <c r="T54" s="27">
        <v>223</v>
      </c>
      <c r="U54" s="28">
        <v>86</v>
      </c>
      <c r="V54" s="29" t="str">
        <v/>
      </c>
      <c r="W54" s="30" t="str">
        <v/>
      </c>
      <c r="X54" s="30" t="str">
        <v/>
      </c>
      <c r="Y54" s="30" t="str">
        <v/>
      </c>
      <c r="Z54" s="31" t="str">
        <v/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5">
        <f>SUM(R54,W54,AB54,AG54,AL54,AQ54,AV54,BA54)</f>
      </c>
      <c r="BF54" s="25">
        <f>SUM(S54,X54,AC54,AH54,AM54,AR54,AW54,BB54)</f>
      </c>
      <c r="BG54" s="25">
        <f>SUM(T54,Y54,AD54,AI54,AN54,AS54,AX54,BC54)</f>
      </c>
      <c r="BH54" s="25">
        <f>SUM(U54,Z54,AE54,AJ54,AO54,AT54,AY54,BD54)</f>
      </c>
      <c r="BI54" s="25">
        <f>MAX(BE54:BG54)</f>
      </c>
      <c r="BJ54" s="25">
        <f>MIN(BE54:BG54)</f>
      </c>
      <c r="BK54" s="32">
        <f>IF(H54&gt;0,(BI54*SQRT(3)*IF(N54&gt;0,N54,IF(O54&gt;0,O54,IF(P54&gt;0,P54,415)))/(H54*1000))*100,0)</f>
      </c>
      <c r="BL54" s="32">
        <f>IF(BK54&gt;70,"Upgrade","OK - No Upgrade")</f>
      </c>
      <c r="BM54" s="32">
        <f>IF(IF(AVERAGE(BE54:BG54)&gt;0,((BI54-AVERAGE(BE54:BG54))/AVERAGE(BE54:BG54))*100,0)&gt;10,"Need to Balance","OK - Balanced")</f>
      </c>
    </row>
    <row r="55" ht="15.75" customHeight="1">
      <c r="A55" s="25" t="str">
        <v>Ibri</v>
      </c>
      <c r="B55" s="25" t="str">
        <v>AL-AKHDAR</v>
      </c>
      <c r="C55" s="25" t="str">
        <v>K_LN1</v>
      </c>
      <c r="D55" s="25" t="str">
        <v>23.231865, 56.430521</v>
      </c>
      <c r="E55" s="25" t="str">
        <v>483</v>
      </c>
      <c r="F55" s="25" t="str">
        <v>Ground (GMT)</v>
      </c>
      <c r="G55" s="25" t="str">
        <v>3</v>
      </c>
      <c r="H55" s="25">
        <v>1000</v>
      </c>
      <c r="I55" s="25" t="str">
        <v>07/06/2026, 15:00</v>
      </c>
      <c r="J55" s="25">
        <v>1</v>
      </c>
      <c r="K55" s="25">
        <v>242</v>
      </c>
      <c r="L55" s="25">
        <v>240</v>
      </c>
      <c r="M55" s="25">
        <v>243</v>
      </c>
      <c r="N55" s="25">
        <v>417</v>
      </c>
      <c r="O55" s="25">
        <v>420</v>
      </c>
      <c r="P55" s="25">
        <v>419</v>
      </c>
      <c r="Q55" s="26" t="str">
        <v>240 mm²</v>
      </c>
      <c r="R55" s="27">
        <v>261</v>
      </c>
      <c r="S55" s="27">
        <v>257</v>
      </c>
      <c r="T55" s="27">
        <v>208</v>
      </c>
      <c r="U55" s="28">
        <v>99</v>
      </c>
      <c r="V55" s="29" t="str">
        <v/>
      </c>
      <c r="W55" s="30" t="str">
        <v/>
      </c>
      <c r="X55" s="30" t="str">
        <v/>
      </c>
      <c r="Y55" s="30" t="str">
        <v/>
      </c>
      <c r="Z55" s="31" t="str">
        <v/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5">
        <f>SUM(R55,W55,AB55,AG55,AL55,AQ55,AV55,BA55)</f>
      </c>
      <c r="BF55" s="25">
        <f>SUM(S55,X55,AC55,AH55,AM55,AR55,AW55,BB55)</f>
      </c>
      <c r="BG55" s="25">
        <f>SUM(T55,Y55,AD55,AI55,AN55,AS55,AX55,BC55)</f>
      </c>
      <c r="BH55" s="25">
        <f>SUM(U55,Z55,AE55,AJ55,AO55,AT55,AY55,BD55)</f>
      </c>
      <c r="BI55" s="25">
        <f>MAX(BE55:BG55)</f>
      </c>
      <c r="BJ55" s="25">
        <f>MIN(BE55:BG55)</f>
      </c>
      <c r="BK55" s="32">
        <f>IF(H55&gt;0,(BI55*SQRT(3)*IF(N55&gt;0,N55,IF(O55&gt;0,O55,IF(P55&gt;0,P55,415)))/(H55*1000))*100,0)</f>
      </c>
      <c r="BL55" s="32">
        <f>IF(BK55&gt;70,"Upgrade","OK - No Upgrade")</f>
      </c>
      <c r="BM55" s="32">
        <f>IF(IF(AVERAGE(BE55:BG55)&gt;0,((BI55-AVERAGE(BE55:BG55))/AVERAGE(BE55:BG55))*100,0)&gt;10,"Need to Balance","OK - Balanced")</f>
      </c>
    </row>
    <row r="56" ht="15.75" customHeight="1">
      <c r="A56" s="25" t="str">
        <v>Ibri</v>
      </c>
      <c r="B56" s="25" t="str">
        <v>AL-AKHDAR</v>
      </c>
      <c r="C56" s="25" t="str">
        <v>K_LN3</v>
      </c>
      <c r="D56" s="25" t="str">
        <v>23.238158, 56.436524</v>
      </c>
      <c r="E56" s="25" t="str">
        <v>4379</v>
      </c>
      <c r="F56" s="25" t="str">
        <v>Pole (PMT)</v>
      </c>
      <c r="G56" s="25" t="str">
        <v>3</v>
      </c>
      <c r="H56" s="25">
        <v>100</v>
      </c>
      <c r="I56" s="25" t="str">
        <v>07/06/2026, 14:59</v>
      </c>
      <c r="J56" s="25">
        <v>1</v>
      </c>
      <c r="K56" s="25">
        <v>243</v>
      </c>
      <c r="L56" s="25">
        <v>244</v>
      </c>
      <c r="M56" s="25">
        <v>243</v>
      </c>
      <c r="N56" s="25">
        <v>420</v>
      </c>
      <c r="O56" s="25">
        <v>419</v>
      </c>
      <c r="P56" s="25">
        <v>421</v>
      </c>
      <c r="Q56" s="26" t="str">
        <v/>
      </c>
      <c r="R56" s="27">
        <v>0</v>
      </c>
      <c r="S56" s="27">
        <v>0</v>
      </c>
      <c r="T56" s="27">
        <v>0</v>
      </c>
      <c r="U56" s="28">
        <v>0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5">
        <f>SUM(R56,W56,AB56,AG56,AL56,AQ56,AV56,BA56)</f>
      </c>
      <c r="BF56" s="25">
        <f>SUM(S56,X56,AC56,AH56,AM56,AR56,AW56,BB56)</f>
      </c>
      <c r="BG56" s="25">
        <f>SUM(T56,Y56,AD56,AI56,AN56,AS56,AX56,BC56)</f>
      </c>
      <c r="BH56" s="25">
        <f>SUM(U56,Z56,AE56,AJ56,AO56,AT56,AY56,BD56)</f>
      </c>
      <c r="BI56" s="25">
        <f>MAX(BE56:BG56)</f>
      </c>
      <c r="BJ56" s="25">
        <f>MIN(BE56:BG56)</f>
      </c>
      <c r="BK56" s="32">
        <f>IF(H56&gt;0,(BI56*SQRT(3)*IF(N56&gt;0,N56,IF(O56&gt;0,O56,IF(P56&gt;0,P56,415)))/(H56*1000))*100,0)</f>
      </c>
      <c r="BL56" s="32">
        <f>IF(BK56&gt;70,"Upgrade","OK - No Upgrade")</f>
      </c>
      <c r="BM56" s="32">
        <f>IF(IF(AVERAGE(BE56:BG56)&gt;0,((BI56-AVERAGE(BE56:BG56))/AVERAGE(BE56:BG56))*100,0)&gt;10,"Need to Balance","OK - Balanced")</f>
      </c>
    </row>
    <row r="57" ht="15.75" customHeight="1">
      <c r="A57" s="25" t="str">
        <v>Ibri</v>
      </c>
      <c r="B57" s="25" t="str">
        <v>AL-AKHDAR</v>
      </c>
      <c r="C57" s="25" t="str">
        <v>K_LN1</v>
      </c>
      <c r="D57" s="25" t="str">
        <v>23.231865, 56.430521</v>
      </c>
      <c r="E57" s="25" t="str">
        <v>482</v>
      </c>
      <c r="F57" s="25" t="str">
        <v>Ground (GMT)</v>
      </c>
      <c r="G57" s="25" t="str">
        <v>3</v>
      </c>
      <c r="H57" s="25">
        <v>1000</v>
      </c>
      <c r="I57" s="25" t="str">
        <v>07/06/2026, 14:57</v>
      </c>
      <c r="J57" s="25">
        <v>1</v>
      </c>
      <c r="K57" s="25">
        <v>242</v>
      </c>
      <c r="L57" s="25">
        <v>240</v>
      </c>
      <c r="M57" s="25">
        <v>243</v>
      </c>
      <c r="N57" s="25">
        <v>417</v>
      </c>
      <c r="O57" s="25">
        <v>420</v>
      </c>
      <c r="P57" s="25">
        <v>419</v>
      </c>
      <c r="Q57" s="26" t="str">
        <v>240 mm²</v>
      </c>
      <c r="R57" s="27">
        <v>435</v>
      </c>
      <c r="S57" s="27">
        <v>432</v>
      </c>
      <c r="T57" s="27">
        <v>321</v>
      </c>
      <c r="U57" s="28">
        <v>56</v>
      </c>
      <c r="V57" s="29" t="str">
        <v/>
      </c>
      <c r="W57" s="30" t="str">
        <v/>
      </c>
      <c r="X57" s="30" t="str">
        <v/>
      </c>
      <c r="Y57" s="30" t="str">
        <v/>
      </c>
      <c r="Z57" s="31" t="str">
        <v/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5">
        <f>SUM(R57,W57,AB57,AG57,AL57,AQ57,AV57,BA57)</f>
      </c>
      <c r="BF57" s="25">
        <f>SUM(S57,X57,AC57,AH57,AM57,AR57,AW57,BB57)</f>
      </c>
      <c r="BG57" s="25">
        <f>SUM(T57,Y57,AD57,AI57,AN57,AS57,AX57,BC57)</f>
      </c>
      <c r="BH57" s="25">
        <f>SUM(U57,Z57,AE57,AJ57,AO57,AT57,AY57,BD57)</f>
      </c>
      <c r="BI57" s="25">
        <f>MAX(BE57:BG57)</f>
      </c>
      <c r="BJ57" s="25">
        <f>MIN(BE57:BG57)</f>
      </c>
      <c r="BK57" s="32">
        <f>IF(H57&gt;0,(BI57*SQRT(3)*IF(N57&gt;0,N57,IF(O57&gt;0,O57,IF(P57&gt;0,P57,415)))/(H57*1000))*100,0)</f>
      </c>
      <c r="BL57" s="32">
        <f>IF(BK57&gt;70,"Upgrade","OK - No Upgrade")</f>
      </c>
      <c r="BM57" s="32">
        <f>IF(IF(AVERAGE(BE57:BG57)&gt;0,((BI57-AVERAGE(BE57:BG57))/AVERAGE(BE57:BG57))*100,0)&gt;10,"Need to Balance","OK - Balanced")</f>
      </c>
    </row>
    <row r="58" ht="15.75" customHeight="1">
      <c r="A58" s="25" t="str">
        <v>Ibri</v>
      </c>
      <c r="B58" s="25" t="str">
        <v>AL-AKHDAR</v>
      </c>
      <c r="C58" s="25" t="str">
        <v>K_LN1</v>
      </c>
      <c r="D58" s="25" t="str">
        <v>23.232098, 56.428772</v>
      </c>
      <c r="E58" s="25" t="str">
        <v>481</v>
      </c>
      <c r="F58" s="25" t="str">
        <v>Ground (GMT)</v>
      </c>
      <c r="G58" s="25" t="str">
        <v>2</v>
      </c>
      <c r="H58" s="25">
        <v>1000</v>
      </c>
      <c r="I58" s="25" t="str">
        <v>07/06/2026, 14:55</v>
      </c>
      <c r="J58" s="25">
        <v>1</v>
      </c>
      <c r="K58" s="25">
        <v>242</v>
      </c>
      <c r="L58" s="25">
        <v>240</v>
      </c>
      <c r="M58" s="25">
        <v>243</v>
      </c>
      <c r="N58" s="25">
        <v>417</v>
      </c>
      <c r="O58" s="25">
        <v>420</v>
      </c>
      <c r="P58" s="25">
        <v>419</v>
      </c>
      <c r="Q58" s="26" t="str">
        <v>240 mm²</v>
      </c>
      <c r="R58" s="27">
        <v>327</v>
      </c>
      <c r="S58" s="27">
        <v>304</v>
      </c>
      <c r="T58" s="27">
        <v>260</v>
      </c>
      <c r="U58" s="28">
        <v>127</v>
      </c>
      <c r="V58" s="29" t="str">
        <v/>
      </c>
      <c r="W58" s="30" t="str">
        <v/>
      </c>
      <c r="X58" s="30" t="str">
        <v/>
      </c>
      <c r="Y58" s="30" t="str">
        <v/>
      </c>
      <c r="Z58" s="31" t="str">
        <v/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5">
        <f>SUM(R58,W58,AB58,AG58,AL58,AQ58,AV58,BA58)</f>
      </c>
      <c r="BF58" s="25">
        <f>SUM(S58,X58,AC58,AH58,AM58,AR58,AW58,BB58)</f>
      </c>
      <c r="BG58" s="25">
        <f>SUM(T58,Y58,AD58,AI58,AN58,AS58,AX58,BC58)</f>
      </c>
      <c r="BH58" s="25">
        <f>SUM(U58,Z58,AE58,AJ58,AO58,AT58,AY58,BD58)</f>
      </c>
      <c r="BI58" s="25">
        <f>MAX(BE58:BG58)</f>
      </c>
      <c r="BJ58" s="25">
        <f>MIN(BE58:BG58)</f>
      </c>
      <c r="BK58" s="32">
        <f>IF(H58&gt;0,(BI58*SQRT(3)*IF(N58&gt;0,N58,IF(O58&gt;0,O58,IF(P58&gt;0,P58,415)))/(H58*1000))*100,0)</f>
      </c>
      <c r="BL58" s="32">
        <f>IF(BK58&gt;70,"Upgrade","OK - No Upgrade")</f>
      </c>
      <c r="BM58" s="32">
        <f>IF(IF(AVERAGE(BE58:BG58)&gt;0,((BI58-AVERAGE(BE58:BG58))/AVERAGE(BE58:BG58))*100,0)&gt;10,"Need to Balance","OK - Balanced")</f>
      </c>
    </row>
    <row r="59" ht="15.75" customHeight="1">
      <c r="A59" s="25" t="str">
        <v>Ibri</v>
      </c>
      <c r="B59" s="25" t="str">
        <v>AL-AKHDAR</v>
      </c>
      <c r="C59" s="25" t="str">
        <v>K_LN3</v>
      </c>
      <c r="D59" s="25" t="str">
        <v>23.236866, 56.433964</v>
      </c>
      <c r="E59" s="25" t="str">
        <v>1326</v>
      </c>
      <c r="F59" s="25" t="str">
        <v>Ground (GMT)</v>
      </c>
      <c r="G59" s="25" t="str">
        <v>3</v>
      </c>
      <c r="H59" s="25">
        <v>1000</v>
      </c>
      <c r="I59" s="25" t="str">
        <v>07/06/2026, 14:54</v>
      </c>
      <c r="J59" s="25">
        <v>1</v>
      </c>
      <c r="K59" s="25">
        <v>246</v>
      </c>
      <c r="L59" s="25">
        <v>243</v>
      </c>
      <c r="M59" s="25">
        <v>244</v>
      </c>
      <c r="N59" s="25">
        <v>424</v>
      </c>
      <c r="O59" s="25">
        <v>425</v>
      </c>
      <c r="P59" s="25">
        <v>422</v>
      </c>
      <c r="Q59" s="26" t="str">
        <v/>
      </c>
      <c r="R59" s="27" t="str">
        <v/>
      </c>
      <c r="S59" s="27" t="str">
        <v/>
      </c>
      <c r="T59" s="27" t="str">
        <v/>
      </c>
      <c r="U59" s="28" t="str">
        <v/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>185 mm²</v>
      </c>
      <c r="AG59" s="30">
        <v>87</v>
      </c>
      <c r="AH59" s="30">
        <v>63</v>
      </c>
      <c r="AI59" s="30">
        <v>81</v>
      </c>
      <c r="AJ59" s="31">
        <v>22</v>
      </c>
      <c r="AK59" s="26" t="str">
        <v>185 mm²</v>
      </c>
      <c r="AL59" s="27">
        <v>10</v>
      </c>
      <c r="AM59" s="27">
        <v>38</v>
      </c>
      <c r="AN59" s="27">
        <v>35</v>
      </c>
      <c r="AO59" s="28">
        <v>28</v>
      </c>
      <c r="AP59" s="29" t="str">
        <v>185 mm²</v>
      </c>
      <c r="AQ59" s="30">
        <v>66</v>
      </c>
      <c r="AR59" s="30">
        <v>121</v>
      </c>
      <c r="AS59" s="30">
        <v>63</v>
      </c>
      <c r="AT59" s="31">
        <v>50</v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5">
        <f>SUM(R59,W59,AB59,AG59,AL59,AQ59,AV59,BA59)</f>
      </c>
      <c r="BF59" s="25">
        <f>SUM(S59,X59,AC59,AH59,AM59,AR59,AW59,BB59)</f>
      </c>
      <c r="BG59" s="25">
        <f>SUM(T59,Y59,AD59,AI59,AN59,AS59,AX59,BC59)</f>
      </c>
      <c r="BH59" s="25">
        <f>SUM(U59,Z59,AE59,AJ59,AO59,AT59,AY59,BD59)</f>
      </c>
      <c r="BI59" s="25">
        <f>MAX(BE59:BG59)</f>
      </c>
      <c r="BJ59" s="25">
        <f>MIN(BE59:BG59)</f>
      </c>
      <c r="BK59" s="32">
        <f>IF(H59&gt;0,(BI59*SQRT(3)*IF(N59&gt;0,N59,IF(O59&gt;0,O59,IF(P59&gt;0,P59,415)))/(H59*1000))*100,0)</f>
      </c>
      <c r="BL59" s="32">
        <f>IF(BK59&gt;70,"Upgrade","OK - No Upgrade")</f>
      </c>
      <c r="BM59" s="32">
        <f>IF(IF(AVERAGE(BE59:BG59)&gt;0,((BI59-AVERAGE(BE59:BG59))/AVERAGE(BE59:BG59))*100,0)&gt;10,"Need to Balance","OK - Balanced")</f>
      </c>
    </row>
    <row r="60" ht="15.75" customHeight="1">
      <c r="A60" s="25" t="str">
        <v>Ibri</v>
      </c>
      <c r="B60" s="25" t="str">
        <v>AL-AKHDAR</v>
      </c>
      <c r="C60" s="25" t="str">
        <v>K_LN3</v>
      </c>
      <c r="D60" s="25" t="str">
        <v>23.233469, 56.432928</v>
      </c>
      <c r="E60" s="25" t="str">
        <v>1635</v>
      </c>
      <c r="F60" s="25" t="str">
        <v>Ground (GMT)</v>
      </c>
      <c r="G60" s="25" t="str">
        <v>3</v>
      </c>
      <c r="H60" s="25">
        <v>1000</v>
      </c>
      <c r="I60" s="25" t="str">
        <v>07/06/2026, 14:42</v>
      </c>
      <c r="J60" s="25">
        <v>1</v>
      </c>
      <c r="K60" s="25">
        <v>233</v>
      </c>
      <c r="L60" s="25">
        <v>233</v>
      </c>
      <c r="M60" s="25">
        <v>234</v>
      </c>
      <c r="N60" s="25">
        <v>399</v>
      </c>
      <c r="O60" s="25">
        <v>404</v>
      </c>
      <c r="P60" s="25">
        <v>405</v>
      </c>
      <c r="Q60" s="26" t="str">
        <v>120 mm²</v>
      </c>
      <c r="R60" s="27" t="str">
        <v/>
      </c>
      <c r="S60" s="27" t="str">
        <v/>
      </c>
      <c r="T60" s="27" t="str">
        <v/>
      </c>
      <c r="U60" s="28" t="str">
        <v/>
      </c>
      <c r="V60" s="29" t="str">
        <v/>
      </c>
      <c r="W60" s="30" t="str">
        <v/>
      </c>
      <c r="X60" s="30" t="str">
        <v/>
      </c>
      <c r="Y60" s="30" t="str">
        <v/>
      </c>
      <c r="Z60" s="31" t="str">
        <v/>
      </c>
      <c r="AA60" s="26" t="str">
        <v>185 mm²</v>
      </c>
      <c r="AB60" s="27">
        <v>66</v>
      </c>
      <c r="AC60" s="27">
        <v>146</v>
      </c>
      <c r="AD60" s="27">
        <v>117</v>
      </c>
      <c r="AE60" s="28">
        <v>57</v>
      </c>
      <c r="AF60" s="29" t="str">
        <v>185 mm²</v>
      </c>
      <c r="AG60" s="30">
        <v>64</v>
      </c>
      <c r="AH60" s="30">
        <v>80</v>
      </c>
      <c r="AI60" s="30">
        <v>89</v>
      </c>
      <c r="AJ60" s="31">
        <v>17</v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5">
        <f>SUM(R60,W60,AB60,AG60,AL60,AQ60,AV60,BA60)</f>
      </c>
      <c r="BF60" s="25">
        <f>SUM(S60,X60,AC60,AH60,AM60,AR60,AW60,BB60)</f>
      </c>
      <c r="BG60" s="25">
        <f>SUM(T60,Y60,AD60,AI60,AN60,AS60,AX60,BC60)</f>
      </c>
      <c r="BH60" s="25">
        <f>SUM(U60,Z60,AE60,AJ60,AO60,AT60,AY60,BD60)</f>
      </c>
      <c r="BI60" s="25">
        <f>MAX(BE60:BG60)</f>
      </c>
      <c r="BJ60" s="25">
        <f>MIN(BE60:BG60)</f>
      </c>
      <c r="BK60" s="32">
        <f>IF(H60&gt;0,(BI60*SQRT(3)*IF(N60&gt;0,N60,IF(O60&gt;0,O60,IF(P60&gt;0,P60,415)))/(H60*1000))*100,0)</f>
      </c>
      <c r="BL60" s="32">
        <f>IF(BK60&gt;70,"Upgrade","OK - No Upgrade")</f>
      </c>
      <c r="BM60" s="32">
        <f>IF(IF(AVERAGE(BE60:BG60)&gt;0,((BI60-AVERAGE(BE60:BG60))/AVERAGE(BE60:BG60))*100,0)&gt;10,"Need to Balance","OK - Balanced")</f>
      </c>
    </row>
    <row r="61" ht="15.75" customHeight="1">
      <c r="A61" s="25" t="str">
        <v>Ibri</v>
      </c>
      <c r="B61" s="25" t="str">
        <v>AL-AKHDAR</v>
      </c>
      <c r="C61" s="25" t="str">
        <v>K_LN3</v>
      </c>
      <c r="D61" s="25" t="str">
        <v>23.232152, 56.431537</v>
      </c>
      <c r="E61" s="25" t="str">
        <v>514</v>
      </c>
      <c r="F61" s="25" t="str">
        <v>Pole (PMT)</v>
      </c>
      <c r="G61" s="25" t="str">
        <v>3</v>
      </c>
      <c r="H61" s="25">
        <v>315</v>
      </c>
      <c r="I61" s="25" t="str">
        <v>07/06/2026, 14:31</v>
      </c>
      <c r="J61" s="25">
        <v>1</v>
      </c>
      <c r="K61" s="25">
        <v>242</v>
      </c>
      <c r="L61" s="25">
        <v>245</v>
      </c>
      <c r="M61" s="25">
        <v>246</v>
      </c>
      <c r="N61" s="25">
        <v>421</v>
      </c>
      <c r="O61" s="25">
        <v>422</v>
      </c>
      <c r="P61" s="25">
        <v>425</v>
      </c>
      <c r="Q61" s="26" t="str">
        <v>120 mm²</v>
      </c>
      <c r="R61" s="27">
        <v>120</v>
      </c>
      <c r="S61" s="27">
        <v>58</v>
      </c>
      <c r="T61" s="27">
        <v>76</v>
      </c>
      <c r="U61" s="28">
        <v>49</v>
      </c>
      <c r="V61" s="29" t="str">
        <v/>
      </c>
      <c r="W61" s="30" t="str">
        <v/>
      </c>
      <c r="X61" s="30" t="str">
        <v/>
      </c>
      <c r="Y61" s="30" t="str">
        <v/>
      </c>
      <c r="Z61" s="31" t="str">
        <v/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5">
        <f>SUM(R61,W61,AB61,AG61,AL61,AQ61,AV61,BA61)</f>
      </c>
      <c r="BF61" s="25">
        <f>SUM(S61,X61,AC61,AH61,AM61,AR61,AW61,BB61)</f>
      </c>
      <c r="BG61" s="25">
        <f>SUM(T61,Y61,AD61,AI61,AN61,AS61,AX61,BC61)</f>
      </c>
      <c r="BH61" s="25">
        <f>SUM(U61,Z61,AE61,AJ61,AO61,AT61,AY61,BD61)</f>
      </c>
      <c r="BI61" s="25">
        <f>MAX(BE61:BG61)</f>
      </c>
      <c r="BJ61" s="25">
        <f>MIN(BE61:BG61)</f>
      </c>
      <c r="BK61" s="32">
        <f>IF(H61&gt;0,(BI61*SQRT(3)*IF(N61&gt;0,N61,IF(O61&gt;0,O61,IF(P61&gt;0,P61,415)))/(H61*1000))*100,0)</f>
      </c>
      <c r="BL61" s="32">
        <f>IF(BK61&gt;70,"Upgrade","OK - No Upgrade")</f>
      </c>
      <c r="BM61" s="32">
        <f>IF(IF(AVERAGE(BE61:BG61)&gt;0,((BI61-AVERAGE(BE61:BG61))/AVERAGE(BE61:BG61))*100,0)&gt;10,"Need to Balance","OK - Balanced")</f>
      </c>
    </row>
    <row r="62" ht="15.75" customHeight="1">
      <c r="A62" s="25" t="str">
        <v>Ibri</v>
      </c>
      <c r="B62" s="25" t="str">
        <v>AL-AKHDAR</v>
      </c>
      <c r="C62" s="25" t="str">
        <v>K_LN1</v>
      </c>
      <c r="D62" s="25" t="str">
        <v>23.230766, 56.426285</v>
      </c>
      <c r="E62" s="25" t="str">
        <v>480</v>
      </c>
      <c r="F62" s="25" t="str">
        <v>Ground (GMT)</v>
      </c>
      <c r="G62" s="25" t="str">
        <v>3</v>
      </c>
      <c r="H62" s="25">
        <v>1000</v>
      </c>
      <c r="I62" s="25" t="str">
        <v>07/06/2026, 14:52</v>
      </c>
      <c r="J62" s="25">
        <v>1</v>
      </c>
      <c r="K62" s="25">
        <v>242</v>
      </c>
      <c r="L62" s="25">
        <v>240</v>
      </c>
      <c r="M62" s="25">
        <v>243</v>
      </c>
      <c r="N62" s="25">
        <v>417</v>
      </c>
      <c r="O62" s="25">
        <v>420</v>
      </c>
      <c r="P62" s="25">
        <v>419</v>
      </c>
      <c r="Q62" s="26" t="str">
        <v>240 mm²</v>
      </c>
      <c r="R62" s="27">
        <v>260</v>
      </c>
      <c r="S62" s="27">
        <v>344</v>
      </c>
      <c r="T62" s="27">
        <v>376</v>
      </c>
      <c r="U62" s="28">
        <v>29</v>
      </c>
      <c r="V62" s="29" t="str">
        <v/>
      </c>
      <c r="W62" s="30" t="str">
        <v/>
      </c>
      <c r="X62" s="30" t="str">
        <v/>
      </c>
      <c r="Y62" s="30" t="str">
        <v/>
      </c>
      <c r="Z62" s="31" t="str">
        <v/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5">
        <f>SUM(R62,W62,AB62,AG62,AL62,AQ62,AV62,BA62)</f>
      </c>
      <c r="BF62" s="25">
        <f>SUM(S62,X62,AC62,AH62,AM62,AR62,AW62,BB62)</f>
      </c>
      <c r="BG62" s="25">
        <f>SUM(T62,Y62,AD62,AI62,AN62,AS62,AX62,BC62)</f>
      </c>
      <c r="BH62" s="25">
        <f>SUM(U62,Z62,AE62,AJ62,AO62,AT62,AY62,BD62)</f>
      </c>
      <c r="BI62" s="25">
        <f>MAX(BE62:BG62)</f>
      </c>
      <c r="BJ62" s="25">
        <f>MIN(BE62:BG62)</f>
      </c>
      <c r="BK62" s="32">
        <f>IF(H62&gt;0,(BI62*SQRT(3)*IF(N62&gt;0,N62,IF(O62&gt;0,O62,IF(P62&gt;0,P62,415)))/(H62*1000))*100,0)</f>
      </c>
      <c r="BL62" s="32">
        <f>IF(BK62&gt;70,"Upgrade","OK - No Upgrade")</f>
      </c>
      <c r="BM62" s="32">
        <f>IF(IF(AVERAGE(BE62:BG62)&gt;0,((BI62-AVERAGE(BE62:BG62))/AVERAGE(BE62:BG62))*100,0)&gt;10,"Need to Balance","OK - Balanced")</f>
      </c>
    </row>
    <row r="63" ht="15.75" customHeight="1">
      <c r="A63" s="25" t="str">
        <v>Ibri</v>
      </c>
      <c r="B63" s="25" t="str">
        <v>AL-AKHDAR</v>
      </c>
      <c r="C63" s="25" t="str">
        <v>K_LN3</v>
      </c>
      <c r="D63" s="25" t="str">
        <v>23.23293, 56.430214</v>
      </c>
      <c r="E63" s="25" t="str">
        <v>513</v>
      </c>
      <c r="F63" s="25" t="str">
        <v>Pole (PMT)</v>
      </c>
      <c r="G63" s="25" t="str">
        <v>3</v>
      </c>
      <c r="H63" s="25">
        <v>315</v>
      </c>
      <c r="I63" s="25" t="str">
        <v>07/06/2026, 14:27</v>
      </c>
      <c r="J63" s="25">
        <v>1</v>
      </c>
      <c r="K63" s="25">
        <v>245</v>
      </c>
      <c r="L63" s="25">
        <v>246</v>
      </c>
      <c r="M63" s="25">
        <v>248</v>
      </c>
      <c r="N63" s="25">
        <v>422</v>
      </c>
      <c r="O63" s="25">
        <v>423</v>
      </c>
      <c r="P63" s="25">
        <v>426</v>
      </c>
      <c r="Q63" s="26" t="str">
        <v>120 mm²</v>
      </c>
      <c r="R63" s="27">
        <v>0</v>
      </c>
      <c r="S63" s="27">
        <v>10</v>
      </c>
      <c r="T63" s="27">
        <v>0</v>
      </c>
      <c r="U63" s="28">
        <v>10</v>
      </c>
      <c r="V63" s="29" t="str">
        <v>120 mm²</v>
      </c>
      <c r="W63" s="30">
        <v>71</v>
      </c>
      <c r="X63" s="30">
        <v>39</v>
      </c>
      <c r="Y63" s="30">
        <v>56</v>
      </c>
      <c r="Z63" s="31">
        <v>25</v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/>
      </c>
      <c r="AL63" s="27" t="str">
        <v/>
      </c>
      <c r="AM63" s="27" t="str">
        <v/>
      </c>
      <c r="AN63" s="27" t="str">
        <v/>
      </c>
      <c r="AO63" s="28" t="str">
        <v/>
      </c>
      <c r="AP63" s="29" t="str">
        <v/>
      </c>
      <c r="AQ63" s="30" t="str">
        <v/>
      </c>
      <c r="AR63" s="30" t="str">
        <v/>
      </c>
      <c r="AS63" s="30" t="str">
        <v/>
      </c>
      <c r="AT63" s="31" t="str">
        <v/>
      </c>
      <c r="AU63" s="26" t="str">
        <v/>
      </c>
      <c r="AV63" s="27" t="str">
        <v/>
      </c>
      <c r="AW63" s="27" t="str">
        <v/>
      </c>
      <c r="AX63" s="27" t="str">
        <v/>
      </c>
      <c r="AY63" s="28" t="str">
        <v/>
      </c>
      <c r="AZ63" s="29" t="str">
        <v/>
      </c>
      <c r="BA63" s="30" t="str">
        <v/>
      </c>
      <c r="BB63" s="30" t="str">
        <v/>
      </c>
      <c r="BC63" s="30" t="str">
        <v/>
      </c>
      <c r="BD63" s="31" t="str">
        <v/>
      </c>
      <c r="BE63" s="25">
        <f>SUM(R63,W63,AB63,AG63,AL63,AQ63,AV63,BA63)</f>
      </c>
      <c r="BF63" s="25">
        <f>SUM(S63,X63,AC63,AH63,AM63,AR63,AW63,BB63)</f>
      </c>
      <c r="BG63" s="25">
        <f>SUM(T63,Y63,AD63,AI63,AN63,AS63,AX63,BC63)</f>
      </c>
      <c r="BH63" s="25">
        <f>SUM(U63,Z63,AE63,AJ63,AO63,AT63,AY63,BD63)</f>
      </c>
      <c r="BI63" s="25">
        <f>MAX(BE63:BG63)</f>
      </c>
      <c r="BJ63" s="25">
        <f>MIN(BE63:BG63)</f>
      </c>
      <c r="BK63" s="32">
        <f>IF(H63&gt;0,(BI63*SQRT(3)*IF(N63&gt;0,N63,IF(O63&gt;0,O63,IF(P63&gt;0,P63,415)))/(H63*1000))*100,0)</f>
      </c>
      <c r="BL63" s="32">
        <f>IF(BK63&gt;70,"Upgrade","OK - No Upgrade")</f>
      </c>
      <c r="BM63" s="32">
        <f>IF(IF(AVERAGE(BE63:BG63)&gt;0,((BI63-AVERAGE(BE63:BG63))/AVERAGE(BE63:BG63))*100,0)&gt;10,"Need to Balance","OK - Balanced")</f>
      </c>
    </row>
    <row r="64" ht="15.75" customHeight="1">
      <c r="A64" s="25" t="str">
        <v>Ibri</v>
      </c>
      <c r="B64" s="25" t="str">
        <v>AL-AKHDAR</v>
      </c>
      <c r="C64" s="25" t="str">
        <v>K_LN3</v>
      </c>
      <c r="D64" s="25" t="str">
        <v>23.233723, 56.42891</v>
      </c>
      <c r="E64" s="25" t="str">
        <v>502</v>
      </c>
      <c r="F64" s="25" t="str">
        <v>Pole (PMT)</v>
      </c>
      <c r="G64" s="25" t="str">
        <v>3</v>
      </c>
      <c r="H64" s="25">
        <v>315</v>
      </c>
      <c r="I64" s="25" t="str">
        <v>07/06/2026, 14:23</v>
      </c>
      <c r="J64" s="25">
        <v>1</v>
      </c>
      <c r="K64" s="25">
        <v>246</v>
      </c>
      <c r="L64" s="25">
        <v>245</v>
      </c>
      <c r="M64" s="25">
        <v>248</v>
      </c>
      <c r="N64" s="25">
        <v>424</v>
      </c>
      <c r="O64" s="25">
        <v>428</v>
      </c>
      <c r="P64" s="25">
        <v>426</v>
      </c>
      <c r="Q64" s="26" t="str">
        <v>185 mm²</v>
      </c>
      <c r="R64" s="27">
        <v>1</v>
      </c>
      <c r="S64" s="27">
        <v>0</v>
      </c>
      <c r="T64" s="27">
        <v>12</v>
      </c>
      <c r="U64" s="28">
        <v>10</v>
      </c>
      <c r="V64" s="29" t="str">
        <v>70 mm²</v>
      </c>
      <c r="W64" s="30">
        <v>11</v>
      </c>
      <c r="X64" s="30">
        <v>2</v>
      </c>
      <c r="Y64" s="30">
        <v>1</v>
      </c>
      <c r="Z64" s="31">
        <v>3</v>
      </c>
      <c r="AA64" s="26" t="str">
        <v>50 mm²</v>
      </c>
      <c r="AB64" s="27">
        <v>1</v>
      </c>
      <c r="AC64" s="27">
        <v>0</v>
      </c>
      <c r="AD64" s="27">
        <v>0</v>
      </c>
      <c r="AE64" s="28">
        <v>1</v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/>
      </c>
      <c r="AL64" s="27" t="str">
        <v/>
      </c>
      <c r="AM64" s="27" t="str">
        <v/>
      </c>
      <c r="AN64" s="27" t="str">
        <v/>
      </c>
      <c r="AO64" s="28" t="str">
        <v/>
      </c>
      <c r="AP64" s="29" t="str">
        <v/>
      </c>
      <c r="AQ64" s="30" t="str">
        <v/>
      </c>
      <c r="AR64" s="30" t="str">
        <v/>
      </c>
      <c r="AS64" s="30" t="str">
        <v/>
      </c>
      <c r="AT64" s="31" t="str">
        <v/>
      </c>
      <c r="AU64" s="26" t="str">
        <v/>
      </c>
      <c r="AV64" s="27" t="str">
        <v/>
      </c>
      <c r="AW64" s="27" t="str">
        <v/>
      </c>
      <c r="AX64" s="27" t="str">
        <v/>
      </c>
      <c r="AY64" s="28" t="str">
        <v/>
      </c>
      <c r="AZ64" s="29" t="str">
        <v/>
      </c>
      <c r="BA64" s="30" t="str">
        <v/>
      </c>
      <c r="BB64" s="30" t="str">
        <v/>
      </c>
      <c r="BC64" s="30" t="str">
        <v/>
      </c>
      <c r="BD64" s="31" t="str">
        <v/>
      </c>
      <c r="BE64" s="25">
        <f>SUM(R64,W64,AB64,AG64,AL64,AQ64,AV64,BA64)</f>
      </c>
      <c r="BF64" s="25">
        <f>SUM(S64,X64,AC64,AH64,AM64,AR64,AW64,BB64)</f>
      </c>
      <c r="BG64" s="25">
        <f>SUM(T64,Y64,AD64,AI64,AN64,AS64,AX64,BC64)</f>
      </c>
      <c r="BH64" s="25">
        <f>SUM(U64,Z64,AE64,AJ64,AO64,AT64,AY64,BD64)</f>
      </c>
      <c r="BI64" s="25">
        <f>MAX(BE64:BG64)</f>
      </c>
      <c r="BJ64" s="25">
        <f>MIN(BE64:BG64)</f>
      </c>
      <c r="BK64" s="32">
        <f>IF(H64&gt;0,(BI64*SQRT(3)*IF(N64&gt;0,N64,IF(O64&gt;0,O64,IF(P64&gt;0,P64,415)))/(H64*1000))*100,0)</f>
      </c>
      <c r="BL64" s="32">
        <f>IF(BK64&gt;70,"Upgrade","OK - No Upgrade")</f>
      </c>
      <c r="BM64" s="32">
        <f>IF(IF(AVERAGE(BE64:BG64)&gt;0,((BI64-AVERAGE(BE64:BG64))/AVERAGE(BE64:BG64))*100,0)&gt;10,"Need to Balance","OK - Balanced")</f>
      </c>
    </row>
    <row r="65" ht="15.75" customHeight="1">
      <c r="A65" s="25" t="str">
        <v>Ibri</v>
      </c>
      <c r="B65" s="25" t="str">
        <v>AL-AKHDAR</v>
      </c>
      <c r="C65" s="25" t="str">
        <v>K_LN3</v>
      </c>
      <c r="D65" s="25" t="str">
        <v>23.238804, 56.421778</v>
      </c>
      <c r="E65" s="25" t="str">
        <v>504</v>
      </c>
      <c r="F65" s="25" t="str">
        <v>Pole (PMT)</v>
      </c>
      <c r="G65" s="25" t="str">
        <v>3</v>
      </c>
      <c r="H65" s="25">
        <v>200</v>
      </c>
      <c r="I65" s="25" t="str">
        <v>07/06/2026, 14:16</v>
      </c>
      <c r="J65" s="25">
        <v>1</v>
      </c>
      <c r="K65" s="25">
        <v>245</v>
      </c>
      <c r="L65" s="25">
        <v>243</v>
      </c>
      <c r="M65" s="25">
        <v>247</v>
      </c>
      <c r="N65" s="25">
        <v>421</v>
      </c>
      <c r="O65" s="25">
        <v>428</v>
      </c>
      <c r="P65" s="25">
        <v>425</v>
      </c>
      <c r="Q65" s="26" t="str">
        <v>70 mm²</v>
      </c>
      <c r="R65" s="27">
        <v>0</v>
      </c>
      <c r="S65" s="27">
        <v>0</v>
      </c>
      <c r="T65" s="27">
        <v>0</v>
      </c>
      <c r="U65" s="28">
        <v>0</v>
      </c>
      <c r="V65" s="29" t="str">
        <v>70 mm²</v>
      </c>
      <c r="W65" s="30">
        <v>15</v>
      </c>
      <c r="X65" s="30">
        <v>28</v>
      </c>
      <c r="Y65" s="30">
        <v>24</v>
      </c>
      <c r="Z65" s="31">
        <v>16</v>
      </c>
      <c r="AA65" s="26" t="str">
        <v>185 mm²</v>
      </c>
      <c r="AB65" s="27">
        <v>1</v>
      </c>
      <c r="AC65" s="27">
        <v>1</v>
      </c>
      <c r="AD65" s="27">
        <v>7</v>
      </c>
      <c r="AE65" s="28">
        <v>5</v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5">
        <f>SUM(R65,W65,AB65,AG65,AL65,AQ65,AV65,BA65)</f>
      </c>
      <c r="BF65" s="25">
        <f>SUM(S65,X65,AC65,AH65,AM65,AR65,AW65,BB65)</f>
      </c>
      <c r="BG65" s="25">
        <f>SUM(T65,Y65,AD65,AI65,AN65,AS65,AX65,BC65)</f>
      </c>
      <c r="BH65" s="25">
        <f>SUM(U65,Z65,AE65,AJ65,AO65,AT65,AY65,BD65)</f>
      </c>
      <c r="BI65" s="25">
        <f>MAX(BE65:BG65)</f>
      </c>
      <c r="BJ65" s="25">
        <f>MIN(BE65:BG65)</f>
      </c>
      <c r="BK65" s="32">
        <f>IF(H65&gt;0,(BI65*SQRT(3)*IF(N65&gt;0,N65,IF(O65&gt;0,O65,IF(P65&gt;0,P65,415)))/(H65*1000))*100,0)</f>
      </c>
      <c r="BL65" s="32">
        <f>IF(BK65&gt;70,"Upgrade","OK - No Upgrade")</f>
      </c>
      <c r="BM65" s="32">
        <f>IF(IF(AVERAGE(BE65:BG65)&gt;0,((BI65-AVERAGE(BE65:BG65))/AVERAGE(BE65:BG65))*100,0)&gt;10,"Need to Balance","OK - Balanced")</f>
      </c>
    </row>
    <row r="66" ht="15.75" customHeight="1">
      <c r="A66" s="25" t="str">
        <v>Ibri</v>
      </c>
      <c r="B66" s="25" t="str">
        <v>AL-AKHDAR</v>
      </c>
      <c r="C66" s="25" t="str">
        <v>K_LN5</v>
      </c>
      <c r="D66" s="25" t="str">
        <v>23.218129, 56.457598</v>
      </c>
      <c r="E66" s="25" t="str">
        <v>1460</v>
      </c>
      <c r="F66" s="25" t="str">
        <v>Pole (PMT)</v>
      </c>
      <c r="G66" s="25" t="str">
        <v/>
      </c>
      <c r="H66" s="25">
        <v>315</v>
      </c>
      <c r="I66" s="25" t="str">
        <v>06/06/2026, 14:52</v>
      </c>
      <c r="J66" s="25">
        <v>1</v>
      </c>
      <c r="K66" s="25">
        <v>243</v>
      </c>
      <c r="L66" s="25">
        <v>242</v>
      </c>
      <c r="M66" s="25">
        <v>244</v>
      </c>
      <c r="N66" s="25">
        <v>418</v>
      </c>
      <c r="O66" s="25">
        <v>422</v>
      </c>
      <c r="P66" s="25">
        <v>421</v>
      </c>
      <c r="Q66" s="26" t="str">
        <v>120 mm²</v>
      </c>
      <c r="R66" s="27">
        <v>0</v>
      </c>
      <c r="S66" s="27">
        <v>0</v>
      </c>
      <c r="T66" s="27">
        <v>0</v>
      </c>
      <c r="U66" s="28">
        <v>0</v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/>
      </c>
      <c r="AB66" s="27" t="str">
        <v/>
      </c>
      <c r="AC66" s="27" t="str">
        <v/>
      </c>
      <c r="AD66" s="27" t="str">
        <v/>
      </c>
      <c r="AE66" s="28" t="str">
        <v/>
      </c>
      <c r="AF66" s="29" t="str">
        <v/>
      </c>
      <c r="AG66" s="30" t="str">
        <v/>
      </c>
      <c r="AH66" s="30" t="str">
        <v/>
      </c>
      <c r="AI66" s="30" t="str">
        <v/>
      </c>
      <c r="AJ66" s="31" t="str">
        <v/>
      </c>
      <c r="AK66" s="26" t="str">
        <v/>
      </c>
      <c r="AL66" s="27" t="str">
        <v/>
      </c>
      <c r="AM66" s="27" t="str">
        <v/>
      </c>
      <c r="AN66" s="27" t="str">
        <v/>
      </c>
      <c r="AO66" s="28" t="str">
        <v/>
      </c>
      <c r="AP66" s="29" t="str">
        <v/>
      </c>
      <c r="AQ66" s="30" t="str">
        <v/>
      </c>
      <c r="AR66" s="30" t="str">
        <v/>
      </c>
      <c r="AS66" s="30" t="str">
        <v/>
      </c>
      <c r="AT66" s="31" t="str">
        <v/>
      </c>
      <c r="AU66" s="26" t="str">
        <v/>
      </c>
      <c r="AV66" s="27" t="str">
        <v/>
      </c>
      <c r="AW66" s="27" t="str">
        <v/>
      </c>
      <c r="AX66" s="27" t="str">
        <v/>
      </c>
      <c r="AY66" s="28" t="str">
        <v/>
      </c>
      <c r="AZ66" s="29" t="str">
        <v/>
      </c>
      <c r="BA66" s="30" t="str">
        <v/>
      </c>
      <c r="BB66" s="30" t="str">
        <v/>
      </c>
      <c r="BC66" s="30" t="str">
        <v/>
      </c>
      <c r="BD66" s="31" t="str">
        <v/>
      </c>
      <c r="BE66" s="25">
        <f>SUM(R66,W66,AB66,AG66,AL66,AQ66,AV66,BA66)</f>
      </c>
      <c r="BF66" s="25">
        <f>SUM(S66,X66,AC66,AH66,AM66,AR66,AW66,BB66)</f>
      </c>
      <c r="BG66" s="25">
        <f>SUM(T66,Y66,AD66,AI66,AN66,AS66,AX66,BC66)</f>
      </c>
      <c r="BH66" s="25">
        <f>SUM(U66,Z66,AE66,AJ66,AO66,AT66,AY66,BD66)</f>
      </c>
      <c r="BI66" s="25">
        <f>MAX(BE66:BG66)</f>
      </c>
      <c r="BJ66" s="25">
        <f>MIN(BE66:BG66)</f>
      </c>
      <c r="BK66" s="32">
        <f>IF(H66&gt;0,(BI66*SQRT(3)*IF(N66&gt;0,N66,IF(O66&gt;0,O66,IF(P66&gt;0,P66,415)))/(H66*1000))*100,0)</f>
      </c>
      <c r="BL66" s="32">
        <f>IF(BK66&gt;70,"Upgrade","OK - No Upgrade")</f>
      </c>
      <c r="BM66" s="32">
        <f>IF(IF(AVERAGE(BE66:BG66)&gt;0,((BI66-AVERAGE(BE66:BG66))/AVERAGE(BE66:BG66))*100,0)&gt;10,"Need to Balance","OK - Balanced")</f>
      </c>
    </row>
    <row r="67" ht="15.75" customHeight="1">
      <c r="A67" s="25" t="str">
        <v>Ibri</v>
      </c>
      <c r="B67" s="25" t="str">
        <v>AL-AKHDAR</v>
      </c>
      <c r="C67" s="25" t="str">
        <v>K_LN3</v>
      </c>
      <c r="D67" s="25" t="str">
        <v>23.230384, 56.431947</v>
      </c>
      <c r="E67" s="25" t="str">
        <v>515</v>
      </c>
      <c r="F67" s="25" t="str">
        <v>Pole (PMT)</v>
      </c>
      <c r="G67" s="25" t="str">
        <v>3</v>
      </c>
      <c r="H67" s="25">
        <v>315</v>
      </c>
      <c r="I67" s="25" t="str">
        <v>08/06/2026, 14:04</v>
      </c>
      <c r="J67" s="25">
        <v>1</v>
      </c>
      <c r="K67" s="25">
        <v>246</v>
      </c>
      <c r="L67" s="25">
        <v>245</v>
      </c>
      <c r="M67" s="25">
        <v>244</v>
      </c>
      <c r="N67" s="25">
        <v>426</v>
      </c>
      <c r="O67" s="25">
        <v>421</v>
      </c>
      <c r="P67" s="25">
        <v>421</v>
      </c>
      <c r="Q67" s="26" t="str">
        <v>120 mm²</v>
      </c>
      <c r="R67" s="27">
        <v>19</v>
      </c>
      <c r="S67" s="27">
        <v>29</v>
      </c>
      <c r="T67" s="27">
        <v>18</v>
      </c>
      <c r="U67" s="28">
        <v>15</v>
      </c>
      <c r="V67" s="29" t="str">
        <v>185 mm²</v>
      </c>
      <c r="W67" s="30">
        <v>130</v>
      </c>
      <c r="X67" s="30">
        <v>45</v>
      </c>
      <c r="Y67" s="30">
        <v>62</v>
      </c>
      <c r="Z67" s="31">
        <v>69</v>
      </c>
      <c r="AA67" s="26" t="str">
        <v>185 mm²</v>
      </c>
      <c r="AB67" s="27">
        <v>62</v>
      </c>
      <c r="AC67" s="27">
        <v>39</v>
      </c>
      <c r="AD67" s="27">
        <v>28</v>
      </c>
      <c r="AE67" s="28">
        <v>28</v>
      </c>
      <c r="AF67" s="29" t="str">
        <v/>
      </c>
      <c r="AG67" s="30" t="str">
        <v/>
      </c>
      <c r="AH67" s="30" t="str">
        <v/>
      </c>
      <c r="AI67" s="30" t="str">
        <v/>
      </c>
      <c r="AJ67" s="31" t="str">
        <v/>
      </c>
      <c r="AK67" s="26" t="str">
        <v/>
      </c>
      <c r="AL67" s="27" t="str">
        <v/>
      </c>
      <c r="AM67" s="27" t="str">
        <v/>
      </c>
      <c r="AN67" s="27" t="str">
        <v/>
      </c>
      <c r="AO67" s="28" t="str">
        <v/>
      </c>
      <c r="AP67" s="29" t="str">
        <v/>
      </c>
      <c r="AQ67" s="30" t="str">
        <v/>
      </c>
      <c r="AR67" s="30" t="str">
        <v/>
      </c>
      <c r="AS67" s="30" t="str">
        <v/>
      </c>
      <c r="AT67" s="31" t="str">
        <v/>
      </c>
      <c r="AU67" s="26" t="str">
        <v/>
      </c>
      <c r="AV67" s="27" t="str">
        <v/>
      </c>
      <c r="AW67" s="27" t="str">
        <v/>
      </c>
      <c r="AX67" s="27" t="str">
        <v/>
      </c>
      <c r="AY67" s="28" t="str">
        <v/>
      </c>
      <c r="AZ67" s="29" t="str">
        <v/>
      </c>
      <c r="BA67" s="30" t="str">
        <v/>
      </c>
      <c r="BB67" s="30" t="str">
        <v/>
      </c>
      <c r="BC67" s="30" t="str">
        <v/>
      </c>
      <c r="BD67" s="31" t="str">
        <v/>
      </c>
      <c r="BE67" s="25">
        <f>SUM(R67,W67,AB67,AG67,AL67,AQ67,AV67,BA67)</f>
      </c>
      <c r="BF67" s="25">
        <f>SUM(S67,X67,AC67,AH67,AM67,AR67,AW67,BB67)</f>
      </c>
      <c r="BG67" s="25">
        <f>SUM(T67,Y67,AD67,AI67,AN67,AS67,AX67,BC67)</f>
      </c>
      <c r="BH67" s="25">
        <f>SUM(U67,Z67,AE67,AJ67,AO67,AT67,AY67,BD67)</f>
      </c>
      <c r="BI67" s="25">
        <f>MAX(BE67:BG67)</f>
      </c>
      <c r="BJ67" s="25">
        <f>MIN(BE67:BG67)</f>
      </c>
      <c r="BK67" s="32">
        <f>IF(H67&gt;0,(BI67*SQRT(3)*IF(N67&gt;0,N67,IF(O67&gt;0,O67,IF(P67&gt;0,P67,415)))/(H67*1000))*100,0)</f>
      </c>
      <c r="BL67" s="32">
        <f>IF(BK67&gt;70,"Upgrade","OK - No Upgrade")</f>
      </c>
      <c r="BM67" s="32">
        <f>IF(IF(AVERAGE(BE67:BG67)&gt;0,((BI67-AVERAGE(BE67:BG67))/AVERAGE(BE67:BG67))*100,0)&gt;10,"Need to Balance","OK - Balanced")</f>
      </c>
    </row>
    <row r="68" ht="15.75" customHeight="1">
      <c r="A68" s="25" t="str">
        <v>Ibri</v>
      </c>
      <c r="B68" s="25" t="str">
        <v>AL-AKHDAR</v>
      </c>
      <c r="C68" s="25" t="str">
        <v>K_LN3</v>
      </c>
      <c r="D68" s="25" t="str">
        <v>23.223651, 56.444775</v>
      </c>
      <c r="E68" s="25" t="str">
        <v>1476</v>
      </c>
      <c r="F68" s="25" t="str">
        <v>Ground (GMT)</v>
      </c>
      <c r="G68" s="25" t="str">
        <v>3</v>
      </c>
      <c r="H68" s="25">
        <v>500</v>
      </c>
      <c r="I68" s="25" t="str">
        <v>08/06/2026, 13:57</v>
      </c>
      <c r="J68" s="25">
        <v>1</v>
      </c>
      <c r="K68" s="25">
        <v>239</v>
      </c>
      <c r="L68" s="25">
        <v>240</v>
      </c>
      <c r="M68" s="25">
        <v>242</v>
      </c>
      <c r="N68" s="25">
        <v>411</v>
      </c>
      <c r="O68" s="25">
        <v>415</v>
      </c>
      <c r="P68" s="25">
        <v>417</v>
      </c>
      <c r="Q68" s="26" t="str">
        <v>120 mm²</v>
      </c>
      <c r="R68" s="27">
        <v>60</v>
      </c>
      <c r="S68" s="27">
        <v>65</v>
      </c>
      <c r="T68" s="27">
        <v>64</v>
      </c>
      <c r="U68" s="28">
        <v>13</v>
      </c>
      <c r="V68" s="29" t="str">
        <v/>
      </c>
      <c r="W68" s="30" t="str">
        <v/>
      </c>
      <c r="X68" s="30" t="str">
        <v/>
      </c>
      <c r="Y68" s="30" t="str">
        <v/>
      </c>
      <c r="Z68" s="31" t="str">
        <v/>
      </c>
      <c r="AA68" s="26" t="str">
        <v>185 mm²</v>
      </c>
      <c r="AB68" s="27">
        <v>161</v>
      </c>
      <c r="AC68" s="27">
        <v>94</v>
      </c>
      <c r="AD68" s="27">
        <v>32</v>
      </c>
      <c r="AE68" s="28">
        <v>118</v>
      </c>
      <c r="AF68" s="29" t="str">
        <v>120 mm²</v>
      </c>
      <c r="AG68" s="30">
        <v>53</v>
      </c>
      <c r="AH68" s="30">
        <v>89</v>
      </c>
      <c r="AI68" s="30">
        <v>74</v>
      </c>
      <c r="AJ68" s="31">
        <v>33</v>
      </c>
      <c r="AK68" s="26" t="str">
        <v>120 mm²</v>
      </c>
      <c r="AL68" s="27">
        <v>26</v>
      </c>
      <c r="AM68" s="27">
        <v>22</v>
      </c>
      <c r="AN68" s="27">
        <v>44</v>
      </c>
      <c r="AO68" s="28">
        <v>17</v>
      </c>
      <c r="AP68" s="29" t="str">
        <v>120 mm²</v>
      </c>
      <c r="AQ68" s="30">
        <v>45</v>
      </c>
      <c r="AR68" s="30">
        <v>12</v>
      </c>
      <c r="AS68" s="30">
        <v>43</v>
      </c>
      <c r="AT68" s="31">
        <v>28</v>
      </c>
      <c r="AU68" s="26" t="str">
        <v>120 mm²</v>
      </c>
      <c r="AV68" s="27">
        <v>29</v>
      </c>
      <c r="AW68" s="27">
        <v>21</v>
      </c>
      <c r="AX68" s="27">
        <v>43</v>
      </c>
      <c r="AY68" s="28">
        <v>21</v>
      </c>
      <c r="AZ68" s="29" t="str">
        <v/>
      </c>
      <c r="BA68" s="30" t="str">
        <v/>
      </c>
      <c r="BB68" s="30" t="str">
        <v/>
      </c>
      <c r="BC68" s="30" t="str">
        <v/>
      </c>
      <c r="BD68" s="31" t="str">
        <v/>
      </c>
      <c r="BE68" s="25">
        <f>SUM(R68,W68,AB68,AG68,AL68,AQ68,AV68,BA68)</f>
      </c>
      <c r="BF68" s="25">
        <f>SUM(S68,X68,AC68,AH68,AM68,AR68,AW68,BB68)</f>
      </c>
      <c r="BG68" s="25">
        <f>SUM(T68,Y68,AD68,AI68,AN68,AS68,AX68,BC68)</f>
      </c>
      <c r="BH68" s="25">
        <f>SUM(U68,Z68,AE68,AJ68,AO68,AT68,AY68,BD68)</f>
      </c>
      <c r="BI68" s="25">
        <f>MAX(BE68:BG68)</f>
      </c>
      <c r="BJ68" s="25">
        <f>MIN(BE68:BG68)</f>
      </c>
      <c r="BK68" s="32">
        <f>IF(H68&gt;0,(BI68*SQRT(3)*IF(N68&gt;0,N68,IF(O68&gt;0,O68,IF(P68&gt;0,P68,415)))/(H68*1000))*100,0)</f>
      </c>
      <c r="BL68" s="32">
        <f>IF(BK68&gt;70,"Upgrade","OK - No Upgrade")</f>
      </c>
      <c r="BM68" s="32">
        <f>IF(IF(AVERAGE(BE68:BG68)&gt;0,((BI68-AVERAGE(BE68:BG68))/AVERAGE(BE68:BG68))*100,0)&gt;10,"Need to Balance","OK - Balanced")</f>
      </c>
    </row>
    <row r="69" ht="15.75" customHeight="1">
      <c r="A69" s="25" t="str">
        <v>Ibri</v>
      </c>
      <c r="B69" s="25" t="str">
        <v>AL-AKHDAR</v>
      </c>
      <c r="C69" s="25" t="str">
        <v>K_LN6</v>
      </c>
      <c r="D69" s="25" t="str">
        <v>23.22121, 56.453579</v>
      </c>
      <c r="E69" s="25" t="str">
        <v>1421</v>
      </c>
      <c r="F69" s="25" t="str">
        <v>Ground (GMT)</v>
      </c>
      <c r="G69" s="25" t="str">
        <v/>
      </c>
      <c r="H69" s="25">
        <v>1000</v>
      </c>
      <c r="I69" s="25" t="str">
        <v>28/05/2026, 21:24</v>
      </c>
      <c r="J69" s="25">
        <v>1</v>
      </c>
      <c r="K69" s="25">
        <v>245</v>
      </c>
      <c r="L69" s="25">
        <v>244</v>
      </c>
      <c r="M69" s="25">
        <v>245</v>
      </c>
      <c r="N69" s="25">
        <v>423</v>
      </c>
      <c r="O69" s="25">
        <v>427</v>
      </c>
      <c r="P69" s="25">
        <v>425</v>
      </c>
      <c r="Q69" s="26" t="str">
        <v>240 mm²</v>
      </c>
      <c r="R69" s="27">
        <v>60</v>
      </c>
      <c r="S69" s="27">
        <v>38</v>
      </c>
      <c r="T69" s="27">
        <v>15</v>
      </c>
      <c r="U69" s="28">
        <v>15</v>
      </c>
      <c r="V69" s="29" t="str">
        <v>120 mm²</v>
      </c>
      <c r="W69" s="30">
        <v>70</v>
      </c>
      <c r="X69" s="30">
        <v>50</v>
      </c>
      <c r="Y69" s="30">
        <v>53</v>
      </c>
      <c r="Z69" s="31">
        <v>28</v>
      </c>
      <c r="AA69" s="26" t="str">
        <v/>
      </c>
      <c r="AB69" s="27" t="str">
        <v/>
      </c>
      <c r="AC69" s="27" t="str">
        <v/>
      </c>
      <c r="AD69" s="27" t="str">
        <v/>
      </c>
      <c r="AE69" s="28" t="str">
        <v/>
      </c>
      <c r="AF69" s="29" t="str">
        <v/>
      </c>
      <c r="AG69" s="30" t="str">
        <v/>
      </c>
      <c r="AH69" s="30" t="str">
        <v/>
      </c>
      <c r="AI69" s="30" t="str">
        <v/>
      </c>
      <c r="AJ69" s="31" t="str">
        <v/>
      </c>
      <c r="AK69" s="26" t="str">
        <v>185 mm²</v>
      </c>
      <c r="AL69" s="27">
        <v>123</v>
      </c>
      <c r="AM69" s="27">
        <v>118</v>
      </c>
      <c r="AN69" s="27">
        <v>146</v>
      </c>
      <c r="AO69" s="28">
        <v>33</v>
      </c>
      <c r="AP69" s="29" t="str">
        <v>185 mm²</v>
      </c>
      <c r="AQ69" s="30">
        <v>13</v>
      </c>
      <c r="AR69" s="30">
        <v>11</v>
      </c>
      <c r="AS69" s="30">
        <v>4</v>
      </c>
      <c r="AT69" s="31">
        <v>14</v>
      </c>
      <c r="AU69" s="26" t="str">
        <v>185 mm²</v>
      </c>
      <c r="AV69" s="27">
        <v>1</v>
      </c>
      <c r="AW69" s="27">
        <v>9</v>
      </c>
      <c r="AX69" s="27">
        <v>0</v>
      </c>
      <c r="AY69" s="28">
        <v>7</v>
      </c>
      <c r="AZ69" s="29" t="str">
        <v/>
      </c>
      <c r="BA69" s="30" t="str">
        <v/>
      </c>
      <c r="BB69" s="30" t="str">
        <v/>
      </c>
      <c r="BC69" s="30" t="str">
        <v/>
      </c>
      <c r="BD69" s="31" t="str">
        <v/>
      </c>
      <c r="BE69" s="25">
        <f>SUM(R69,W69,AB69,AG69,AL69,AQ69,AV69,BA69)</f>
      </c>
      <c r="BF69" s="25">
        <f>SUM(S69,X69,AC69,AH69,AM69,AR69,AW69,BB69)</f>
      </c>
      <c r="BG69" s="25">
        <f>SUM(T69,Y69,AD69,AI69,AN69,AS69,AX69,BC69)</f>
      </c>
      <c r="BH69" s="25">
        <f>SUM(U69,Z69,AE69,AJ69,AO69,AT69,AY69,BD69)</f>
      </c>
      <c r="BI69" s="25">
        <f>MAX(BE69:BG69)</f>
      </c>
      <c r="BJ69" s="25">
        <f>MIN(BE69:BG69)</f>
      </c>
      <c r="BK69" s="32">
        <f>IF(H69&gt;0,(BI69*SQRT(3)*IF(N69&gt;0,N69,IF(O69&gt;0,O69,IF(P69&gt;0,P69,415)))/(H69*1000))*100,0)</f>
      </c>
      <c r="BL69" s="32">
        <f>IF(BK69&gt;70,"Upgrade","OK - No Upgrade")</f>
      </c>
      <c r="BM69" s="32">
        <f>IF(IF(AVERAGE(BE69:BG69)&gt;0,((BI69-AVERAGE(BE69:BG69))/AVERAGE(BE69:BG69))*100,0)&gt;10,"Need to Balance","OK - Balanced")</f>
      </c>
    </row>
    <row r="70" ht="15.75" customHeight="1">
      <c r="A70" s="25" t="str">
        <v>Ibri</v>
      </c>
      <c r="B70" s="25" t="str">
        <v>AL-AKHDAR</v>
      </c>
      <c r="C70" s="25" t="str">
        <v>K_LN6</v>
      </c>
      <c r="D70" s="25" t="str">
        <v>23.22121, 56.453579</v>
      </c>
      <c r="E70" s="25" t="str">
        <v>1421</v>
      </c>
      <c r="F70" s="25" t="str">
        <v>Ground (GMT)</v>
      </c>
      <c r="G70" s="25" t="str">
        <v>3</v>
      </c>
      <c r="H70" s="25">
        <v>1000</v>
      </c>
      <c r="I70" s="25" t="str">
        <v>08/06/2026, 14:39</v>
      </c>
      <c r="J70" s="25">
        <v>2</v>
      </c>
      <c r="K70" s="25">
        <v>242</v>
      </c>
      <c r="L70" s="25">
        <v>241</v>
      </c>
      <c r="M70" s="25">
        <v>244</v>
      </c>
      <c r="N70" s="25">
        <v>416</v>
      </c>
      <c r="O70" s="25">
        <v>421</v>
      </c>
      <c r="P70" s="25">
        <v>418</v>
      </c>
      <c r="Q70" s="26" t="str">
        <v>240 mm²</v>
      </c>
      <c r="R70" s="27">
        <v>3</v>
      </c>
      <c r="S70" s="27">
        <v>39</v>
      </c>
      <c r="T70" s="27">
        <v>44</v>
      </c>
      <c r="U70" s="28">
        <v>2</v>
      </c>
      <c r="V70" s="29" t="str">
        <v>120 mm²</v>
      </c>
      <c r="W70" s="30">
        <v>64</v>
      </c>
      <c r="X70" s="30">
        <v>97</v>
      </c>
      <c r="Y70" s="30">
        <v>103</v>
      </c>
      <c r="Z70" s="31">
        <v>45</v>
      </c>
      <c r="AA70" s="26" t="str">
        <v/>
      </c>
      <c r="AB70" s="27" t="str">
        <v/>
      </c>
      <c r="AC70" s="27" t="str">
        <v/>
      </c>
      <c r="AD70" s="27" t="str">
        <v/>
      </c>
      <c r="AE70" s="28" t="str">
        <v/>
      </c>
      <c r="AF70" s="29" t="str">
        <v/>
      </c>
      <c r="AG70" s="30" t="str">
        <v/>
      </c>
      <c r="AH70" s="30" t="str">
        <v/>
      </c>
      <c r="AI70" s="30" t="str">
        <v/>
      </c>
      <c r="AJ70" s="31" t="str">
        <v/>
      </c>
      <c r="AK70" s="26" t="str">
        <v>185 mm²</v>
      </c>
      <c r="AL70" s="27">
        <v>146</v>
      </c>
      <c r="AM70" s="27">
        <v>98</v>
      </c>
      <c r="AN70" s="27">
        <v>182</v>
      </c>
      <c r="AO70" s="28">
        <v>61</v>
      </c>
      <c r="AP70" s="29" t="str">
        <v>120 mm²</v>
      </c>
      <c r="AQ70" s="30">
        <v>14</v>
      </c>
      <c r="AR70" s="30">
        <v>25</v>
      </c>
      <c r="AS70" s="30">
        <v>0</v>
      </c>
      <c r="AT70" s="31">
        <v>49</v>
      </c>
      <c r="AU70" s="26" t="str">
        <v>185 mm²</v>
      </c>
      <c r="AV70" s="27">
        <v>7</v>
      </c>
      <c r="AW70" s="27">
        <v>8</v>
      </c>
      <c r="AX70" s="27">
        <v>8</v>
      </c>
      <c r="AY70" s="28">
        <v>6</v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5">
        <f>SUM(R70,W70,AB70,AG70,AL70,AQ70,AV70,BA70)</f>
      </c>
      <c r="BF70" s="25">
        <f>SUM(S70,X70,AC70,AH70,AM70,AR70,AW70,BB70)</f>
      </c>
      <c r="BG70" s="25">
        <f>SUM(T70,Y70,AD70,AI70,AN70,AS70,AX70,BC70)</f>
      </c>
      <c r="BH70" s="25">
        <f>SUM(U70,Z70,AE70,AJ70,AO70,AT70,AY70,BD70)</f>
      </c>
      <c r="BI70" s="25">
        <f>MAX(BE70:BG70)</f>
      </c>
      <c r="BJ70" s="25">
        <f>MIN(BE70:BG70)</f>
      </c>
      <c r="BK70" s="32">
        <f>IF(H70&gt;0,(BI70*SQRT(3)*IF(N70&gt;0,N70,IF(O70&gt;0,O70,IF(P70&gt;0,P70,415)))/(H70*1000))*100,0)</f>
      </c>
      <c r="BL70" s="32">
        <f>IF(BK70&gt;70,"Upgrade","OK - No Upgrade")</f>
      </c>
      <c r="BM70" s="32">
        <f>IF(IF(AVERAGE(BE70:BG70)&gt;0,((BI70-AVERAGE(BE70:BG70))/AVERAGE(BE70:BG70))*100,0)&gt;10,"Need to Balance","OK - Balanced")</f>
      </c>
    </row>
    <row r="71" ht="15.75" customHeight="1">
      <c r="A71" s="25" t="str">
        <v>Ibri</v>
      </c>
      <c r="B71" s="25" t="str">
        <v>AL-AKHDAR</v>
      </c>
      <c r="C71" s="25" t="str">
        <v>K_LN6</v>
      </c>
      <c r="D71" s="25" t="str">
        <v>23.219328, 56.460424</v>
      </c>
      <c r="E71" s="25" t="str">
        <v>1456</v>
      </c>
      <c r="F71" s="25" t="str">
        <v>Ground (GMT)</v>
      </c>
      <c r="G71" s="25" t="str">
        <v/>
      </c>
      <c r="H71" s="25">
        <v>1000</v>
      </c>
      <c r="I71" s="25" t="str">
        <v>28/05/2026, 21:12</v>
      </c>
      <c r="J71" s="25">
        <v>1</v>
      </c>
      <c r="K71" s="25">
        <v>247</v>
      </c>
      <c r="L71" s="25">
        <v>245</v>
      </c>
      <c r="M71" s="25">
        <v>243</v>
      </c>
      <c r="N71" s="25">
        <v>426</v>
      </c>
      <c r="O71" s="25">
        <v>423</v>
      </c>
      <c r="P71" s="25">
        <v>423</v>
      </c>
      <c r="Q71" s="26" t="str">
        <v/>
      </c>
      <c r="R71" s="27" t="str">
        <v/>
      </c>
      <c r="S71" s="27" t="str">
        <v/>
      </c>
      <c r="T71" s="27" t="str">
        <v/>
      </c>
      <c r="U71" s="28" t="str">
        <v/>
      </c>
      <c r="V71" s="29" t="str">
        <v/>
      </c>
      <c r="W71" s="30" t="str">
        <v/>
      </c>
      <c r="X71" s="30" t="str">
        <v/>
      </c>
      <c r="Y71" s="30" t="str">
        <v/>
      </c>
      <c r="Z71" s="31" t="str">
        <v/>
      </c>
      <c r="AA71" s="26" t="str">
        <v>240 mm²</v>
      </c>
      <c r="AB71" s="27">
        <v>60</v>
      </c>
      <c r="AC71" s="27">
        <v>38</v>
      </c>
      <c r="AD71" s="27">
        <v>67</v>
      </c>
      <c r="AE71" s="28">
        <v>19</v>
      </c>
      <c r="AF71" s="29" t="str">
        <v>185 mm²</v>
      </c>
      <c r="AG71" s="30">
        <v>82</v>
      </c>
      <c r="AH71" s="30">
        <v>91</v>
      </c>
      <c r="AI71" s="30">
        <v>51</v>
      </c>
      <c r="AJ71" s="31">
        <v>24</v>
      </c>
      <c r="AK71" s="26" t="str">
        <v>185 mm²</v>
      </c>
      <c r="AL71" s="27">
        <v>7</v>
      </c>
      <c r="AM71" s="27">
        <v>0</v>
      </c>
      <c r="AN71" s="27">
        <v>1</v>
      </c>
      <c r="AO71" s="28">
        <v>4</v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5">
        <f>SUM(R71,W71,AB71,AG71,AL71,AQ71,AV71,BA71)</f>
      </c>
      <c r="BF71" s="25">
        <f>SUM(S71,X71,AC71,AH71,AM71,AR71,AW71,BB71)</f>
      </c>
      <c r="BG71" s="25">
        <f>SUM(T71,Y71,AD71,AI71,AN71,AS71,AX71,BC71)</f>
      </c>
      <c r="BH71" s="25">
        <f>SUM(U71,Z71,AE71,AJ71,AO71,AT71,AY71,BD71)</f>
      </c>
      <c r="BI71" s="25">
        <f>MAX(BE71:BG71)</f>
      </c>
      <c r="BJ71" s="25">
        <f>MIN(BE71:BG71)</f>
      </c>
      <c r="BK71" s="32">
        <f>IF(H71&gt;0,(BI71*SQRT(3)*IF(N71&gt;0,N71,IF(O71&gt;0,O71,IF(P71&gt;0,P71,415)))/(H71*1000))*100,0)</f>
      </c>
      <c r="BL71" s="32">
        <f>IF(BK71&gt;70,"Upgrade","OK - No Upgrade")</f>
      </c>
      <c r="BM71" s="32">
        <f>IF(IF(AVERAGE(BE71:BG71)&gt;0,((BI71-AVERAGE(BE71:BG71))/AVERAGE(BE71:BG71))*100,0)&gt;10,"Need to Balance","OK - Balanced")</f>
      </c>
    </row>
    <row r="72" ht="15.75" customHeight="1">
      <c r="A72" s="25" t="str">
        <v>Ibri</v>
      </c>
      <c r="B72" s="25" t="str">
        <v>AL-AKHDAR</v>
      </c>
      <c r="C72" s="25" t="str">
        <v>K_LN6</v>
      </c>
      <c r="D72" s="25" t="str">
        <v>23.219328, 56.460424</v>
      </c>
      <c r="E72" s="25" t="str">
        <v>1456</v>
      </c>
      <c r="F72" s="25" t="str">
        <v>Ground (GMT)</v>
      </c>
      <c r="G72" s="25" t="str">
        <v>3</v>
      </c>
      <c r="H72" s="25">
        <v>1000</v>
      </c>
      <c r="I72" s="25" t="str">
        <v>08/06/2026, 14:21</v>
      </c>
      <c r="J72" s="25">
        <v>2</v>
      </c>
      <c r="K72" s="25">
        <v>245</v>
      </c>
      <c r="L72" s="25">
        <v>243</v>
      </c>
      <c r="M72" s="25">
        <v>242</v>
      </c>
      <c r="N72" s="25">
        <v>424</v>
      </c>
      <c r="O72" s="25">
        <v>422</v>
      </c>
      <c r="P72" s="25">
        <v>417</v>
      </c>
      <c r="Q72" s="26" t="str">
        <v/>
      </c>
      <c r="R72" s="27" t="str">
        <v/>
      </c>
      <c r="S72" s="27" t="str">
        <v/>
      </c>
      <c r="T72" s="27" t="str">
        <v/>
      </c>
      <c r="U72" s="28" t="str">
        <v/>
      </c>
      <c r="V72" s="29" t="str">
        <v/>
      </c>
      <c r="W72" s="30" t="str">
        <v/>
      </c>
      <c r="X72" s="30" t="str">
        <v/>
      </c>
      <c r="Y72" s="30" t="str">
        <v/>
      </c>
      <c r="Z72" s="31" t="str">
        <v/>
      </c>
      <c r="AA72" s="26" t="str">
        <v>240 mm²</v>
      </c>
      <c r="AB72" s="27">
        <v>64</v>
      </c>
      <c r="AC72" s="27">
        <v>45</v>
      </c>
      <c r="AD72" s="27">
        <v>7</v>
      </c>
      <c r="AE72" s="28">
        <v>4</v>
      </c>
      <c r="AF72" s="29" t="str">
        <v>185 mm²</v>
      </c>
      <c r="AG72" s="30">
        <v>26</v>
      </c>
      <c r="AH72" s="30">
        <v>123</v>
      </c>
      <c r="AI72" s="30">
        <v>33</v>
      </c>
      <c r="AJ72" s="31">
        <v>77</v>
      </c>
      <c r="AK72" s="26" t="str">
        <v>240 mm²</v>
      </c>
      <c r="AL72" s="27">
        <v>0</v>
      </c>
      <c r="AM72" s="27">
        <v>0</v>
      </c>
      <c r="AN72" s="27">
        <v>0</v>
      </c>
      <c r="AO72" s="28">
        <v>0</v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5">
        <f>SUM(R72,W72,AB72,AG72,AL72,AQ72,AV72,BA72)</f>
      </c>
      <c r="BF72" s="25">
        <f>SUM(S72,X72,AC72,AH72,AM72,AR72,AW72,BB72)</f>
      </c>
      <c r="BG72" s="25">
        <f>SUM(T72,Y72,AD72,AI72,AN72,AS72,AX72,BC72)</f>
      </c>
      <c r="BH72" s="25">
        <f>SUM(U72,Z72,AE72,AJ72,AO72,AT72,AY72,BD72)</f>
      </c>
      <c r="BI72" s="25">
        <f>MAX(BE72:BG72)</f>
      </c>
      <c r="BJ72" s="25">
        <f>MIN(BE72:BG72)</f>
      </c>
      <c r="BK72" s="32">
        <f>IF(H72&gt;0,(BI72*SQRT(3)*IF(N72&gt;0,N72,IF(O72&gt;0,O72,IF(P72&gt;0,P72,415)))/(H72*1000))*100,0)</f>
      </c>
      <c r="BL72" s="32">
        <f>IF(BK72&gt;70,"Upgrade","OK - No Upgrade")</f>
      </c>
      <c r="BM72" s="32">
        <f>IF(IF(AVERAGE(BE72:BG72)&gt;0,((BI72-AVERAGE(BE72:BG72))/AVERAGE(BE72:BG72))*100,0)&gt;10,"Need to Balance","OK - Balanced")</f>
      </c>
    </row>
    <row r="73" ht="15.75" customHeight="1">
      <c r="A73" s="25" t="str">
        <v>Ibri</v>
      </c>
      <c r="B73" s="25" t="str">
        <v>AL-AKHDAR</v>
      </c>
      <c r="C73" s="25" t="str">
        <v>K_LN6</v>
      </c>
      <c r="D73" s="25" t="str">
        <v>23.219888, 56.44952</v>
      </c>
      <c r="E73" s="25" t="str">
        <v>1539</v>
      </c>
      <c r="F73" s="25" t="str">
        <v>Ground (GMT)</v>
      </c>
      <c r="G73" s="25" t="str">
        <v/>
      </c>
      <c r="H73" s="25">
        <v>1000</v>
      </c>
      <c r="I73" s="25" t="str">
        <v>28/05/2026, 20:33</v>
      </c>
      <c r="J73" s="25">
        <v>1</v>
      </c>
      <c r="K73" s="25">
        <v>245</v>
      </c>
      <c r="L73" s="25">
        <v>244</v>
      </c>
      <c r="M73" s="25">
        <v>247</v>
      </c>
      <c r="N73" s="25">
        <v>421</v>
      </c>
      <c r="O73" s="25">
        <v>426</v>
      </c>
      <c r="P73" s="25">
        <v>425</v>
      </c>
      <c r="Q73" s="26" t="str">
        <v>120 mm²</v>
      </c>
      <c r="R73" s="27">
        <v>1</v>
      </c>
      <c r="S73" s="27">
        <v>1</v>
      </c>
      <c r="T73" s="27">
        <v>0</v>
      </c>
      <c r="U73" s="28">
        <v>2</v>
      </c>
      <c r="V73" s="29" t="str">
        <v>185 mm²</v>
      </c>
      <c r="W73" s="30">
        <v>50</v>
      </c>
      <c r="X73" s="30">
        <v>4</v>
      </c>
      <c r="Y73" s="30">
        <v>34</v>
      </c>
      <c r="Z73" s="31">
        <v>32</v>
      </c>
      <c r="AA73" s="26" t="str">
        <v>185 mm²</v>
      </c>
      <c r="AB73" s="27">
        <v>61</v>
      </c>
      <c r="AC73" s="27">
        <v>43</v>
      </c>
      <c r="AD73" s="27">
        <v>41</v>
      </c>
      <c r="AE73" s="28">
        <v>20</v>
      </c>
      <c r="AF73" s="29" t="str">
        <v>185 mm²</v>
      </c>
      <c r="AG73" s="30">
        <v>23</v>
      </c>
      <c r="AH73" s="30">
        <v>9</v>
      </c>
      <c r="AI73" s="30">
        <v>0</v>
      </c>
      <c r="AJ73" s="31">
        <v>29</v>
      </c>
      <c r="AK73" s="26" t="str">
        <v>185 mm²</v>
      </c>
      <c r="AL73" s="27">
        <v>35</v>
      </c>
      <c r="AM73" s="27">
        <v>23</v>
      </c>
      <c r="AN73" s="27">
        <v>1</v>
      </c>
      <c r="AO73" s="28">
        <v>34</v>
      </c>
      <c r="AP73" s="29" t="str">
        <v>185 mm²</v>
      </c>
      <c r="AQ73" s="30">
        <v>34</v>
      </c>
      <c r="AR73" s="30">
        <v>30</v>
      </c>
      <c r="AS73" s="30">
        <v>28</v>
      </c>
      <c r="AT73" s="31">
        <v>13</v>
      </c>
      <c r="AU73" s="26" t="str">
        <v>185 mm²</v>
      </c>
      <c r="AV73" s="27">
        <v>22</v>
      </c>
      <c r="AW73" s="27">
        <v>9</v>
      </c>
      <c r="AX73" s="27">
        <v>2</v>
      </c>
      <c r="AY73" s="28">
        <v>15</v>
      </c>
      <c r="AZ73" s="29" t="str">
        <v>185 mm²</v>
      </c>
      <c r="BA73" s="30">
        <v>102</v>
      </c>
      <c r="BB73" s="30">
        <v>56</v>
      </c>
      <c r="BC73" s="30">
        <v>62</v>
      </c>
      <c r="BD73" s="31">
        <v>33</v>
      </c>
      <c r="BE73" s="25">
        <f>SUM(R73,W73,AB73,AG73,AL73,AQ73,AV73,BA73)</f>
      </c>
      <c r="BF73" s="25">
        <f>SUM(S73,X73,AC73,AH73,AM73,AR73,AW73,BB73)</f>
      </c>
      <c r="BG73" s="25">
        <f>SUM(T73,Y73,AD73,AI73,AN73,AS73,AX73,BC73)</f>
      </c>
      <c r="BH73" s="25">
        <f>SUM(U73,Z73,AE73,AJ73,AO73,AT73,AY73,BD73)</f>
      </c>
      <c r="BI73" s="25">
        <f>MAX(BE73:BG73)</f>
      </c>
      <c r="BJ73" s="25">
        <f>MIN(BE73:BG73)</f>
      </c>
      <c r="BK73" s="32">
        <f>IF(H73&gt;0,(BI73*SQRT(3)*IF(N73&gt;0,N73,IF(O73&gt;0,O73,IF(P73&gt;0,P73,415)))/(H73*1000))*100,0)</f>
      </c>
      <c r="BL73" s="32">
        <f>IF(BK73&gt;70,"Upgrade","OK - No Upgrade")</f>
      </c>
      <c r="BM73" s="32">
        <f>IF(IF(AVERAGE(BE73:BG73)&gt;0,((BI73-AVERAGE(BE73:BG73))/AVERAGE(BE73:BG73))*100,0)&gt;10,"Need to Balance","OK - Balanced")</f>
      </c>
    </row>
    <row r="74" ht="15.75" customHeight="1">
      <c r="A74" s="25" t="str">
        <v>Ibri</v>
      </c>
      <c r="B74" s="25" t="str">
        <v>AL-AKHDAR</v>
      </c>
      <c r="C74" s="25" t="str">
        <v>K_LN6</v>
      </c>
      <c r="D74" s="25" t="str">
        <v>23.219888, 56.44952</v>
      </c>
      <c r="E74" s="25" t="str">
        <v>1539</v>
      </c>
      <c r="F74" s="25" t="str">
        <v>Ground (GMT)</v>
      </c>
      <c r="G74" s="25" t="str">
        <v>3</v>
      </c>
      <c r="H74" s="25">
        <v>1000</v>
      </c>
      <c r="I74" s="25" t="str">
        <v>08/06/2026, 15:29</v>
      </c>
      <c r="J74" s="25">
        <v>2</v>
      </c>
      <c r="K74" s="25">
        <v>242</v>
      </c>
      <c r="L74" s="25">
        <v>243</v>
      </c>
      <c r="M74" s="25">
        <v>246</v>
      </c>
      <c r="N74" s="25">
        <v>417</v>
      </c>
      <c r="O74" s="25">
        <v>424</v>
      </c>
      <c r="P74" s="25">
        <v>422</v>
      </c>
      <c r="Q74" s="26" t="str">
        <v>120 mm²</v>
      </c>
      <c r="R74" s="27">
        <v>39</v>
      </c>
      <c r="S74" s="27">
        <v>6</v>
      </c>
      <c r="T74" s="27">
        <v>7</v>
      </c>
      <c r="U74" s="28">
        <v>28</v>
      </c>
      <c r="V74" s="29" t="str">
        <v>185 mm²</v>
      </c>
      <c r="W74" s="30">
        <v>151</v>
      </c>
      <c r="X74" s="30">
        <v>60</v>
      </c>
      <c r="Y74" s="30">
        <v>45</v>
      </c>
      <c r="Z74" s="31">
        <v>83</v>
      </c>
      <c r="AA74" s="26" t="str">
        <v>185 mm²</v>
      </c>
      <c r="AB74" s="27">
        <v>2</v>
      </c>
      <c r="AC74" s="27">
        <v>8</v>
      </c>
      <c r="AD74" s="27">
        <v>2</v>
      </c>
      <c r="AE74" s="28">
        <v>7</v>
      </c>
      <c r="AF74" s="29" t="str">
        <v>185 mm²</v>
      </c>
      <c r="AG74" s="30">
        <v>11</v>
      </c>
      <c r="AH74" s="30">
        <v>8</v>
      </c>
      <c r="AI74" s="30">
        <v>12</v>
      </c>
      <c r="AJ74" s="31">
        <v>11</v>
      </c>
      <c r="AK74" s="26" t="str">
        <v>185 mm²</v>
      </c>
      <c r="AL74" s="27">
        <v>25</v>
      </c>
      <c r="AM74" s="27">
        <v>19</v>
      </c>
      <c r="AN74" s="27">
        <v>20</v>
      </c>
      <c r="AO74" s="28">
        <v>18</v>
      </c>
      <c r="AP74" s="29" t="str">
        <v>185 mm²</v>
      </c>
      <c r="AQ74" s="30">
        <v>37</v>
      </c>
      <c r="AR74" s="30">
        <v>11</v>
      </c>
      <c r="AS74" s="30">
        <v>50</v>
      </c>
      <c r="AT74" s="31">
        <v>43</v>
      </c>
      <c r="AU74" s="26" t="str">
        <v>185 mm²</v>
      </c>
      <c r="AV74" s="27">
        <v>38</v>
      </c>
      <c r="AW74" s="27">
        <v>29</v>
      </c>
      <c r="AX74" s="27">
        <v>20</v>
      </c>
      <c r="AY74" s="28">
        <v>15</v>
      </c>
      <c r="AZ74" s="29" t="str">
        <v>185 mm²</v>
      </c>
      <c r="BA74" s="30">
        <v>152</v>
      </c>
      <c r="BB74" s="30">
        <v>38</v>
      </c>
      <c r="BC74" s="30">
        <v>58</v>
      </c>
      <c r="BD74" s="31">
        <v>89</v>
      </c>
      <c r="BE74" s="25">
        <f>SUM(R74,W74,AB74,AG74,AL74,AQ74,AV74,BA74)</f>
      </c>
      <c r="BF74" s="25">
        <f>SUM(S74,X74,AC74,AH74,AM74,AR74,AW74,BB74)</f>
      </c>
      <c r="BG74" s="25">
        <f>SUM(T74,Y74,AD74,AI74,AN74,AS74,AX74,BC74)</f>
      </c>
      <c r="BH74" s="25">
        <f>SUM(U74,Z74,AE74,AJ74,AO74,AT74,AY74,BD74)</f>
      </c>
      <c r="BI74" s="25">
        <f>MAX(BE74:BG74)</f>
      </c>
      <c r="BJ74" s="25">
        <f>MIN(BE74:BG74)</f>
      </c>
      <c r="BK74" s="32">
        <f>IF(H74&gt;0,(BI74*SQRT(3)*IF(N74&gt;0,N74,IF(O74&gt;0,O74,IF(P74&gt;0,P74,415)))/(H74*1000))*100,0)</f>
      </c>
      <c r="BL74" s="32">
        <f>IF(BK74&gt;70,"Upgrade","OK - No Upgrade")</f>
      </c>
      <c r="BM74" s="32">
        <f>IF(IF(AVERAGE(BE74:BG74)&gt;0,((BI74-AVERAGE(BE74:BG74))/AVERAGE(BE74:BG74))*100,0)&gt;10,"Need to Balance","OK - Balanced")</f>
      </c>
    </row>
    <row r="75" ht="15.75" customHeight="1">
      <c r="A75" s="25" t="str">
        <v>Ibri</v>
      </c>
      <c r="B75" s="25" t="str">
        <v>AL-AKHDAR</v>
      </c>
      <c r="C75" s="25" t="str">
        <v>K_LN5</v>
      </c>
      <c r="D75" s="25" t="str">
        <v>23.216374, 56.458335</v>
      </c>
      <c r="E75" s="25" t="str">
        <v>2173</v>
      </c>
      <c r="F75" s="25" t="str">
        <v>Ground (GMT)</v>
      </c>
      <c r="G75" s="25" t="str">
        <v/>
      </c>
      <c r="H75" s="25">
        <v>1000</v>
      </c>
      <c r="I75" s="25" t="str">
        <v>28/05/2026, 20:18</v>
      </c>
      <c r="J75" s="25">
        <v>1</v>
      </c>
      <c r="K75" s="25">
        <v>241</v>
      </c>
      <c r="L75" s="25">
        <v>241</v>
      </c>
      <c r="M75" s="25">
        <v>242</v>
      </c>
      <c r="N75" s="25">
        <v>417</v>
      </c>
      <c r="O75" s="25">
        <v>419</v>
      </c>
      <c r="P75" s="25">
        <v>418</v>
      </c>
      <c r="Q75" s="26" t="str">
        <v/>
      </c>
      <c r="R75" s="27" t="str">
        <v/>
      </c>
      <c r="S75" s="27" t="str">
        <v/>
      </c>
      <c r="T75" s="27" t="str">
        <v/>
      </c>
      <c r="U75" s="28" t="str">
        <v/>
      </c>
      <c r="V75" s="29" t="str">
        <v>240 mm²</v>
      </c>
      <c r="W75" s="30">
        <v>31</v>
      </c>
      <c r="X75" s="30">
        <v>29</v>
      </c>
      <c r="Y75" s="30">
        <v>26</v>
      </c>
      <c r="Z75" s="31">
        <v>8</v>
      </c>
      <c r="AA75" s="26" t="str">
        <v>240 mm²</v>
      </c>
      <c r="AB75" s="27">
        <v>25</v>
      </c>
      <c r="AC75" s="27">
        <v>30</v>
      </c>
      <c r="AD75" s="27">
        <v>26</v>
      </c>
      <c r="AE75" s="28">
        <v>11</v>
      </c>
      <c r="AF75" s="29" t="str">
        <v>240 mm²</v>
      </c>
      <c r="AG75" s="30">
        <v>35</v>
      </c>
      <c r="AH75" s="30">
        <v>33</v>
      </c>
      <c r="AI75" s="30">
        <v>29</v>
      </c>
      <c r="AJ75" s="31">
        <v>26</v>
      </c>
      <c r="AK75" s="26" t="str">
        <v>240 mm²</v>
      </c>
      <c r="AL75" s="27">
        <v>266</v>
      </c>
      <c r="AM75" s="27">
        <v>246</v>
      </c>
      <c r="AN75" s="27">
        <v>170</v>
      </c>
      <c r="AO75" s="28">
        <v>7</v>
      </c>
      <c r="AP75" s="29" t="str">
        <v>240 mm²</v>
      </c>
      <c r="AQ75" s="30">
        <v>267</v>
      </c>
      <c r="AR75" s="30">
        <v>115</v>
      </c>
      <c r="AS75" s="30">
        <v>289</v>
      </c>
      <c r="AT75" s="31">
        <v>10</v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5">
        <f>SUM(R75,W75,AB75,AG75,AL75,AQ75,AV75,BA75)</f>
      </c>
      <c r="BF75" s="25">
        <f>SUM(S75,X75,AC75,AH75,AM75,AR75,AW75,BB75)</f>
      </c>
      <c r="BG75" s="25">
        <f>SUM(T75,Y75,AD75,AI75,AN75,AS75,AX75,BC75)</f>
      </c>
      <c r="BH75" s="25">
        <f>SUM(U75,Z75,AE75,AJ75,AO75,AT75,AY75,BD75)</f>
      </c>
      <c r="BI75" s="25">
        <f>MAX(BE75:BG75)</f>
      </c>
      <c r="BJ75" s="25">
        <f>MIN(BE75:BG75)</f>
      </c>
      <c r="BK75" s="32">
        <f>IF(H75&gt;0,(BI75*SQRT(3)*IF(N75&gt;0,N75,IF(O75&gt;0,O75,IF(P75&gt;0,P75,415)))/(H75*1000))*100,0)</f>
      </c>
      <c r="BL75" s="32">
        <f>IF(BK75&gt;70,"Upgrade","OK - No Upgrade")</f>
      </c>
      <c r="BM75" s="32">
        <f>IF(IF(AVERAGE(BE75:BG75)&gt;0,((BI75-AVERAGE(BE75:BG75))/AVERAGE(BE75:BG75))*100,0)&gt;10,"Need to Balance","OK - Balanced")</f>
      </c>
    </row>
    <row r="76" ht="15.75" customHeight="1">
      <c r="A76" s="25" t="str">
        <v>Ibri</v>
      </c>
      <c r="B76" s="25" t="str">
        <v>AL-AKHDAR</v>
      </c>
      <c r="C76" s="25" t="str">
        <v>K_LN5</v>
      </c>
      <c r="D76" s="25" t="str">
        <v>23.216374, 56.458335</v>
      </c>
      <c r="E76" s="25" t="str">
        <v>2173</v>
      </c>
      <c r="F76" s="25" t="str">
        <v>Ground (GMT)</v>
      </c>
      <c r="G76" s="25" t="str">
        <v/>
      </c>
      <c r="H76" s="25">
        <v>1000</v>
      </c>
      <c r="I76" s="25" t="str">
        <v>06/06/2026, 15:04</v>
      </c>
      <c r="J76" s="25">
        <v>2</v>
      </c>
      <c r="K76" s="25">
        <v>239</v>
      </c>
      <c r="L76" s="25">
        <v>239</v>
      </c>
      <c r="M76" s="25">
        <v>240</v>
      </c>
      <c r="N76" s="25">
        <v>413</v>
      </c>
      <c r="O76" s="25">
        <v>415</v>
      </c>
      <c r="P76" s="25">
        <v>413</v>
      </c>
      <c r="Q76" s="26" t="str">
        <v/>
      </c>
      <c r="R76" s="27" t="str">
        <v/>
      </c>
      <c r="S76" s="27" t="str">
        <v/>
      </c>
      <c r="T76" s="27" t="str">
        <v/>
      </c>
      <c r="U76" s="28" t="str">
        <v/>
      </c>
      <c r="V76" s="29" t="str">
        <v>240 mm²</v>
      </c>
      <c r="W76" s="30">
        <v>39</v>
      </c>
      <c r="X76" s="30">
        <v>43</v>
      </c>
      <c r="Y76" s="30">
        <v>42</v>
      </c>
      <c r="Z76" s="31">
        <v>7</v>
      </c>
      <c r="AA76" s="26" t="str">
        <v>240 mm²</v>
      </c>
      <c r="AB76" s="27">
        <v>41</v>
      </c>
      <c r="AC76" s="27">
        <v>45</v>
      </c>
      <c r="AD76" s="27">
        <v>43</v>
      </c>
      <c r="AE76" s="28">
        <v>5</v>
      </c>
      <c r="AF76" s="29" t="str">
        <v>240 mm²</v>
      </c>
      <c r="AG76" s="30">
        <v>42</v>
      </c>
      <c r="AH76" s="30">
        <v>35</v>
      </c>
      <c r="AI76" s="30">
        <v>42</v>
      </c>
      <c r="AJ76" s="31">
        <v>15</v>
      </c>
      <c r="AK76" s="26" t="str">
        <v/>
      </c>
      <c r="AL76" s="27">
        <v>175</v>
      </c>
      <c r="AM76" s="27">
        <v>278</v>
      </c>
      <c r="AN76" s="27">
        <v>187</v>
      </c>
      <c r="AO76" s="28">
        <v>7</v>
      </c>
      <c r="AP76" s="29" t="str">
        <v>240 mm²</v>
      </c>
      <c r="AQ76" s="30">
        <v>255</v>
      </c>
      <c r="AR76" s="30">
        <v>97</v>
      </c>
      <c r="AS76" s="30">
        <v>271</v>
      </c>
      <c r="AT76" s="31">
        <v>7</v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5">
        <f>SUM(R76,W76,AB76,AG76,AL76,AQ76,AV76,BA76)</f>
      </c>
      <c r="BF76" s="25">
        <f>SUM(S76,X76,AC76,AH76,AM76,AR76,AW76,BB76)</f>
      </c>
      <c r="BG76" s="25">
        <f>SUM(T76,Y76,AD76,AI76,AN76,AS76,AX76,BC76)</f>
      </c>
      <c r="BH76" s="25">
        <f>SUM(U76,Z76,AE76,AJ76,AO76,AT76,AY76,BD76)</f>
      </c>
      <c r="BI76" s="25">
        <f>MAX(BE76:BG76)</f>
      </c>
      <c r="BJ76" s="25">
        <f>MIN(BE76:BG76)</f>
      </c>
      <c r="BK76" s="32">
        <f>IF(H76&gt;0,(BI76*SQRT(3)*IF(N76&gt;0,N76,IF(O76&gt;0,O76,IF(P76&gt;0,P76,415)))/(H76*1000))*100,0)</f>
      </c>
      <c r="BL76" s="32">
        <f>IF(BK76&gt;70,"Upgrade","OK - No Upgrade")</f>
      </c>
      <c r="BM76" s="32">
        <f>IF(IF(AVERAGE(BE76:BG76)&gt;0,((BI76-AVERAGE(BE76:BG76))/AVERAGE(BE76:BG76))*100,0)&gt;10,"Need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7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Araqi</v>
      </c>
      <c r="B4" s="25" t="str">
        <v>AL-DREEZ</v>
      </c>
      <c r="C4" s="25" t="str">
        <v>K_LN04</v>
      </c>
      <c r="D4" s="25" t="str">
        <v>23.313887, 56.600545</v>
      </c>
      <c r="E4" s="25" t="str">
        <v>389</v>
      </c>
      <c r="F4" s="25" t="str">
        <v>Ground (GMT)</v>
      </c>
      <c r="G4" s="25" t="str">
        <v>3</v>
      </c>
      <c r="H4" s="25">
        <v>500</v>
      </c>
      <c r="I4" s="25" t="str">
        <v>13/06/2026, 13:37</v>
      </c>
      <c r="J4" s="25">
        <v>1</v>
      </c>
      <c r="K4" s="25">
        <v>245</v>
      </c>
      <c r="L4" s="25">
        <v>248</v>
      </c>
      <c r="M4" s="25">
        <v>243</v>
      </c>
      <c r="N4" s="25">
        <v>422</v>
      </c>
      <c r="O4" s="25">
        <v>428</v>
      </c>
      <c r="P4" s="25">
        <v>426</v>
      </c>
      <c r="Q4" s="26" t="str">
        <v/>
      </c>
      <c r="R4" s="27" t="str">
        <v/>
      </c>
      <c r="S4" s="27" t="str">
        <v/>
      </c>
      <c r="T4" s="27" t="str">
        <v/>
      </c>
      <c r="U4" s="28" t="str">
        <v/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>185 mm²</v>
      </c>
      <c r="AB4" s="27">
        <v>107</v>
      </c>
      <c r="AC4" s="27">
        <v>146</v>
      </c>
      <c r="AD4" s="27">
        <v>59</v>
      </c>
      <c r="AE4" s="28">
        <v>50</v>
      </c>
      <c r="AF4" s="29" t="str">
        <v>185 mm²</v>
      </c>
      <c r="AG4" s="30">
        <v>51</v>
      </c>
      <c r="AH4" s="30">
        <v>70</v>
      </c>
      <c r="AI4" s="30">
        <v>40</v>
      </c>
      <c r="AJ4" s="31">
        <v>29</v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>185 mm²</v>
      </c>
      <c r="AV4" s="27">
        <v>78</v>
      </c>
      <c r="AW4" s="27">
        <v>11</v>
      </c>
      <c r="AX4" s="27">
        <v>31</v>
      </c>
      <c r="AY4" s="28">
        <v>50</v>
      </c>
      <c r="AZ4" s="29" t="str">
        <v>185 mm²</v>
      </c>
      <c r="BA4" s="30">
        <v>100</v>
      </c>
      <c r="BB4" s="30">
        <v>119</v>
      </c>
      <c r="BC4" s="30">
        <v>125</v>
      </c>
      <c r="BD4" s="31">
        <v>28</v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Araqi</v>
      </c>
      <c r="B5" s="25" t="str">
        <v>AL-DREEZ</v>
      </c>
      <c r="C5" s="25" t="str">
        <v>K_LN04</v>
      </c>
      <c r="D5" s="25" t="str">
        <v>23.318176, 56.604767</v>
      </c>
      <c r="E5" s="25" t="str">
        <v>531</v>
      </c>
      <c r="F5" s="25" t="str">
        <v>Pole (PMT)</v>
      </c>
      <c r="G5" s="25" t="str">
        <v>3</v>
      </c>
      <c r="H5" s="25">
        <v>315</v>
      </c>
      <c r="I5" s="25" t="str">
        <v>13/06/2026, 13:32</v>
      </c>
      <c r="J5" s="25">
        <v>1</v>
      </c>
      <c r="K5" s="25">
        <v>248</v>
      </c>
      <c r="L5" s="25">
        <v>247</v>
      </c>
      <c r="M5" s="25">
        <v>249</v>
      </c>
      <c r="N5" s="25">
        <v>430</v>
      </c>
      <c r="O5" s="25">
        <v>433</v>
      </c>
      <c r="P5" s="25">
        <v>430</v>
      </c>
      <c r="Q5" s="26" t="str">
        <v>185 mm²</v>
      </c>
      <c r="R5" s="27">
        <v>70</v>
      </c>
      <c r="S5" s="27">
        <v>60</v>
      </c>
      <c r="T5" s="27">
        <v>90</v>
      </c>
      <c r="U5" s="28">
        <v>34</v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Araqi</v>
      </c>
      <c r="B6" s="25" t="str">
        <v>AL-DREEZ</v>
      </c>
      <c r="C6" s="25" t="str">
        <v>K_LN04</v>
      </c>
      <c r="D6" s="25" t="str">
        <v>23.320912, 56.609532</v>
      </c>
      <c r="E6" s="25" t="str">
        <v>534</v>
      </c>
      <c r="F6" s="25" t="str">
        <v>Ground (GMT)</v>
      </c>
      <c r="G6" s="25" t="str">
        <v>3</v>
      </c>
      <c r="H6" s="25">
        <v>500</v>
      </c>
      <c r="I6" s="25" t="str">
        <v>13/06/2026, 13:28</v>
      </c>
      <c r="J6" s="25">
        <v>1</v>
      </c>
      <c r="K6" s="25">
        <v>248</v>
      </c>
      <c r="L6" s="25">
        <v>247</v>
      </c>
      <c r="M6" s="25">
        <v>245</v>
      </c>
      <c r="N6" s="25">
        <v>428</v>
      </c>
      <c r="O6" s="25">
        <v>429</v>
      </c>
      <c r="P6" s="25">
        <v>432</v>
      </c>
      <c r="Q6" s="26" t="str">
        <v>50 mm²</v>
      </c>
      <c r="R6" s="27">
        <v>35</v>
      </c>
      <c r="S6" s="27">
        <v>32</v>
      </c>
      <c r="T6" s="27">
        <v>30</v>
      </c>
      <c r="U6" s="28">
        <v>19</v>
      </c>
      <c r="V6" s="29" t="str">
        <v>185 mm²</v>
      </c>
      <c r="W6" s="30">
        <v>92</v>
      </c>
      <c r="X6" s="30">
        <v>80</v>
      </c>
      <c r="Y6" s="30">
        <v>101</v>
      </c>
      <c r="Z6" s="31">
        <v>47</v>
      </c>
      <c r="AA6" s="26" t="str">
        <v>185 mm²</v>
      </c>
      <c r="AB6" s="27">
        <v>40</v>
      </c>
      <c r="AC6" s="27">
        <v>60</v>
      </c>
      <c r="AD6" s="27">
        <v>29</v>
      </c>
      <c r="AE6" s="28">
        <v>25</v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>70 mm²</v>
      </c>
      <c r="AQ6" s="30">
        <v>22</v>
      </c>
      <c r="AR6" s="30">
        <v>28</v>
      </c>
      <c r="AS6" s="30">
        <v>30</v>
      </c>
      <c r="AT6" s="31">
        <v>19</v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Araqi</v>
      </c>
      <c r="B7" s="25" t="str">
        <v>AL-DREEZ</v>
      </c>
      <c r="C7" s="25" t="str">
        <v>K_LN04</v>
      </c>
      <c r="D7" s="25" t="str">
        <v>23.319723, 56.604351</v>
      </c>
      <c r="E7" s="25" t="str">
        <v>532</v>
      </c>
      <c r="F7" s="25" t="str">
        <v>Ground (GMT)</v>
      </c>
      <c r="G7" s="25" t="str">
        <v>3</v>
      </c>
      <c r="H7" s="25">
        <v>500</v>
      </c>
      <c r="I7" s="25" t="str">
        <v>13/06/2026, 13:23</v>
      </c>
      <c r="J7" s="25">
        <v>1</v>
      </c>
      <c r="K7" s="25">
        <v>250</v>
      </c>
      <c r="L7" s="25">
        <v>248</v>
      </c>
      <c r="M7" s="25">
        <v>252</v>
      </c>
      <c r="N7" s="25">
        <v>42</v>
      </c>
      <c r="O7" s="25">
        <v>423</v>
      </c>
      <c r="P7" s="25">
        <v>425</v>
      </c>
      <c r="Q7" s="26" t="str">
        <v/>
      </c>
      <c r="R7" s="27" t="str">
        <v/>
      </c>
      <c r="S7" s="27" t="str">
        <v/>
      </c>
      <c r="T7" s="27" t="str">
        <v/>
      </c>
      <c r="U7" s="28" t="str">
        <v/>
      </c>
      <c r="V7" s="29" t="str">
        <v>185 mm²</v>
      </c>
      <c r="W7" s="30">
        <v>35</v>
      </c>
      <c r="X7" s="30">
        <v>40</v>
      </c>
      <c r="Y7" s="30">
        <v>31</v>
      </c>
      <c r="Z7" s="31">
        <v>10</v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Araqi</v>
      </c>
      <c r="B8" s="25" t="str">
        <v>AL-DREEZ</v>
      </c>
      <c r="C8" s="25" t="str">
        <v>K_LN04</v>
      </c>
      <c r="D8" s="25" t="str">
        <v>23.317757, 56.604309</v>
      </c>
      <c r="E8" s="25" t="str">
        <v>1647</v>
      </c>
      <c r="F8" s="25" t="str">
        <v>Ground (GMT)</v>
      </c>
      <c r="G8" s="25" t="str">
        <v>3</v>
      </c>
      <c r="H8" s="25">
        <v>1000</v>
      </c>
      <c r="I8" s="25" t="str">
        <v>13/06/2026, 13:20</v>
      </c>
      <c r="J8" s="25">
        <v>1</v>
      </c>
      <c r="K8" s="25">
        <v>251</v>
      </c>
      <c r="L8" s="25">
        <v>250</v>
      </c>
      <c r="M8" s="25">
        <v>248</v>
      </c>
      <c r="N8" s="25">
        <v>439</v>
      </c>
      <c r="O8" s="25">
        <v>433</v>
      </c>
      <c r="P8" s="25">
        <v>431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>185 mm²</v>
      </c>
      <c r="W8" s="30">
        <v>17</v>
      </c>
      <c r="X8" s="30">
        <v>4</v>
      </c>
      <c r="Y8" s="30">
        <v>2</v>
      </c>
      <c r="Z8" s="31">
        <v>9</v>
      </c>
      <c r="AA8" s="26" t="str">
        <v>240 mm²</v>
      </c>
      <c r="AB8" s="27">
        <v>17</v>
      </c>
      <c r="AC8" s="27">
        <v>22</v>
      </c>
      <c r="AD8" s="27">
        <v>20</v>
      </c>
      <c r="AE8" s="28">
        <v>17</v>
      </c>
      <c r="AF8" s="29" t="str">
        <v>120 mm²</v>
      </c>
      <c r="AG8" s="30">
        <v>10</v>
      </c>
      <c r="AH8" s="30">
        <v>11</v>
      </c>
      <c r="AI8" s="30">
        <v>8</v>
      </c>
      <c r="AJ8" s="31">
        <v>6</v>
      </c>
      <c r="AK8" s="26" t="str">
        <v>50 mm²</v>
      </c>
      <c r="AL8" s="27">
        <v>7</v>
      </c>
      <c r="AM8" s="27">
        <v>34</v>
      </c>
      <c r="AN8" s="27">
        <v>3</v>
      </c>
      <c r="AO8" s="28">
        <v>15</v>
      </c>
      <c r="AP8" s="29" t="str">
        <v>50 mm²</v>
      </c>
      <c r="AQ8" s="30">
        <v>79</v>
      </c>
      <c r="AR8" s="30">
        <v>38</v>
      </c>
      <c r="AS8" s="30">
        <v>2</v>
      </c>
      <c r="AT8" s="31">
        <v>40</v>
      </c>
      <c r="AU8" s="26" t="str">
        <v>50 mm²</v>
      </c>
      <c r="AV8" s="27">
        <v>11</v>
      </c>
      <c r="AW8" s="27">
        <v>0</v>
      </c>
      <c r="AX8" s="27">
        <v>0</v>
      </c>
      <c r="AY8" s="28">
        <v>8</v>
      </c>
      <c r="AZ8" s="29" t="str">
        <v>50 mm²</v>
      </c>
      <c r="BA8" s="30">
        <v>0</v>
      </c>
      <c r="BB8" s="30">
        <v>0</v>
      </c>
      <c r="BC8" s="30">
        <v>0</v>
      </c>
      <c r="BD8" s="31">
        <v>0</v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Araqi</v>
      </c>
      <c r="B9" s="25" t="str">
        <v>AL-DREEZ</v>
      </c>
      <c r="C9" s="25" t="str">
        <v>K_LN04</v>
      </c>
      <c r="D9" s="25" t="str">
        <v/>
      </c>
      <c r="E9" s="25" t="str">
        <v>550</v>
      </c>
      <c r="F9" s="25" t="str">
        <v>Ground (GMT)</v>
      </c>
      <c r="G9" s="25" t="str">
        <v>3</v>
      </c>
      <c r="H9" s="25">
        <v>500</v>
      </c>
      <c r="I9" s="25" t="str">
        <v>13/06/2026, 13:15</v>
      </c>
      <c r="J9" s="25">
        <v>1</v>
      </c>
      <c r="K9" s="25">
        <v>249</v>
      </c>
      <c r="L9" s="25">
        <v>246</v>
      </c>
      <c r="M9" s="25">
        <v>451</v>
      </c>
      <c r="N9" s="25">
        <v>429</v>
      </c>
      <c r="O9" s="25">
        <v>435</v>
      </c>
      <c r="P9" s="25">
        <v>433</v>
      </c>
      <c r="Q9" s="26" t="str">
        <v>185 mm²</v>
      </c>
      <c r="R9" s="27">
        <v>30</v>
      </c>
      <c r="S9" s="27">
        <v>38</v>
      </c>
      <c r="T9" s="27">
        <v>30</v>
      </c>
      <c r="U9" s="28">
        <v>19</v>
      </c>
      <c r="V9" s="29" t="str">
        <v>70 mm²</v>
      </c>
      <c r="W9" s="30">
        <v>30</v>
      </c>
      <c r="X9" s="30">
        <v>32</v>
      </c>
      <c r="Y9" s="30">
        <v>29</v>
      </c>
      <c r="Z9" s="31">
        <v>22</v>
      </c>
      <c r="AA9" s="26" t="str">
        <v>185 mm²</v>
      </c>
      <c r="AB9" s="27">
        <v>55</v>
      </c>
      <c r="AC9" s="27">
        <v>47</v>
      </c>
      <c r="AD9" s="27">
        <v>42</v>
      </c>
      <c r="AE9" s="28">
        <v>18</v>
      </c>
      <c r="AF9" s="29" t="str">
        <v>185 mm²</v>
      </c>
      <c r="AG9" s="30">
        <v>60</v>
      </c>
      <c r="AH9" s="30">
        <v>68</v>
      </c>
      <c r="AI9" s="30">
        <v>56</v>
      </c>
      <c r="AJ9" s="31">
        <v>30</v>
      </c>
      <c r="AK9" s="26" t="str">
        <v>185 mm²</v>
      </c>
      <c r="AL9" s="27">
        <v>26</v>
      </c>
      <c r="AM9" s="27">
        <v>25</v>
      </c>
      <c r="AN9" s="27">
        <v>22</v>
      </c>
      <c r="AO9" s="28">
        <v>17</v>
      </c>
      <c r="AP9" s="29" t="str">
        <v>185 mm²</v>
      </c>
      <c r="AQ9" s="30">
        <v>12</v>
      </c>
      <c r="AR9" s="30">
        <v>18</v>
      </c>
      <c r="AS9" s="30">
        <v>22</v>
      </c>
      <c r="AT9" s="31">
        <v>16</v>
      </c>
      <c r="AU9" s="26" t="str">
        <v>185 mm²</v>
      </c>
      <c r="AV9" s="27">
        <v>9</v>
      </c>
      <c r="AW9" s="27">
        <v>32</v>
      </c>
      <c r="AX9" s="27">
        <v>34</v>
      </c>
      <c r="AY9" s="28">
        <v>22</v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Araqi</v>
      </c>
      <c r="B10" s="25" t="str">
        <v>AL-DREEZ</v>
      </c>
      <c r="C10" s="25" t="str">
        <v>K_LN04</v>
      </c>
      <c r="D10" s="25" t="str">
        <v>23.311866, 56.592556</v>
      </c>
      <c r="E10" s="25" t="str">
        <v>2019</v>
      </c>
      <c r="F10" s="25" t="str">
        <v>Ground (GMT)</v>
      </c>
      <c r="G10" s="25" t="str">
        <v>3</v>
      </c>
      <c r="H10" s="25">
        <v>1000</v>
      </c>
      <c r="I10" s="25" t="str">
        <v>13/06/2026, 13:08</v>
      </c>
      <c r="J10" s="25">
        <v>1</v>
      </c>
      <c r="K10" s="25">
        <v>250</v>
      </c>
      <c r="L10" s="25">
        <v>249</v>
      </c>
      <c r="M10" s="25">
        <v>253</v>
      </c>
      <c r="N10" s="25">
        <v>433</v>
      </c>
      <c r="O10" s="25">
        <v>437</v>
      </c>
      <c r="P10" s="25">
        <v>436</v>
      </c>
      <c r="Q10" s="26" t="str">
        <v/>
      </c>
      <c r="R10" s="27" t="str">
        <v/>
      </c>
      <c r="S10" s="27" t="str">
        <v/>
      </c>
      <c r="T10" s="27" t="str">
        <v/>
      </c>
      <c r="U10" s="28" t="str">
        <v/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>240 mm²</v>
      </c>
      <c r="AB10" s="27">
        <v>12</v>
      </c>
      <c r="AC10" s="27">
        <v>8</v>
      </c>
      <c r="AD10" s="27">
        <v>3</v>
      </c>
      <c r="AE10" s="28">
        <v>6</v>
      </c>
      <c r="AF10" s="29" t="str">
        <v>185 mm²</v>
      </c>
      <c r="AG10" s="30">
        <v>20</v>
      </c>
      <c r="AH10" s="30">
        <v>17</v>
      </c>
      <c r="AI10" s="30">
        <v>16</v>
      </c>
      <c r="AJ10" s="31">
        <v>14</v>
      </c>
      <c r="AK10" s="26" t="str">
        <v>185 mm²</v>
      </c>
      <c r="AL10" s="27">
        <v>1</v>
      </c>
      <c r="AM10" s="27">
        <v>1</v>
      </c>
      <c r="AN10" s="27">
        <v>0</v>
      </c>
      <c r="AO10" s="28">
        <v>1</v>
      </c>
      <c r="AP10" s="29" t="str">
        <v>185 mm²</v>
      </c>
      <c r="AQ10" s="30">
        <v>10</v>
      </c>
      <c r="AR10" s="30">
        <v>65</v>
      </c>
      <c r="AS10" s="30">
        <v>13</v>
      </c>
      <c r="AT10" s="31">
        <v>46</v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Araqi</v>
      </c>
      <c r="B11" s="25" t="str">
        <v>AL-DREEZ</v>
      </c>
      <c r="C11" s="25" t="str">
        <v>K_LN04</v>
      </c>
      <c r="D11" s="25" t="str">
        <v>23.311841, 56.589047</v>
      </c>
      <c r="E11" s="25" t="str">
        <v>2214</v>
      </c>
      <c r="F11" s="25" t="str">
        <v>Ground (GMT)</v>
      </c>
      <c r="G11" s="25" t="str">
        <v>3</v>
      </c>
      <c r="H11" s="25">
        <v>1000</v>
      </c>
      <c r="I11" s="25" t="str">
        <v>13/06/2026, 13:03</v>
      </c>
      <c r="J11" s="25">
        <v>1</v>
      </c>
      <c r="K11" s="25">
        <v>250</v>
      </c>
      <c r="L11" s="25">
        <v>249</v>
      </c>
      <c r="M11" s="25">
        <v>252</v>
      </c>
      <c r="N11" s="25">
        <v>433</v>
      </c>
      <c r="O11" s="25">
        <v>438</v>
      </c>
      <c r="P11" s="25">
        <v>436</v>
      </c>
      <c r="Q11" s="26" t="str">
        <v/>
      </c>
      <c r="R11" s="27" t="str">
        <v/>
      </c>
      <c r="S11" s="27" t="str">
        <v/>
      </c>
      <c r="T11" s="27" t="str">
        <v/>
      </c>
      <c r="U11" s="28" t="str">
        <v/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>185 mm²</v>
      </c>
      <c r="AG11" s="30">
        <v>0</v>
      </c>
      <c r="AH11" s="30">
        <v>0</v>
      </c>
      <c r="AI11" s="30">
        <v>13</v>
      </c>
      <c r="AJ11" s="31">
        <v>11</v>
      </c>
      <c r="AK11" s="26" t="str">
        <v>185 mm²</v>
      </c>
      <c r="AL11" s="27">
        <v>3</v>
      </c>
      <c r="AM11" s="27">
        <v>23</v>
      </c>
      <c r="AN11" s="27">
        <v>7</v>
      </c>
      <c r="AO11" s="28">
        <v>14</v>
      </c>
      <c r="AP11" s="29" t="str">
        <v>185 mm²</v>
      </c>
      <c r="AQ11" s="30">
        <v>136</v>
      </c>
      <c r="AR11" s="30">
        <v>100</v>
      </c>
      <c r="AS11" s="30">
        <v>105</v>
      </c>
      <c r="AT11" s="31">
        <v>40</v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Araqi</v>
      </c>
      <c r="B12" s="25" t="str">
        <v>AL-DREEZ</v>
      </c>
      <c r="C12" s="25" t="str">
        <v>K_LN07</v>
      </c>
      <c r="D12" s="25" t="str">
        <v>23.301276, 56.625523</v>
      </c>
      <c r="E12" s="25" t="str">
        <v>1436</v>
      </c>
      <c r="F12" s="25" t="str">
        <v>Pole (PMT)</v>
      </c>
      <c r="G12" s="25" t="str">
        <v>3</v>
      </c>
      <c r="H12" s="25">
        <v>315</v>
      </c>
      <c r="I12" s="25" t="str">
        <v>10/06/2026, 14:53</v>
      </c>
      <c r="J12" s="25">
        <v>1</v>
      </c>
      <c r="K12" s="25">
        <v>242</v>
      </c>
      <c r="L12" s="25">
        <v>240</v>
      </c>
      <c r="M12" s="25">
        <v>242</v>
      </c>
      <c r="N12" s="25">
        <v>417</v>
      </c>
      <c r="O12" s="25">
        <v>420</v>
      </c>
      <c r="P12" s="25">
        <v>419</v>
      </c>
      <c r="Q12" s="26" t="str">
        <v>185 mm²</v>
      </c>
      <c r="R12" s="27">
        <v>92</v>
      </c>
      <c r="S12" s="27">
        <v>81</v>
      </c>
      <c r="T12" s="27">
        <v>92</v>
      </c>
      <c r="U12" s="28">
        <v>21</v>
      </c>
      <c r="V12" s="29" t="str">
        <v>185 mm²</v>
      </c>
      <c r="W12" s="30">
        <v>72</v>
      </c>
      <c r="X12" s="30">
        <v>50</v>
      </c>
      <c r="Y12" s="30">
        <v>43</v>
      </c>
      <c r="Z12" s="31">
        <v>15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Araqi</v>
      </c>
      <c r="B13" s="25" t="str">
        <v>AL-DREEZ</v>
      </c>
      <c r="C13" s="25" t="str">
        <v>K_LN07</v>
      </c>
      <c r="D13" s="25" t="str">
        <v>23.30066, 56.628206</v>
      </c>
      <c r="E13" s="25" t="str">
        <v>579</v>
      </c>
      <c r="F13" s="25" t="str">
        <v>Ground (GMT)</v>
      </c>
      <c r="G13" s="25" t="str">
        <v>3</v>
      </c>
      <c r="H13" s="25">
        <v>1000</v>
      </c>
      <c r="I13" s="25" t="str">
        <v>10/06/2026, 14:49</v>
      </c>
      <c r="J13" s="25">
        <v>1</v>
      </c>
      <c r="K13" s="25">
        <v>241</v>
      </c>
      <c r="L13" s="25">
        <v>242</v>
      </c>
      <c r="M13" s="25">
        <v>245</v>
      </c>
      <c r="N13" s="25">
        <v>429</v>
      </c>
      <c r="O13" s="25">
        <v>426</v>
      </c>
      <c r="P13" s="25">
        <v>428</v>
      </c>
      <c r="Q13" s="26" t="str">
        <v/>
      </c>
      <c r="R13" s="27" t="str">
        <v/>
      </c>
      <c r="S13" s="27" t="str">
        <v/>
      </c>
      <c r="T13" s="27" t="str">
        <v/>
      </c>
      <c r="U13" s="28" t="str">
        <v/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>185 mm²</v>
      </c>
      <c r="AB13" s="27">
        <v>38</v>
      </c>
      <c r="AC13" s="27">
        <v>55</v>
      </c>
      <c r="AD13" s="27">
        <v>36</v>
      </c>
      <c r="AE13" s="28">
        <v>20</v>
      </c>
      <c r="AF13" s="29" t="str">
        <v>185 mm²</v>
      </c>
      <c r="AG13" s="30">
        <v>50</v>
      </c>
      <c r="AH13" s="30">
        <v>52</v>
      </c>
      <c r="AI13" s="30">
        <v>58</v>
      </c>
      <c r="AJ13" s="31">
        <v>25</v>
      </c>
      <c r="AK13" s="26" t="str">
        <v>185 mm²</v>
      </c>
      <c r="AL13" s="27">
        <v>205</v>
      </c>
      <c r="AM13" s="27">
        <v>170</v>
      </c>
      <c r="AN13" s="27">
        <v>180</v>
      </c>
      <c r="AO13" s="28">
        <v>41</v>
      </c>
      <c r="AP13" s="29" t="str">
        <v>185 mm²</v>
      </c>
      <c r="AQ13" s="30">
        <v>130</v>
      </c>
      <c r="AR13" s="30">
        <v>127</v>
      </c>
      <c r="AS13" s="30">
        <v>229</v>
      </c>
      <c r="AT13" s="31">
        <v>90</v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Araqi</v>
      </c>
      <c r="B14" s="25" t="str">
        <v>AL-DREEZ</v>
      </c>
      <c r="C14" s="25" t="str">
        <v>K_LN07</v>
      </c>
      <c r="D14" s="25" t="str">
        <v>23.300208, 56.637541</v>
      </c>
      <c r="E14" s="25" t="str">
        <v>2366</v>
      </c>
      <c r="F14" s="25" t="str">
        <v>Ground (GMT)</v>
      </c>
      <c r="G14" s="25" t="str">
        <v>3</v>
      </c>
      <c r="H14" s="25">
        <v>1000</v>
      </c>
      <c r="I14" s="25" t="str">
        <v>10/06/2026, 14:40</v>
      </c>
      <c r="J14" s="25">
        <v>1</v>
      </c>
      <c r="K14" s="25">
        <v>242</v>
      </c>
      <c r="L14" s="25">
        <v>241</v>
      </c>
      <c r="M14" s="25">
        <v>243</v>
      </c>
      <c r="N14" s="25">
        <v>418</v>
      </c>
      <c r="O14" s="25">
        <v>421</v>
      </c>
      <c r="P14" s="25">
        <v>420</v>
      </c>
      <c r="Q14" s="26" t="str">
        <v>185 mm²</v>
      </c>
      <c r="R14" s="27">
        <v>40</v>
      </c>
      <c r="S14" s="27">
        <v>35</v>
      </c>
      <c r="T14" s="27">
        <v>38</v>
      </c>
      <c r="U14" s="28">
        <v>29</v>
      </c>
      <c r="V14" s="29" t="str">
        <v>185 mm²</v>
      </c>
      <c r="W14" s="30">
        <v>0</v>
      </c>
      <c r="X14" s="30">
        <v>11</v>
      </c>
      <c r="Y14" s="30">
        <v>13</v>
      </c>
      <c r="Z14" s="31">
        <v>12</v>
      </c>
      <c r="AA14" s="26" t="str">
        <v>185 mm²</v>
      </c>
      <c r="AB14" s="27">
        <v>88</v>
      </c>
      <c r="AC14" s="27">
        <v>89</v>
      </c>
      <c r="AD14" s="27">
        <v>110</v>
      </c>
      <c r="AE14" s="28">
        <v>35</v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Araqi</v>
      </c>
      <c r="B15" s="25" t="str">
        <v>AL-DREEZ</v>
      </c>
      <c r="C15" s="25" t="str">
        <v>K_LN07</v>
      </c>
      <c r="D15" s="25" t="str">
        <v>23.30221, 56.635782</v>
      </c>
      <c r="E15" s="25" t="str">
        <v>581</v>
      </c>
      <c r="F15" s="25" t="str">
        <v>Ground (GMT)</v>
      </c>
      <c r="G15" s="25" t="str">
        <v>3</v>
      </c>
      <c r="H15" s="25">
        <v>1000</v>
      </c>
      <c r="I15" s="25" t="str">
        <v>10/06/2026, 14:36</v>
      </c>
      <c r="J15" s="25">
        <v>1</v>
      </c>
      <c r="K15" s="25">
        <v>242</v>
      </c>
      <c r="L15" s="25">
        <v>241</v>
      </c>
      <c r="M15" s="25">
        <v>243</v>
      </c>
      <c r="N15" s="25">
        <v>420</v>
      </c>
      <c r="O15" s="25">
        <v>422</v>
      </c>
      <c r="P15" s="25">
        <v>420</v>
      </c>
      <c r="Q15" s="26" t="str">
        <v/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>185 mm²</v>
      </c>
      <c r="AB15" s="27">
        <v>130</v>
      </c>
      <c r="AC15" s="27">
        <v>125</v>
      </c>
      <c r="AD15" s="27">
        <v>212</v>
      </c>
      <c r="AE15" s="28">
        <v>80</v>
      </c>
      <c r="AF15" s="29" t="str">
        <v>185 mm²</v>
      </c>
      <c r="AG15" s="30">
        <v>60</v>
      </c>
      <c r="AH15" s="30">
        <v>97</v>
      </c>
      <c r="AI15" s="30">
        <v>75</v>
      </c>
      <c r="AJ15" s="31">
        <v>32</v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Araqi</v>
      </c>
      <c r="B16" s="25" t="str">
        <v>AL-DREEZ</v>
      </c>
      <c r="C16" s="25" t="str">
        <v>K_LN07</v>
      </c>
      <c r="D16" s="25" t="str">
        <v>23.303354, 56.628179</v>
      </c>
      <c r="E16" s="25" t="str">
        <v>580</v>
      </c>
      <c r="F16" s="25" t="str">
        <v>Pole (PMT)</v>
      </c>
      <c r="G16" s="25" t="str">
        <v>3</v>
      </c>
      <c r="H16" s="25">
        <v>200</v>
      </c>
      <c r="I16" s="25" t="str">
        <v>10/06/2026, 14:54</v>
      </c>
      <c r="J16" s="25">
        <v>1</v>
      </c>
      <c r="K16" s="25">
        <v>240</v>
      </c>
      <c r="L16" s="25">
        <v>242</v>
      </c>
      <c r="M16" s="25">
        <v>241</v>
      </c>
      <c r="N16" s="25">
        <v>419</v>
      </c>
      <c r="O16" s="25">
        <v>416</v>
      </c>
      <c r="P16" s="25">
        <v>419</v>
      </c>
      <c r="Q16" s="26" t="str">
        <v>120 mm²</v>
      </c>
      <c r="R16" s="27">
        <v>135</v>
      </c>
      <c r="S16" s="27">
        <v>144</v>
      </c>
      <c r="T16" s="27">
        <v>115</v>
      </c>
      <c r="U16" s="28">
        <v>25</v>
      </c>
      <c r="V16" s="29" t="str">
        <v>120 mm²</v>
      </c>
      <c r="W16" s="30">
        <v>45</v>
      </c>
      <c r="X16" s="30">
        <v>30</v>
      </c>
      <c r="Y16" s="30">
        <v>70</v>
      </c>
      <c r="Z16" s="31">
        <v>40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Araqi</v>
      </c>
      <c r="B17" s="25" t="str">
        <v>AL-DREEZ</v>
      </c>
      <c r="C17" s="25" t="str">
        <v>K_LN07</v>
      </c>
      <c r="D17" s="25" t="str">
        <v>23.31093, 56.629866</v>
      </c>
      <c r="E17" s="25" t="str">
        <v>1839</v>
      </c>
      <c r="F17" s="25" t="str">
        <v>Pole (PMT)</v>
      </c>
      <c r="G17" s="25" t="str">
        <v/>
      </c>
      <c r="H17" s="25">
        <v>315</v>
      </c>
      <c r="I17" s="25" t="str">
        <v>06/06/2026, 00:38</v>
      </c>
      <c r="J17" s="25">
        <v>1</v>
      </c>
      <c r="K17" s="25">
        <v>241</v>
      </c>
      <c r="L17" s="25">
        <v>242</v>
      </c>
      <c r="M17" s="25">
        <v>243</v>
      </c>
      <c r="N17" s="25">
        <v>416</v>
      </c>
      <c r="O17" s="25">
        <v>424</v>
      </c>
      <c r="P17" s="25">
        <v>420</v>
      </c>
      <c r="Q17" s="26" t="str">
        <v>185 mm²</v>
      </c>
      <c r="R17" s="27">
        <v>90</v>
      </c>
      <c r="S17" s="27">
        <v>106</v>
      </c>
      <c r="T17" s="27">
        <v>69</v>
      </c>
      <c r="U17" s="28">
        <v>44</v>
      </c>
      <c r="V17" s="29" t="str">
        <v>185 mm²</v>
      </c>
      <c r="W17" s="30">
        <v>154</v>
      </c>
      <c r="X17" s="30">
        <v>130</v>
      </c>
      <c r="Y17" s="30">
        <v>122</v>
      </c>
      <c r="Z17" s="31">
        <v>31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Araqi</v>
      </c>
      <c r="B18" s="25" t="str">
        <v>AL-DREEZ</v>
      </c>
      <c r="C18" s="25" t="str">
        <v>K_LN07</v>
      </c>
      <c r="D18" s="25" t="str">
        <v>23.31093, 56.629866</v>
      </c>
      <c r="E18" s="25" t="str">
        <v>1839</v>
      </c>
      <c r="F18" s="25" t="str">
        <v>Pole (PMT)</v>
      </c>
      <c r="G18" s="25" t="str">
        <v>3</v>
      </c>
      <c r="H18" s="25">
        <v>315</v>
      </c>
      <c r="I18" s="25" t="str">
        <v>04/06/2026, 14:11</v>
      </c>
      <c r="J18" s="25">
        <v>2</v>
      </c>
      <c r="K18" s="25">
        <v>241</v>
      </c>
      <c r="L18" s="25">
        <v>242</v>
      </c>
      <c r="M18" s="25">
        <v>243</v>
      </c>
      <c r="N18" s="25">
        <v>416</v>
      </c>
      <c r="O18" s="25">
        <v>424</v>
      </c>
      <c r="P18" s="25">
        <v>420</v>
      </c>
      <c r="Q18" s="26" t="str">
        <v>185 mm²</v>
      </c>
      <c r="R18" s="27">
        <v>168</v>
      </c>
      <c r="S18" s="27">
        <v>145</v>
      </c>
      <c r="T18" s="27">
        <v>60</v>
      </c>
      <c r="U18" s="28">
        <v>97</v>
      </c>
      <c r="V18" s="29" t="str">
        <v>185 mm²</v>
      </c>
      <c r="W18" s="30">
        <v>220</v>
      </c>
      <c r="X18" s="30">
        <v>210</v>
      </c>
      <c r="Y18" s="30">
        <v>136</v>
      </c>
      <c r="Z18" s="31">
        <v>98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Araqi</v>
      </c>
      <c r="B19" s="25" t="str">
        <v>AL-DREEZ</v>
      </c>
      <c r="C19" s="25" t="str">
        <v>K_LN07</v>
      </c>
      <c r="D19" s="25" t="str">
        <v>23.31093, 56.629866</v>
      </c>
      <c r="E19" s="25" t="str">
        <v>1839</v>
      </c>
      <c r="F19" s="25" t="str">
        <v>Pole (PMT)</v>
      </c>
      <c r="G19" s="25" t="str">
        <v/>
      </c>
      <c r="H19" s="25">
        <v>315</v>
      </c>
      <c r="I19" s="25" t="str">
        <v>05/06/2026, 13:11</v>
      </c>
      <c r="J19" s="25">
        <v>3</v>
      </c>
      <c r="K19" s="25">
        <v>242</v>
      </c>
      <c r="L19" s="25">
        <v>241</v>
      </c>
      <c r="M19" s="25">
        <v>243</v>
      </c>
      <c r="N19" s="25">
        <v>417</v>
      </c>
      <c r="O19" s="25">
        <v>422</v>
      </c>
      <c r="P19" s="25">
        <v>421</v>
      </c>
      <c r="Q19" s="26" t="str">
        <v>185 mm²</v>
      </c>
      <c r="R19" s="27">
        <v>148</v>
      </c>
      <c r="S19" s="27">
        <v>131</v>
      </c>
      <c r="T19" s="27">
        <v>61</v>
      </c>
      <c r="U19" s="28">
        <v>87</v>
      </c>
      <c r="V19" s="29" t="str">
        <v>185 mm²</v>
      </c>
      <c r="W19" s="30">
        <v>215</v>
      </c>
      <c r="X19" s="30">
        <v>117</v>
      </c>
      <c r="Y19" s="30">
        <v>139</v>
      </c>
      <c r="Z19" s="31">
        <v>97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Araqi</v>
      </c>
      <c r="B20" s="25" t="str">
        <v>AL-DREEZ</v>
      </c>
      <c r="C20" s="25" t="str">
        <v>K_LN07</v>
      </c>
      <c r="D20" s="25" t="str">
        <v>23.311777, 56.634903</v>
      </c>
      <c r="E20" s="25" t="str">
        <v>4795</v>
      </c>
      <c r="F20" s="25" t="str">
        <v>Ground (GMT)</v>
      </c>
      <c r="G20" s="25" t="str">
        <v/>
      </c>
      <c r="H20" s="25">
        <v>1000</v>
      </c>
      <c r="I20" s="25" t="str">
        <v>03/06/2026, 14:45</v>
      </c>
      <c r="J20" s="25">
        <v>1</v>
      </c>
      <c r="K20" s="25">
        <v>240</v>
      </c>
      <c r="L20" s="25">
        <v>240</v>
      </c>
      <c r="M20" s="25">
        <v>241</v>
      </c>
      <c r="N20" s="25">
        <v>415</v>
      </c>
      <c r="O20" s="25">
        <v>422</v>
      </c>
      <c r="P20" s="25">
        <v>419</v>
      </c>
      <c r="Q20" s="26" t="str">
        <v/>
      </c>
      <c r="R20" s="27" t="str">
        <v/>
      </c>
      <c r="S20" s="27" t="str">
        <v/>
      </c>
      <c r="T20" s="27" t="str">
        <v/>
      </c>
      <c r="U20" s="28" t="str">
        <v/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>185 mm²</v>
      </c>
      <c r="AB20" s="27">
        <v>56</v>
      </c>
      <c r="AC20" s="27">
        <v>10</v>
      </c>
      <c r="AD20" s="27">
        <v>34</v>
      </c>
      <c r="AE20" s="28">
        <v>36</v>
      </c>
      <c r="AF20" s="29" t="str">
        <v>185 mm²</v>
      </c>
      <c r="AG20" s="30">
        <v>145</v>
      </c>
      <c r="AH20" s="30">
        <v>140</v>
      </c>
      <c r="AI20" s="30">
        <v>101</v>
      </c>
      <c r="AJ20" s="31">
        <v>62</v>
      </c>
      <c r="AK20" s="26" t="str">
        <v>185 mm²</v>
      </c>
      <c r="AL20" s="27">
        <v>45</v>
      </c>
      <c r="AM20" s="27">
        <v>50</v>
      </c>
      <c r="AN20" s="27">
        <v>12</v>
      </c>
      <c r="AO20" s="28">
        <v>10</v>
      </c>
      <c r="AP20" s="29" t="str">
        <v>185 mm²</v>
      </c>
      <c r="AQ20" s="30">
        <v>140</v>
      </c>
      <c r="AR20" s="30">
        <v>120</v>
      </c>
      <c r="AS20" s="30">
        <v>101</v>
      </c>
      <c r="AT20" s="31">
        <v>49</v>
      </c>
      <c r="AU20" s="26" t="str">
        <v>185 mm²</v>
      </c>
      <c r="AV20" s="27">
        <v>68</v>
      </c>
      <c r="AW20" s="27">
        <v>71</v>
      </c>
      <c r="AX20" s="27">
        <v>36</v>
      </c>
      <c r="AY20" s="28">
        <v>50</v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  <row r="21" ht="15.75" customHeight="1">
      <c r="A21" s="25" t="str">
        <v>Araqi</v>
      </c>
      <c r="B21" s="25" t="str">
        <v>AL-DREEZ</v>
      </c>
      <c r="C21" s="25" t="str">
        <v>K_LN07</v>
      </c>
      <c r="D21" s="25" t="str">
        <v>23.309955, 56.638415</v>
      </c>
      <c r="E21" s="25" t="str">
        <v>443</v>
      </c>
      <c r="F21" s="25" t="str">
        <v>Pole (PMT)</v>
      </c>
      <c r="G21" s="25" t="str">
        <v/>
      </c>
      <c r="H21" s="25">
        <v>315</v>
      </c>
      <c r="I21" s="25" t="str">
        <v>03/06/2026, 14:40</v>
      </c>
      <c r="J21" s="25">
        <v>1</v>
      </c>
      <c r="K21" s="25">
        <v>242</v>
      </c>
      <c r="L21" s="25">
        <v>241</v>
      </c>
      <c r="M21" s="25">
        <v>243</v>
      </c>
      <c r="N21" s="25">
        <v>418</v>
      </c>
      <c r="O21" s="25">
        <v>422</v>
      </c>
      <c r="P21" s="25">
        <v>419</v>
      </c>
      <c r="Q21" s="26" t="str">
        <v>185 mm²</v>
      </c>
      <c r="R21" s="27">
        <v>101</v>
      </c>
      <c r="S21" s="27">
        <v>99</v>
      </c>
      <c r="T21" s="27">
        <v>98</v>
      </c>
      <c r="U21" s="28">
        <v>17</v>
      </c>
      <c r="V21" s="29" t="str">
        <v>185 mm²</v>
      </c>
      <c r="W21" s="30">
        <v>0</v>
      </c>
      <c r="X21" s="30">
        <v>0</v>
      </c>
      <c r="Y21" s="30">
        <v>0</v>
      </c>
      <c r="Z21" s="31">
        <v>0</v>
      </c>
      <c r="AA21" s="26" t="str">
        <v>185 mm²</v>
      </c>
      <c r="AB21" s="27">
        <v>30</v>
      </c>
      <c r="AC21" s="27">
        <v>38</v>
      </c>
      <c r="AD21" s="27">
        <v>41</v>
      </c>
      <c r="AE21" s="28">
        <v>25</v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5">
        <f>SUM(R21,W21,AB21,AG21,AL21,AQ21,AV21,BA21)</f>
      </c>
      <c r="BF21" s="25">
        <f>SUM(S21,X21,AC21,AH21,AM21,AR21,AW21,BB21)</f>
      </c>
      <c r="BG21" s="25">
        <f>SUM(T21,Y21,AD21,AI21,AN21,AS21,AX21,BC21)</f>
      </c>
      <c r="BH21" s="25">
        <f>SUM(U21,Z21,AE21,AJ21,AO21,AT21,AY21,BD21)</f>
      </c>
      <c r="BI21" s="25">
        <f>MAX(BE21:BG21)</f>
      </c>
      <c r="BJ21" s="25">
        <f>MIN(BE21:BG21)</f>
      </c>
      <c r="BK21" s="32">
        <f>IF(H21&gt;0,(BI21*SQRT(3)*IF(N21&gt;0,N21,IF(O21&gt;0,O21,IF(P21&gt;0,P21,415)))/(H21*1000))*100,0)</f>
      </c>
      <c r="BL21" s="32">
        <f>IF(BK21&gt;70,"Upgrade","OK - No Upgrade")</f>
      </c>
      <c r="BM21" s="32">
        <f>IF(IF(AVERAGE(BE21:BG21)&gt;0,((BI21-AVERAGE(BE21:BG21))/AVERAGE(BE21:BG21))*100,0)&gt;10,"Need to Balance","OK - Balanced")</f>
      </c>
    </row>
    <row r="22" ht="15.75" customHeight="1">
      <c r="A22" s="25" t="str">
        <v>Araqi</v>
      </c>
      <c r="B22" s="25" t="str">
        <v>AL-DREEZ</v>
      </c>
      <c r="C22" s="25" t="str">
        <v>K_LN07</v>
      </c>
      <c r="D22" s="25" t="str">
        <v>23.308478, 56.63379</v>
      </c>
      <c r="E22" s="25" t="str">
        <v>1446</v>
      </c>
      <c r="F22" s="25" t="str">
        <v>Pole (PMT)</v>
      </c>
      <c r="G22" s="25" t="str">
        <v/>
      </c>
      <c r="H22" s="25">
        <v>315</v>
      </c>
      <c r="I22" s="25" t="str">
        <v>03/06/2026, 14:36</v>
      </c>
      <c r="J22" s="25">
        <v>1</v>
      </c>
      <c r="K22" s="25">
        <v>240</v>
      </c>
      <c r="L22" s="25">
        <v>242</v>
      </c>
      <c r="M22" s="25">
        <v>241</v>
      </c>
      <c r="N22" s="25">
        <v>411</v>
      </c>
      <c r="O22" s="25">
        <v>420</v>
      </c>
      <c r="P22" s="25">
        <v>418</v>
      </c>
      <c r="Q22" s="26" t="str">
        <v>185 mm²</v>
      </c>
      <c r="R22" s="27">
        <v>65</v>
      </c>
      <c r="S22" s="27">
        <v>38</v>
      </c>
      <c r="T22" s="27">
        <v>44</v>
      </c>
      <c r="U22" s="28">
        <v>20</v>
      </c>
      <c r="V22" s="29" t="str">
        <v>185 mm²</v>
      </c>
      <c r="W22" s="30">
        <v>35</v>
      </c>
      <c r="X22" s="30">
        <v>75</v>
      </c>
      <c r="Y22" s="30">
        <v>41</v>
      </c>
      <c r="Z22" s="31">
        <v>22</v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5">
        <f>SUM(R22,W22,AB22,AG22,AL22,AQ22,AV22,BA22)</f>
      </c>
      <c r="BF22" s="25">
        <f>SUM(S22,X22,AC22,AH22,AM22,AR22,AW22,BB22)</f>
      </c>
      <c r="BG22" s="25">
        <f>SUM(T22,Y22,AD22,AI22,AN22,AS22,AX22,BC22)</f>
      </c>
      <c r="BH22" s="25">
        <f>SUM(U22,Z22,AE22,AJ22,AO22,AT22,AY22,BD22)</f>
      </c>
      <c r="BI22" s="25">
        <f>MAX(BE22:BG22)</f>
      </c>
      <c r="BJ22" s="25">
        <f>MIN(BE22:BG22)</f>
      </c>
      <c r="BK22" s="32">
        <f>IF(H22&gt;0,(BI22*SQRT(3)*IF(N22&gt;0,N22,IF(O22&gt;0,O22,IF(P22&gt;0,P22,415)))/(H22*1000))*100,0)</f>
      </c>
      <c r="BL22" s="32">
        <f>IF(BK22&gt;70,"Upgrade","OK - No Upgrade")</f>
      </c>
      <c r="BM22" s="32">
        <f>IF(IF(AVERAGE(BE22:BG22)&gt;0,((BI22-AVERAGE(BE22:BG22))/AVERAGE(BE22:BG22))*100,0)&gt;10,"Need to Balance","OK - Balanced")</f>
      </c>
    </row>
    <row r="23" ht="15.75" customHeight="1">
      <c r="A23" s="25" t="str">
        <v>Araqi</v>
      </c>
      <c r="B23" s="25" t="str">
        <v>AL-DREEZ</v>
      </c>
      <c r="C23" s="25" t="str">
        <v>K_LN07</v>
      </c>
      <c r="D23" s="25" t="str">
        <v>23.307968, 56.628478</v>
      </c>
      <c r="E23" s="25" t="str">
        <v>441</v>
      </c>
      <c r="F23" s="25" t="str">
        <v>Ground (GMT)</v>
      </c>
      <c r="G23" s="25" t="str">
        <v/>
      </c>
      <c r="H23" s="25">
        <v>1000</v>
      </c>
      <c r="I23" s="25" t="str">
        <v>03/06/2026, 14:32</v>
      </c>
      <c r="J23" s="25">
        <v>1</v>
      </c>
      <c r="K23" s="25">
        <v>243</v>
      </c>
      <c r="L23" s="25">
        <v>240</v>
      </c>
      <c r="M23" s="25">
        <v>243</v>
      </c>
      <c r="N23" s="25">
        <v>418</v>
      </c>
      <c r="O23" s="25">
        <v>422</v>
      </c>
      <c r="P23" s="25">
        <v>418</v>
      </c>
      <c r="Q23" s="26" t="str">
        <v>120 mm²</v>
      </c>
      <c r="R23" s="27">
        <v>60</v>
      </c>
      <c r="S23" s="27">
        <v>65</v>
      </c>
      <c r="T23" s="27">
        <v>40</v>
      </c>
      <c r="U23" s="28">
        <v>30</v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>185 mm²</v>
      </c>
      <c r="AB23" s="27">
        <v>80</v>
      </c>
      <c r="AC23" s="27">
        <v>85</v>
      </c>
      <c r="AD23" s="27">
        <v>70</v>
      </c>
      <c r="AE23" s="28">
        <v>40</v>
      </c>
      <c r="AF23" s="29" t="str">
        <v>120 mm²</v>
      </c>
      <c r="AG23" s="30">
        <v>30</v>
      </c>
      <c r="AH23" s="30">
        <v>95</v>
      </c>
      <c r="AI23" s="30">
        <v>130</v>
      </c>
      <c r="AJ23" s="31">
        <v>60</v>
      </c>
      <c r="AK23" s="26" t="str">
        <v/>
      </c>
      <c r="AL23" s="27" t="str">
        <v/>
      </c>
      <c r="AM23" s="27" t="str">
        <v/>
      </c>
      <c r="AN23" s="27" t="str">
        <v/>
      </c>
      <c r="AO23" s="28" t="str">
        <v/>
      </c>
      <c r="AP23" s="29" t="str">
        <v>185 mm²</v>
      </c>
      <c r="AQ23" s="30">
        <v>175</v>
      </c>
      <c r="AR23" s="30">
        <v>180</v>
      </c>
      <c r="AS23" s="30">
        <v>160</v>
      </c>
      <c r="AT23" s="31">
        <v>51</v>
      </c>
      <c r="AU23" s="26" t="str">
        <v>185 mm²</v>
      </c>
      <c r="AV23" s="27">
        <v>30</v>
      </c>
      <c r="AW23" s="27">
        <v>45</v>
      </c>
      <c r="AX23" s="27">
        <v>60</v>
      </c>
      <c r="AY23" s="28">
        <v>20</v>
      </c>
      <c r="AZ23" s="29" t="str">
        <v>185 mm²</v>
      </c>
      <c r="BA23" s="30">
        <v>120</v>
      </c>
      <c r="BB23" s="30">
        <v>110</v>
      </c>
      <c r="BC23" s="30">
        <v>85</v>
      </c>
      <c r="BD23" s="31">
        <v>38</v>
      </c>
      <c r="BE23" s="25">
        <f>SUM(R23,W23,AB23,AG23,AL23,AQ23,AV23,BA23)</f>
      </c>
      <c r="BF23" s="25">
        <f>SUM(S23,X23,AC23,AH23,AM23,AR23,AW23,BB23)</f>
      </c>
      <c r="BG23" s="25">
        <f>SUM(T23,Y23,AD23,AI23,AN23,AS23,AX23,BC23)</f>
      </c>
      <c r="BH23" s="25">
        <f>SUM(U23,Z23,AE23,AJ23,AO23,AT23,AY23,BD23)</f>
      </c>
      <c r="BI23" s="25">
        <f>MAX(BE23:BG23)</f>
      </c>
      <c r="BJ23" s="25">
        <f>MIN(BE23:BG23)</f>
      </c>
      <c r="BK23" s="32">
        <f>IF(H23&gt;0,(BI23*SQRT(3)*IF(N23&gt;0,N23,IF(O23&gt;0,O23,IF(P23&gt;0,P23,415)))/(H23*1000))*100,0)</f>
      </c>
      <c r="BL23" s="32">
        <f>IF(BK23&gt;70,"Upgrade","OK - No Upgrade")</f>
      </c>
      <c r="BM23" s="32">
        <f>IF(IF(AVERAGE(BE23:BG23)&gt;0,((BI23-AVERAGE(BE23:BG23))/AVERAGE(BE23:BG23))*100,0)&gt;10,"Need to Balance","OK - Balanced")</f>
      </c>
    </row>
    <row r="24" ht="15.75" customHeight="1">
      <c r="A24" s="25" t="str">
        <v>Araqi</v>
      </c>
      <c r="B24" s="25" t="str">
        <v>AL-DREEZ</v>
      </c>
      <c r="C24" s="25" t="str">
        <v>K_LN07</v>
      </c>
      <c r="D24" s="25" t="str">
        <v>23.30766, 56.623553</v>
      </c>
      <c r="E24" s="25" t="str">
        <v>444</v>
      </c>
      <c r="F24" s="25" t="str">
        <v>Pole (PMT)</v>
      </c>
      <c r="G24" s="25" t="str">
        <v/>
      </c>
      <c r="H24" s="25">
        <v>315</v>
      </c>
      <c r="I24" s="25" t="str">
        <v>06/06/2026, 00:33</v>
      </c>
      <c r="J24" s="25">
        <v>1</v>
      </c>
      <c r="K24" s="25">
        <v>247</v>
      </c>
      <c r="L24" s="25">
        <v>247</v>
      </c>
      <c r="M24" s="25">
        <v>249</v>
      </c>
      <c r="N24" s="25">
        <v>426</v>
      </c>
      <c r="O24" s="25">
        <v>423</v>
      </c>
      <c r="P24" s="25">
        <v>430</v>
      </c>
      <c r="Q24" s="26" t="str">
        <v>120 mm²</v>
      </c>
      <c r="R24" s="27">
        <v>70</v>
      </c>
      <c r="S24" s="27">
        <v>75</v>
      </c>
      <c r="T24" s="27">
        <v>126</v>
      </c>
      <c r="U24" s="28">
        <v>48</v>
      </c>
      <c r="V24" s="29" t="str">
        <v>120 mm²</v>
      </c>
      <c r="W24" s="30">
        <v>96</v>
      </c>
      <c r="X24" s="30">
        <v>72</v>
      </c>
      <c r="Y24" s="30">
        <v>40</v>
      </c>
      <c r="Z24" s="31">
        <v>54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5">
        <f>SUM(R24,W24,AB24,AG24,AL24,AQ24,AV24,BA24)</f>
      </c>
      <c r="BF24" s="25">
        <f>SUM(S24,X24,AC24,AH24,AM24,AR24,AW24,BB24)</f>
      </c>
      <c r="BG24" s="25">
        <f>SUM(T24,Y24,AD24,AI24,AN24,AS24,AX24,BC24)</f>
      </c>
      <c r="BH24" s="25">
        <f>SUM(U24,Z24,AE24,AJ24,AO24,AT24,AY24,BD24)</f>
      </c>
      <c r="BI24" s="25">
        <f>MAX(BE24:BG24)</f>
      </c>
      <c r="BJ24" s="25">
        <f>MIN(BE24:BG24)</f>
      </c>
      <c r="BK24" s="32">
        <f>IF(H24&gt;0,(BI24*SQRT(3)*IF(N24&gt;0,N24,IF(O24&gt;0,O24,IF(P24&gt;0,P24,415)))/(H24*1000))*100,0)</f>
      </c>
      <c r="BL24" s="32">
        <f>IF(BK24&gt;70,"Upgrade","OK - No Upgrade")</f>
      </c>
      <c r="BM24" s="32">
        <f>IF(IF(AVERAGE(BE24:BG24)&gt;0,((BI24-AVERAGE(BE24:BG24))/AVERAGE(BE24:BG24))*100,0)&gt;10,"Need to Balance","OK - Balanced")</f>
      </c>
    </row>
    <row r="25" ht="15.75" customHeight="1">
      <c r="A25" s="25" t="str">
        <v>Araqi</v>
      </c>
      <c r="B25" s="25" t="str">
        <v>AL-DREEZ</v>
      </c>
      <c r="C25" s="25" t="str">
        <v>K_LN07</v>
      </c>
      <c r="D25" s="25" t="str">
        <v>23.30766, 56.623553</v>
      </c>
      <c r="E25" s="25" t="str">
        <v>444</v>
      </c>
      <c r="F25" s="25" t="str">
        <v>Pole (PMT)</v>
      </c>
      <c r="G25" s="25" t="str">
        <v>3</v>
      </c>
      <c r="H25" s="25">
        <v>315</v>
      </c>
      <c r="I25" s="25" t="str">
        <v>05/06/2026, 13:02</v>
      </c>
      <c r="J25" s="25">
        <v>2</v>
      </c>
      <c r="K25" s="25">
        <v>246</v>
      </c>
      <c r="L25" s="25">
        <v>245</v>
      </c>
      <c r="M25" s="25">
        <v>248</v>
      </c>
      <c r="N25" s="25">
        <v>424</v>
      </c>
      <c r="O25" s="25">
        <v>429</v>
      </c>
      <c r="P25" s="25">
        <v>428</v>
      </c>
      <c r="Q25" s="26" t="str">
        <v>120 mm²</v>
      </c>
      <c r="R25" s="27">
        <v>125</v>
      </c>
      <c r="S25" s="27">
        <v>87</v>
      </c>
      <c r="T25" s="27">
        <v>116</v>
      </c>
      <c r="U25" s="28">
        <v>49</v>
      </c>
      <c r="V25" s="29" t="str">
        <v>120 mm²</v>
      </c>
      <c r="W25" s="30">
        <v>181</v>
      </c>
      <c r="X25" s="30">
        <v>120</v>
      </c>
      <c r="Y25" s="30">
        <v>76</v>
      </c>
      <c r="Z25" s="31">
        <v>68</v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/>
      </c>
      <c r="BA25" s="30" t="str">
        <v/>
      </c>
      <c r="BB25" s="30" t="str">
        <v/>
      </c>
      <c r="BC25" s="30" t="str">
        <v/>
      </c>
      <c r="BD25" s="31" t="str">
        <v/>
      </c>
      <c r="BE25" s="25">
        <f>SUM(R25,W25,AB25,AG25,AL25,AQ25,AV25,BA25)</f>
      </c>
      <c r="BF25" s="25">
        <f>SUM(S25,X25,AC25,AH25,AM25,AR25,AW25,BB25)</f>
      </c>
      <c r="BG25" s="25">
        <f>SUM(T25,Y25,AD25,AI25,AN25,AS25,AX25,BC25)</f>
      </c>
      <c r="BH25" s="25">
        <f>SUM(U25,Z25,AE25,AJ25,AO25,AT25,AY25,BD25)</f>
      </c>
      <c r="BI25" s="25">
        <f>MAX(BE25:BG25)</f>
      </c>
      <c r="BJ25" s="25">
        <f>MIN(BE25:BG25)</f>
      </c>
      <c r="BK25" s="32">
        <f>IF(H25&gt;0,(BI25*SQRT(3)*IF(N25&gt;0,N25,IF(O25&gt;0,O25,IF(P25&gt;0,P25,415)))/(H25*1000))*100,0)</f>
      </c>
      <c r="BL25" s="32">
        <f>IF(BK25&gt;70,"Upgrade","OK - No Upgrade")</f>
      </c>
      <c r="BM25" s="32">
        <f>IF(IF(AVERAGE(BE25:BG25)&gt;0,((BI25-AVERAGE(BE25:BG25))/AVERAGE(BE25:BG25))*100,0)&gt;10,"Need to Balance","OK - Balanced")</f>
      </c>
    </row>
    <row r="26" ht="15.75" customHeight="1">
      <c r="A26" s="25" t="str">
        <v>Araqi</v>
      </c>
      <c r="B26" s="25" t="str">
        <v>AL-DREEZ</v>
      </c>
      <c r="C26" s="25" t="str">
        <v>K_LN04</v>
      </c>
      <c r="D26" s="25" t="str">
        <v/>
      </c>
      <c r="E26" s="25" t="str">
        <v>434</v>
      </c>
      <c r="F26" s="25" t="str">
        <v>Ground (GMT)</v>
      </c>
      <c r="G26" s="25" t="str">
        <v/>
      </c>
      <c r="H26" s="25">
        <v>1000</v>
      </c>
      <c r="I26" s="25" t="str">
        <v>02/06/2026, 21:57</v>
      </c>
      <c r="J26" s="25">
        <v>1</v>
      </c>
      <c r="K26" s="25">
        <v>249</v>
      </c>
      <c r="L26" s="25">
        <v>247</v>
      </c>
      <c r="M26" s="25">
        <v>250</v>
      </c>
      <c r="N26" s="25">
        <v>430</v>
      </c>
      <c r="O26" s="25">
        <v>434</v>
      </c>
      <c r="P26" s="25">
        <v>431</v>
      </c>
      <c r="Q26" s="26" t="str">
        <v>185 mm²</v>
      </c>
      <c r="R26" s="27">
        <v>60</v>
      </c>
      <c r="S26" s="27">
        <v>128</v>
      </c>
      <c r="T26" s="27">
        <v>83</v>
      </c>
      <c r="U26" s="28">
        <v>129</v>
      </c>
      <c r="V26" s="29" t="str">
        <v>185 mm²</v>
      </c>
      <c r="W26" s="30">
        <v>112</v>
      </c>
      <c r="X26" s="30">
        <v>168</v>
      </c>
      <c r="Y26" s="30">
        <v>50</v>
      </c>
      <c r="Z26" s="31">
        <v>71</v>
      </c>
      <c r="AA26" s="26" t="str">
        <v/>
      </c>
      <c r="AB26" s="27">
        <v>106</v>
      </c>
      <c r="AC26" s="27">
        <v>104</v>
      </c>
      <c r="AD26" s="27">
        <v>35</v>
      </c>
      <c r="AE26" s="28">
        <v>50</v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/>
      </c>
      <c r="AL26" s="27" t="str">
        <v/>
      </c>
      <c r="AM26" s="27" t="str">
        <v/>
      </c>
      <c r="AN26" s="27" t="str">
        <v/>
      </c>
      <c r="AO26" s="28" t="str">
        <v/>
      </c>
      <c r="AP26" s="29" t="str">
        <v/>
      </c>
      <c r="AQ26" s="30" t="str">
        <v/>
      </c>
      <c r="AR26" s="30" t="str">
        <v/>
      </c>
      <c r="AS26" s="30" t="str">
        <v/>
      </c>
      <c r="AT26" s="31" t="str">
        <v/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5">
        <f>SUM(R26,W26,AB26,AG26,AL26,AQ26,AV26,BA26)</f>
      </c>
      <c r="BF26" s="25">
        <f>SUM(S26,X26,AC26,AH26,AM26,AR26,AW26,BB26)</f>
      </c>
      <c r="BG26" s="25">
        <f>SUM(T26,Y26,AD26,AI26,AN26,AS26,AX26,BC26)</f>
      </c>
      <c r="BH26" s="25">
        <f>SUM(U26,Z26,AE26,AJ26,AO26,AT26,AY26,BD26)</f>
      </c>
      <c r="BI26" s="25">
        <f>MAX(BE26:BG26)</f>
      </c>
      <c r="BJ26" s="25">
        <f>MIN(BE26:BG26)</f>
      </c>
      <c r="BK26" s="32">
        <f>IF(H26&gt;0,(BI26*SQRT(3)*IF(N26&gt;0,N26,IF(O26&gt;0,O26,IF(P26&gt;0,P26,415)))/(H26*1000))*100,0)</f>
      </c>
      <c r="BL26" s="32">
        <f>IF(BK26&gt;70,"Upgrade","OK - No Upgrade")</f>
      </c>
      <c r="BM26" s="32">
        <f>IF(IF(AVERAGE(BE26:BG26)&gt;0,((BI26-AVERAGE(BE26:BG26))/AVERAGE(BE26:BG26))*100,0)&gt;10,"Need to Balance","OK - Balanced")</f>
      </c>
    </row>
    <row r="27" ht="15.75" customHeight="1">
      <c r="A27" s="25" t="str">
        <v>Araqi</v>
      </c>
      <c r="B27" s="25" t="str">
        <v>AL-DREEZ</v>
      </c>
      <c r="C27" s="25" t="str">
        <v>K_LN04</v>
      </c>
      <c r="D27" s="25" t="str">
        <v/>
      </c>
      <c r="E27" s="25" t="str">
        <v>433</v>
      </c>
      <c r="F27" s="25" t="str">
        <v>Ground (GMT)</v>
      </c>
      <c r="G27" s="25" t="str">
        <v/>
      </c>
      <c r="H27" s="25">
        <v>500</v>
      </c>
      <c r="I27" s="25" t="str">
        <v>02/06/2026, 21:54</v>
      </c>
      <c r="J27" s="25">
        <v>1</v>
      </c>
      <c r="K27" s="25">
        <v>249</v>
      </c>
      <c r="L27" s="25">
        <v>247</v>
      </c>
      <c r="M27" s="25">
        <v>250</v>
      </c>
      <c r="N27" s="25">
        <v>430</v>
      </c>
      <c r="O27" s="25">
        <v>433</v>
      </c>
      <c r="P27" s="25">
        <v>432</v>
      </c>
      <c r="Q27" s="26" t="str">
        <v>185 mm²</v>
      </c>
      <c r="R27" s="27">
        <v>118</v>
      </c>
      <c r="S27" s="27">
        <v>98</v>
      </c>
      <c r="T27" s="27">
        <v>126</v>
      </c>
      <c r="U27" s="28">
        <v>50</v>
      </c>
      <c r="V27" s="29" t="str">
        <v>185 mm²</v>
      </c>
      <c r="W27" s="30">
        <v>94</v>
      </c>
      <c r="X27" s="30">
        <v>81</v>
      </c>
      <c r="Y27" s="30">
        <v>100</v>
      </c>
      <c r="Z27" s="31">
        <v>25</v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5">
        <f>SUM(R27,W27,AB27,AG27,AL27,AQ27,AV27,BA27)</f>
      </c>
      <c r="BF27" s="25">
        <f>SUM(S27,X27,AC27,AH27,AM27,AR27,AW27,BB27)</f>
      </c>
      <c r="BG27" s="25">
        <f>SUM(T27,Y27,AD27,AI27,AN27,AS27,AX27,BC27)</f>
      </c>
      <c r="BH27" s="25">
        <f>SUM(U27,Z27,AE27,AJ27,AO27,AT27,AY27,BD27)</f>
      </c>
      <c r="BI27" s="25">
        <f>MAX(BE27:BG27)</f>
      </c>
      <c r="BJ27" s="25">
        <f>MIN(BE27:BG27)</f>
      </c>
      <c r="BK27" s="32">
        <f>IF(H27&gt;0,(BI27*SQRT(3)*IF(N27&gt;0,N27,IF(O27&gt;0,O27,IF(P27&gt;0,P27,415)))/(H27*1000))*100,0)</f>
      </c>
      <c r="BL27" s="32">
        <f>IF(BK27&gt;70,"Upgrade","OK - No Upgrade")</f>
      </c>
      <c r="BM27" s="32">
        <f>IF(IF(AVERAGE(BE27:BG27)&gt;0,((BI27-AVERAGE(BE27:BG27))/AVERAGE(BE27:BG27))*100,0)&gt;10,"Need to Balance","OK - Balanced")</f>
      </c>
    </row>
    <row r="28" ht="15.75" customHeight="1">
      <c r="A28" s="25" t="str">
        <v>Araqi</v>
      </c>
      <c r="B28" s="25" t="str">
        <v>AL-DREEZ</v>
      </c>
      <c r="C28" s="25" t="str">
        <v>K_LN04</v>
      </c>
      <c r="D28" s="25" t="str">
        <v/>
      </c>
      <c r="E28" s="25" t="str">
        <v>533</v>
      </c>
      <c r="F28" s="25" t="str">
        <v>Ground (GMT)</v>
      </c>
      <c r="G28" s="25" t="str">
        <v/>
      </c>
      <c r="H28" s="25">
        <v>500</v>
      </c>
      <c r="I28" s="25" t="str">
        <v>02/06/2026, 21:53</v>
      </c>
      <c r="J28" s="25">
        <v>1</v>
      </c>
      <c r="K28" s="25">
        <v>235</v>
      </c>
      <c r="L28" s="25">
        <v>234</v>
      </c>
      <c r="M28" s="25">
        <v>232</v>
      </c>
      <c r="N28" s="25">
        <v>411</v>
      </c>
      <c r="O28" s="25">
        <v>405</v>
      </c>
      <c r="P28" s="25">
        <v>409</v>
      </c>
      <c r="Q28" s="26" t="str">
        <v>185 mm²</v>
      </c>
      <c r="R28" s="27">
        <v>194</v>
      </c>
      <c r="S28" s="27">
        <v>167</v>
      </c>
      <c r="T28" s="27">
        <v>131</v>
      </c>
      <c r="U28" s="28">
        <v>155</v>
      </c>
      <c r="V28" s="29" t="str">
        <v>185 mm²</v>
      </c>
      <c r="W28" s="30">
        <v>155</v>
      </c>
      <c r="X28" s="30">
        <v>189</v>
      </c>
      <c r="Y28" s="30">
        <v>121</v>
      </c>
      <c r="Z28" s="31">
        <v>68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5">
        <f>SUM(R28,W28,AB28,AG28,AL28,AQ28,AV28,BA28)</f>
      </c>
      <c r="BF28" s="25">
        <f>SUM(S28,X28,AC28,AH28,AM28,AR28,AW28,BB28)</f>
      </c>
      <c r="BG28" s="25">
        <f>SUM(T28,Y28,AD28,AI28,AN28,AS28,AX28,BC28)</f>
      </c>
      <c r="BH28" s="25">
        <f>SUM(U28,Z28,AE28,AJ28,AO28,AT28,AY28,BD28)</f>
      </c>
      <c r="BI28" s="25">
        <f>MAX(BE28:BG28)</f>
      </c>
      <c r="BJ28" s="25">
        <f>MIN(BE28:BG28)</f>
      </c>
      <c r="BK28" s="32">
        <f>IF(H28&gt;0,(BI28*SQRT(3)*IF(N28&gt;0,N28,IF(O28&gt;0,O28,IF(P28&gt;0,P28,415)))/(H28*1000))*100,0)</f>
      </c>
      <c r="BL28" s="32">
        <f>IF(BK28&gt;70,"Upgrade","OK - No Upgrade")</f>
      </c>
      <c r="BM28" s="32">
        <f>IF(IF(AVERAGE(BE28:BG28)&gt;0,((BI28-AVERAGE(BE28:BG28))/AVERAGE(BE28:BG28))*100,0)&gt;10,"Need to Balance","OK - Balanced")</f>
      </c>
    </row>
    <row r="29" ht="15.75" customHeight="1">
      <c r="A29" s="25" t="str">
        <v>Araqi</v>
      </c>
      <c r="B29" s="25" t="str">
        <v>AL-DREEZ</v>
      </c>
      <c r="C29" s="25" t="str">
        <v>K_LN05</v>
      </c>
      <c r="D29" s="25" t="str">
        <v/>
      </c>
      <c r="E29" s="25" t="str">
        <v>432</v>
      </c>
      <c r="F29" s="25" t="str">
        <v>Ground (GMT)</v>
      </c>
      <c r="G29" s="25" t="str">
        <v/>
      </c>
      <c r="H29" s="25">
        <v>1000</v>
      </c>
      <c r="I29" s="25" t="str">
        <v>02/06/2026, 21:52</v>
      </c>
      <c r="J29" s="25">
        <v>1</v>
      </c>
      <c r="K29" s="25">
        <v>248</v>
      </c>
      <c r="L29" s="25">
        <v>248</v>
      </c>
      <c r="M29" s="25">
        <v>251</v>
      </c>
      <c r="N29" s="25">
        <v>431</v>
      </c>
      <c r="O29" s="25">
        <v>436</v>
      </c>
      <c r="P29" s="25">
        <v>434</v>
      </c>
      <c r="Q29" s="26" t="str">
        <v>185 mm²</v>
      </c>
      <c r="R29" s="27">
        <v>137</v>
      </c>
      <c r="S29" s="27">
        <v>101</v>
      </c>
      <c r="T29" s="27">
        <v>128</v>
      </c>
      <c r="U29" s="28">
        <v>140</v>
      </c>
      <c r="V29" s="29" t="str">
        <v>185 mm²</v>
      </c>
      <c r="W29" s="30">
        <v>97</v>
      </c>
      <c r="X29" s="30">
        <v>93</v>
      </c>
      <c r="Y29" s="30">
        <v>17</v>
      </c>
      <c r="Z29" s="31">
        <v>97</v>
      </c>
      <c r="AA29" s="26" t="str">
        <v/>
      </c>
      <c r="AB29" s="27">
        <v>57</v>
      </c>
      <c r="AC29" s="27">
        <v>48</v>
      </c>
      <c r="AD29" s="27">
        <v>51</v>
      </c>
      <c r="AE29" s="28">
        <v>62</v>
      </c>
      <c r="AF29" s="29" t="str">
        <v/>
      </c>
      <c r="AG29" s="30">
        <v>83</v>
      </c>
      <c r="AH29" s="30">
        <v>90</v>
      </c>
      <c r="AI29" s="30">
        <v>80</v>
      </c>
      <c r="AJ29" s="31">
        <v>103</v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5">
        <f>SUM(R29,W29,AB29,AG29,AL29,AQ29,AV29,BA29)</f>
      </c>
      <c r="BF29" s="25">
        <f>SUM(S29,X29,AC29,AH29,AM29,AR29,AW29,BB29)</f>
      </c>
      <c r="BG29" s="25">
        <f>SUM(T29,Y29,AD29,AI29,AN29,AS29,AX29,BC29)</f>
      </c>
      <c r="BH29" s="25">
        <f>SUM(U29,Z29,AE29,AJ29,AO29,AT29,AY29,BD29)</f>
      </c>
      <c r="BI29" s="25">
        <f>MAX(BE29:BG29)</f>
      </c>
      <c r="BJ29" s="25">
        <f>MIN(BE29:BG29)</f>
      </c>
      <c r="BK29" s="32">
        <f>IF(H29&gt;0,(BI29*SQRT(3)*IF(N29&gt;0,N29,IF(O29&gt;0,O29,IF(P29&gt;0,P29,415)))/(H29*1000))*100,0)</f>
      </c>
      <c r="BL29" s="32">
        <f>IF(BK29&gt;70,"Upgrade","OK - No Upgrade")</f>
      </c>
      <c r="BM29" s="32">
        <f>IF(IF(AVERAGE(BE29:BG29)&gt;0,((BI29-AVERAGE(BE29:BG29))/AVERAGE(BE29:BG29))*100,0)&gt;10,"Need to Balance","OK - Balanced")</f>
      </c>
    </row>
    <row r="30" ht="15.75" customHeight="1">
      <c r="A30" s="25" t="str">
        <v>Araqi</v>
      </c>
      <c r="B30" s="25" t="str">
        <v>AL-DREEZ</v>
      </c>
      <c r="C30" s="25" t="str">
        <v>K_LN07</v>
      </c>
      <c r="D30" s="25" t="str">
        <v>23.312064, 56.617949</v>
      </c>
      <c r="E30" s="25" t="str">
        <v>446</v>
      </c>
      <c r="F30" s="25" t="str">
        <v>Pole (PMT)</v>
      </c>
      <c r="G30" s="25" t="str">
        <v/>
      </c>
      <c r="H30" s="25">
        <v>315</v>
      </c>
      <c r="I30" s="25" t="str">
        <v>02/06/2026, 15:09</v>
      </c>
      <c r="J30" s="25">
        <v>1</v>
      </c>
      <c r="K30" s="25">
        <v>243</v>
      </c>
      <c r="L30" s="25">
        <v>241</v>
      </c>
      <c r="M30" s="25">
        <v>243</v>
      </c>
      <c r="N30" s="25">
        <v>420</v>
      </c>
      <c r="O30" s="25">
        <v>415</v>
      </c>
      <c r="P30" s="25">
        <v>423</v>
      </c>
      <c r="Q30" s="26" t="str">
        <v>240 mm²</v>
      </c>
      <c r="R30" s="27">
        <v>108</v>
      </c>
      <c r="S30" s="27">
        <v>68</v>
      </c>
      <c r="T30" s="27">
        <v>39</v>
      </c>
      <c r="U30" s="28">
        <v>33</v>
      </c>
      <c r="V30" s="29" t="str">
        <v>240 mm²</v>
      </c>
      <c r="W30" s="30">
        <v>29</v>
      </c>
      <c r="X30" s="30">
        <v>72</v>
      </c>
      <c r="Y30" s="30">
        <v>91</v>
      </c>
      <c r="Z30" s="31">
        <v>33</v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5">
        <f>SUM(R30,W30,AB30,AG30,AL30,AQ30,AV30,BA30)</f>
      </c>
      <c r="BF30" s="25">
        <f>SUM(S30,X30,AC30,AH30,AM30,AR30,AW30,BB30)</f>
      </c>
      <c r="BG30" s="25">
        <f>SUM(T30,Y30,AD30,AI30,AN30,AS30,AX30,BC30)</f>
      </c>
      <c r="BH30" s="25">
        <f>SUM(U30,Z30,AE30,AJ30,AO30,AT30,AY30,BD30)</f>
      </c>
      <c r="BI30" s="25">
        <f>MAX(BE30:BG30)</f>
      </c>
      <c r="BJ30" s="25">
        <f>MIN(BE30:BG30)</f>
      </c>
      <c r="BK30" s="32">
        <f>IF(H30&gt;0,(BI30*SQRT(3)*IF(N30&gt;0,N30,IF(O30&gt;0,O30,IF(P30&gt;0,P30,415)))/(H30*1000))*100,0)</f>
      </c>
      <c r="BL30" s="32">
        <f>IF(BK30&gt;70,"Upgrade","OK - No Upgrade")</f>
      </c>
      <c r="BM30" s="32">
        <f>IF(IF(AVERAGE(BE30:BG30)&gt;0,((BI30-AVERAGE(BE30:BG30))/AVERAGE(BE30:BG30))*100,0)&gt;10,"Need to Balance","OK - Balanced")</f>
      </c>
    </row>
    <row r="31" ht="15.75" customHeight="1">
      <c r="A31" s="25" t="str">
        <v>Araqi</v>
      </c>
      <c r="B31" s="25" t="str">
        <v>AL-DREEZ</v>
      </c>
      <c r="C31" s="25" t="str">
        <v>K_LN07</v>
      </c>
      <c r="D31" s="25" t="str">
        <v>23.309541, 56.616952</v>
      </c>
      <c r="E31" s="25" t="str">
        <v>1319</v>
      </c>
      <c r="F31" s="25" t="str">
        <v>Ground (GMT)</v>
      </c>
      <c r="G31" s="25" t="str">
        <v/>
      </c>
      <c r="H31" s="25">
        <v>1000</v>
      </c>
      <c r="I31" s="25" t="str">
        <v>02/06/2026, 15:03</v>
      </c>
      <c r="J31" s="25">
        <v>1</v>
      </c>
      <c r="K31" s="25">
        <v>243</v>
      </c>
      <c r="L31" s="25">
        <v>240</v>
      </c>
      <c r="M31" s="25">
        <v>243</v>
      </c>
      <c r="N31" s="25">
        <v>419</v>
      </c>
      <c r="O31" s="25">
        <v>418</v>
      </c>
      <c r="P31" s="25">
        <v>422</v>
      </c>
      <c r="Q31" s="26" t="str">
        <v>120 mm²</v>
      </c>
      <c r="R31" s="27">
        <v>73</v>
      </c>
      <c r="S31" s="27">
        <v>84</v>
      </c>
      <c r="T31" s="27">
        <v>74</v>
      </c>
      <c r="U31" s="28">
        <v>12</v>
      </c>
      <c r="V31" s="29" t="str">
        <v>120 mm²</v>
      </c>
      <c r="W31" s="30">
        <v>130</v>
      </c>
      <c r="X31" s="30">
        <v>74</v>
      </c>
      <c r="Y31" s="30">
        <v>123</v>
      </c>
      <c r="Z31" s="31">
        <v>50</v>
      </c>
      <c r="AA31" s="26" t="str">
        <v>120 mm²</v>
      </c>
      <c r="AB31" s="27">
        <v>80</v>
      </c>
      <c r="AC31" s="27">
        <v>105</v>
      </c>
      <c r="AD31" s="27">
        <v>6</v>
      </c>
      <c r="AE31" s="28">
        <v>103</v>
      </c>
      <c r="AF31" s="29" t="str">
        <v>185 mm²</v>
      </c>
      <c r="AG31" s="30">
        <v>172</v>
      </c>
      <c r="AH31" s="30">
        <v>152</v>
      </c>
      <c r="AI31" s="30">
        <v>216</v>
      </c>
      <c r="AJ31" s="31">
        <v>32</v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5">
        <f>SUM(R31,W31,AB31,AG31,AL31,AQ31,AV31,BA31)</f>
      </c>
      <c r="BF31" s="25">
        <f>SUM(S31,X31,AC31,AH31,AM31,AR31,AW31,BB31)</f>
      </c>
      <c r="BG31" s="25">
        <f>SUM(T31,Y31,AD31,AI31,AN31,AS31,AX31,BC31)</f>
      </c>
      <c r="BH31" s="25">
        <f>SUM(U31,Z31,AE31,AJ31,AO31,AT31,AY31,BD31)</f>
      </c>
      <c r="BI31" s="25">
        <f>MAX(BE31:BG31)</f>
      </c>
      <c r="BJ31" s="25">
        <f>MIN(BE31:BG31)</f>
      </c>
      <c r="BK31" s="32">
        <f>IF(H31&gt;0,(BI31*SQRT(3)*IF(N31&gt;0,N31,IF(O31&gt;0,O31,IF(P31&gt;0,P31,415)))/(H31*1000))*100,0)</f>
      </c>
      <c r="BL31" s="32">
        <f>IF(BK31&gt;70,"Upgrade","OK - No Upgrade")</f>
      </c>
      <c r="BM31" s="32">
        <f>IF(IF(AVERAGE(BE31:BG31)&gt;0,((BI31-AVERAGE(BE31:BG31))/AVERAGE(BE31:BG31))*100,0)&gt;10,"Need to Balance","OK - Balanced")</f>
      </c>
    </row>
    <row r="32" ht="15.75" customHeight="1">
      <c r="A32" s="25" t="str">
        <v>Araqi</v>
      </c>
      <c r="B32" s="25" t="str">
        <v>AL-DREEZ</v>
      </c>
      <c r="C32" s="25" t="str">
        <v>K_LN07</v>
      </c>
      <c r="D32" s="25" t="str">
        <v>23.30969, 56.618654</v>
      </c>
      <c r="E32" s="25" t="str">
        <v>445</v>
      </c>
      <c r="F32" s="25" t="str">
        <v>Ground (GMT)</v>
      </c>
      <c r="G32" s="25" t="str">
        <v/>
      </c>
      <c r="H32" s="25">
        <v>1000</v>
      </c>
      <c r="I32" s="25" t="str">
        <v>02/06/2026, 14:55</v>
      </c>
      <c r="J32" s="25">
        <v>1</v>
      </c>
      <c r="K32" s="25">
        <v>236</v>
      </c>
      <c r="L32" s="25">
        <v>235</v>
      </c>
      <c r="M32" s="25">
        <v>237</v>
      </c>
      <c r="N32" s="25">
        <v>408</v>
      </c>
      <c r="O32" s="25">
        <v>409</v>
      </c>
      <c r="P32" s="25">
        <v>412</v>
      </c>
      <c r="Q32" s="26" t="str">
        <v/>
      </c>
      <c r="R32" s="27" t="str">
        <v/>
      </c>
      <c r="S32" s="27" t="str">
        <v/>
      </c>
      <c r="T32" s="27" t="str">
        <v/>
      </c>
      <c r="U32" s="28" t="str">
        <v/>
      </c>
      <c r="V32" s="29" t="str">
        <v>185 mm²</v>
      </c>
      <c r="W32" s="30">
        <v>50</v>
      </c>
      <c r="X32" s="30">
        <v>24</v>
      </c>
      <c r="Y32" s="30">
        <v>72</v>
      </c>
      <c r="Z32" s="31">
        <v>35</v>
      </c>
      <c r="AA32" s="26" t="str">
        <v>185 mm²</v>
      </c>
      <c r="AB32" s="27">
        <v>129</v>
      </c>
      <c r="AC32" s="27">
        <v>154</v>
      </c>
      <c r="AD32" s="27">
        <v>129</v>
      </c>
      <c r="AE32" s="28">
        <v>35</v>
      </c>
      <c r="AF32" s="29" t="str">
        <v>120 mm²</v>
      </c>
      <c r="AG32" s="30">
        <v>56</v>
      </c>
      <c r="AH32" s="30">
        <v>13</v>
      </c>
      <c r="AI32" s="30">
        <v>124</v>
      </c>
      <c r="AJ32" s="31">
        <v>60</v>
      </c>
      <c r="AK32" s="26" t="str">
        <v>120 mm²</v>
      </c>
      <c r="AL32" s="27">
        <v>143</v>
      </c>
      <c r="AM32" s="27">
        <v>84</v>
      </c>
      <c r="AN32" s="27">
        <v>86</v>
      </c>
      <c r="AO32" s="28">
        <v>62</v>
      </c>
      <c r="AP32" s="29" t="str">
        <v>120 mm²</v>
      </c>
      <c r="AQ32" s="30">
        <v>74</v>
      </c>
      <c r="AR32" s="30">
        <v>40</v>
      </c>
      <c r="AS32" s="30">
        <v>46</v>
      </c>
      <c r="AT32" s="31">
        <v>35</v>
      </c>
      <c r="AU32" s="26" t="str">
        <v>120 mm²</v>
      </c>
      <c r="AV32" s="27">
        <v>91</v>
      </c>
      <c r="AW32" s="27">
        <v>119</v>
      </c>
      <c r="AX32" s="27">
        <v>102</v>
      </c>
      <c r="AY32" s="28">
        <v>27</v>
      </c>
      <c r="AZ32" s="29" t="str">
        <v>120 mm²</v>
      </c>
      <c r="BA32" s="30">
        <v>43</v>
      </c>
      <c r="BB32" s="30">
        <v>76</v>
      </c>
      <c r="BC32" s="30">
        <v>1</v>
      </c>
      <c r="BD32" s="31">
        <v>70</v>
      </c>
      <c r="BE32" s="25">
        <f>SUM(R32,W32,AB32,AG32,AL32,AQ32,AV32,BA32)</f>
      </c>
      <c r="BF32" s="25">
        <f>SUM(S32,X32,AC32,AH32,AM32,AR32,AW32,BB32)</f>
      </c>
      <c r="BG32" s="25">
        <f>SUM(T32,Y32,AD32,AI32,AN32,AS32,AX32,BC32)</f>
      </c>
      <c r="BH32" s="25">
        <f>SUM(U32,Z32,AE32,AJ32,AO32,AT32,AY32,BD32)</f>
      </c>
      <c r="BI32" s="25">
        <f>MAX(BE32:BG32)</f>
      </c>
      <c r="BJ32" s="25">
        <f>MIN(BE32:BG32)</f>
      </c>
      <c r="BK32" s="32">
        <f>IF(H32&gt;0,(BI32*SQRT(3)*IF(N32&gt;0,N32,IF(O32&gt;0,O32,IF(P32&gt;0,P32,415)))/(H32*1000))*100,0)</f>
      </c>
      <c r="BL32" s="32">
        <f>IF(BK32&gt;70,"Upgrade","OK - No Upgrade")</f>
      </c>
      <c r="BM32" s="32">
        <f>IF(IF(AVERAGE(BE32:BG32)&gt;0,((BI32-AVERAGE(BE32:BG32))/AVERAGE(BE32:BG32))*100,0)&gt;10,"Need to Balance","OK - Balanced")</f>
      </c>
    </row>
    <row r="33" ht="15.75" customHeight="1">
      <c r="A33" s="25" t="str">
        <v>Araqi</v>
      </c>
      <c r="B33" s="25" t="str">
        <v>AL-DREEZ</v>
      </c>
      <c r="C33" s="25" t="str">
        <v>K_LN07</v>
      </c>
      <c r="D33" s="25" t="str">
        <v>23.312059, 56.620984</v>
      </c>
      <c r="E33" s="25" t="str">
        <v>440</v>
      </c>
      <c r="F33" s="25" t="str">
        <v>Ground (GMT)</v>
      </c>
      <c r="G33" s="25" t="str">
        <v/>
      </c>
      <c r="H33" s="25">
        <v>1000</v>
      </c>
      <c r="I33" s="25" t="str">
        <v>02/06/2026, 14:44</v>
      </c>
      <c r="J33" s="25">
        <v>1</v>
      </c>
      <c r="K33" s="25">
        <v>245</v>
      </c>
      <c r="L33" s="25">
        <v>242</v>
      </c>
      <c r="M33" s="25">
        <v>244</v>
      </c>
      <c r="N33" s="25">
        <v>422</v>
      </c>
      <c r="O33" s="25">
        <v>423</v>
      </c>
      <c r="P33" s="25">
        <v>425</v>
      </c>
      <c r="Q33" s="26" t="str">
        <v/>
      </c>
      <c r="R33" s="27" t="str">
        <v/>
      </c>
      <c r="S33" s="27" t="str">
        <v/>
      </c>
      <c r="T33" s="27" t="str">
        <v/>
      </c>
      <c r="U33" s="28" t="str">
        <v/>
      </c>
      <c r="V33" s="29" t="str">
        <v/>
      </c>
      <c r="W33" s="30" t="str">
        <v/>
      </c>
      <c r="X33" s="30" t="str">
        <v/>
      </c>
      <c r="Y33" s="30" t="str">
        <v/>
      </c>
      <c r="Z33" s="31" t="str">
        <v/>
      </c>
      <c r="AA33" s="26" t="str">
        <v>185 mm²</v>
      </c>
      <c r="AB33" s="27">
        <v>40</v>
      </c>
      <c r="AC33" s="27">
        <v>84</v>
      </c>
      <c r="AD33" s="27">
        <v>61</v>
      </c>
      <c r="AE33" s="28">
        <v>27</v>
      </c>
      <c r="AF33" s="29" t="str">
        <v>185 mm²</v>
      </c>
      <c r="AG33" s="30">
        <v>25</v>
      </c>
      <c r="AH33" s="30">
        <v>39</v>
      </c>
      <c r="AI33" s="30">
        <v>32</v>
      </c>
      <c r="AJ33" s="31">
        <v>16</v>
      </c>
      <c r="AK33" s="26" t="str">
        <v>185 mm²</v>
      </c>
      <c r="AL33" s="27">
        <v>19</v>
      </c>
      <c r="AM33" s="27">
        <v>15</v>
      </c>
      <c r="AN33" s="27">
        <v>23</v>
      </c>
      <c r="AO33" s="28">
        <v>13</v>
      </c>
      <c r="AP33" s="29" t="str">
        <v>185 mm²</v>
      </c>
      <c r="AQ33" s="30">
        <v>69</v>
      </c>
      <c r="AR33" s="30">
        <v>73</v>
      </c>
      <c r="AS33" s="30">
        <v>165</v>
      </c>
      <c r="AT33" s="31">
        <v>89</v>
      </c>
      <c r="AU33" s="26" t="str">
        <v>185 mm²</v>
      </c>
      <c r="AV33" s="27">
        <v>68</v>
      </c>
      <c r="AW33" s="27">
        <v>24</v>
      </c>
      <c r="AX33" s="27">
        <v>106</v>
      </c>
      <c r="AY33" s="28">
        <v>62</v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5">
        <f>SUM(R33,W33,AB33,AG33,AL33,AQ33,AV33,BA33)</f>
      </c>
      <c r="BF33" s="25">
        <f>SUM(S33,X33,AC33,AH33,AM33,AR33,AW33,BB33)</f>
      </c>
      <c r="BG33" s="25">
        <f>SUM(T33,Y33,AD33,AI33,AN33,AS33,AX33,BC33)</f>
      </c>
      <c r="BH33" s="25">
        <f>SUM(U33,Z33,AE33,AJ33,AO33,AT33,AY33,BD33)</f>
      </c>
      <c r="BI33" s="25">
        <f>MAX(BE33:BG33)</f>
      </c>
      <c r="BJ33" s="25">
        <f>MIN(BE33:BG33)</f>
      </c>
      <c r="BK33" s="32">
        <f>IF(H33&gt;0,(BI33*SQRT(3)*IF(N33&gt;0,N33,IF(O33&gt;0,O33,IF(P33&gt;0,P33,415)))/(H33*1000))*100,0)</f>
      </c>
      <c r="BL33" s="32">
        <f>IF(BK33&gt;70,"Upgrade","OK - No Upgrade")</f>
      </c>
      <c r="BM33" s="32">
        <f>IF(IF(AVERAGE(BE33:BG33)&gt;0,((BI33-AVERAGE(BE33:BG33))/AVERAGE(BE33:BG33))*100,0)&gt;10,"Need to Balance","OK - Balanced")</f>
      </c>
    </row>
    <row r="34" ht="15.75" customHeight="1">
      <c r="A34" s="25" t="str">
        <v>Araqi</v>
      </c>
      <c r="B34" s="25" t="str">
        <v>AL-DREEZ</v>
      </c>
      <c r="C34" s="25" t="str">
        <v>K_LN07</v>
      </c>
      <c r="D34" s="25" t="str">
        <v/>
      </c>
      <c r="E34" s="25" t="str">
        <v>439</v>
      </c>
      <c r="F34" s="25" t="str">
        <v>Ground (GMT)</v>
      </c>
      <c r="G34" s="25" t="str">
        <v/>
      </c>
      <c r="H34" s="25">
        <v>500</v>
      </c>
      <c r="I34" s="25" t="str">
        <v>02/06/2026, 14:24</v>
      </c>
      <c r="J34" s="25">
        <v>1</v>
      </c>
      <c r="K34" s="25">
        <v>246</v>
      </c>
      <c r="L34" s="25">
        <v>245</v>
      </c>
      <c r="M34" s="25">
        <v>247</v>
      </c>
      <c r="N34" s="25">
        <v>424</v>
      </c>
      <c r="O34" s="25">
        <v>425</v>
      </c>
      <c r="P34" s="25">
        <v>430</v>
      </c>
      <c r="Q34" s="26" t="str">
        <v>185 mm²</v>
      </c>
      <c r="R34" s="27" t="str">
        <v/>
      </c>
      <c r="S34" s="27" t="str">
        <v/>
      </c>
      <c r="T34" s="27" t="str">
        <v/>
      </c>
      <c r="U34" s="28" t="str">
        <v/>
      </c>
      <c r="V34" s="29" t="str">
        <v/>
      </c>
      <c r="W34" s="30">
        <v>2</v>
      </c>
      <c r="X34" s="30">
        <v>0</v>
      </c>
      <c r="Y34" s="30">
        <v>0</v>
      </c>
      <c r="Z34" s="31">
        <v>2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5">
        <f>SUM(R34,W34,AB34,AG34,AL34,AQ34,AV34,BA34)</f>
      </c>
      <c r="BF34" s="25">
        <f>SUM(S34,X34,AC34,AH34,AM34,AR34,AW34,BB34)</f>
      </c>
      <c r="BG34" s="25">
        <f>SUM(T34,Y34,AD34,AI34,AN34,AS34,AX34,BC34)</f>
      </c>
      <c r="BH34" s="25">
        <f>SUM(U34,Z34,AE34,AJ34,AO34,AT34,AY34,BD34)</f>
      </c>
      <c r="BI34" s="25">
        <f>MAX(BE34:BG34)</f>
      </c>
      <c r="BJ34" s="25">
        <f>MIN(BE34:BG34)</f>
      </c>
      <c r="BK34" s="32">
        <f>IF(H34&gt;0,(BI34*SQRT(3)*IF(N34&gt;0,N34,IF(O34&gt;0,O34,IF(P34&gt;0,P34,415)))/(H34*1000))*100,0)</f>
      </c>
      <c r="BL34" s="32">
        <f>IF(BK34&gt;70,"Upgrade","OK - No Upgrade")</f>
      </c>
      <c r="BM34" s="32">
        <f>IF(IF(AVERAGE(BE34:BG34)&gt;0,((BI34-AVERAGE(BE34:BG34))/AVERAGE(BE34:BG34))*100,0)&gt;10,"Need to Balance","OK - Balanced")</f>
      </c>
    </row>
    <row r="35" ht="15.75" customHeight="1">
      <c r="A35" s="25" t="str">
        <v>Araqi</v>
      </c>
      <c r="B35" s="25" t="str">
        <v>AL-DREEZ</v>
      </c>
      <c r="C35" s="25" t="str">
        <v>K_LN04</v>
      </c>
      <c r="D35" s="25" t="str">
        <v/>
      </c>
      <c r="E35" s="25" t="str">
        <v>2223</v>
      </c>
      <c r="F35" s="25" t="str">
        <v>Pole (PMT)</v>
      </c>
      <c r="G35" s="25" t="str">
        <v/>
      </c>
      <c r="H35" s="25">
        <v>100</v>
      </c>
      <c r="I35" s="25" t="str">
        <v/>
      </c>
      <c r="J35" s="25">
        <v>1</v>
      </c>
      <c r="K35" s="25" t="str">
        <v/>
      </c>
      <c r="L35" s="25" t="str">
        <v/>
      </c>
      <c r="M35" s="25" t="str">
        <v/>
      </c>
      <c r="N35" s="25" t="str">
        <v/>
      </c>
      <c r="O35" s="25" t="str">
        <v/>
      </c>
      <c r="P35" s="25" t="str">
        <v/>
      </c>
      <c r="Q35" s="26" t="str">
        <v/>
      </c>
      <c r="R35" s="27" t="str">
        <v/>
      </c>
      <c r="S35" s="27" t="str">
        <v/>
      </c>
      <c r="T35" s="27" t="str">
        <v/>
      </c>
      <c r="U35" s="28" t="str">
        <v/>
      </c>
      <c r="V35" s="29" t="str">
        <v/>
      </c>
      <c r="W35" s="30" t="str">
        <v/>
      </c>
      <c r="X35" s="30" t="str">
        <v/>
      </c>
      <c r="Y35" s="30" t="str">
        <v/>
      </c>
      <c r="Z35" s="31" t="str">
        <v/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5">
        <f>SUM(R35,W35,AB35,AG35,AL35,AQ35,AV35,BA35)</f>
      </c>
      <c r="BF35" s="25">
        <f>SUM(S35,X35,AC35,AH35,AM35,AR35,AW35,BB35)</f>
      </c>
      <c r="BG35" s="25">
        <f>SUM(T35,Y35,AD35,AI35,AN35,AS35,AX35,BC35)</f>
      </c>
      <c r="BH35" s="25">
        <f>SUM(U35,Z35,AE35,AJ35,AO35,AT35,AY35,BD35)</f>
      </c>
      <c r="BI35" s="25">
        <f>MAX(BE35:BG35)</f>
      </c>
      <c r="BJ35" s="25">
        <f>MIN(BE35:BG35)</f>
      </c>
      <c r="BK35" s="32">
        <f>IF(H35&gt;0,(BI35*SQRT(3)*IF(N35&gt;0,N35,IF(O35&gt;0,O35,IF(P35&gt;0,P35,415)))/(H35*1000))*100,0)</f>
      </c>
      <c r="BL35" s="32">
        <f>IF(BK35&gt;70,"Upgrade","OK - No Upgrade")</f>
      </c>
      <c r="BM35" s="32">
        <f>IF(IF(AVERAGE(BE35:BG35)&gt;0,((BI35-AVERAGE(BE35:BG35))/AVERAGE(BE35:BG35))*100,0)&gt;10,"Need to Balance","OK - Balanced")</f>
      </c>
    </row>
    <row r="36" ht="15.75" customHeight="1">
      <c r="A36" s="25" t="str">
        <v>Araqi</v>
      </c>
      <c r="B36" s="25" t="str">
        <v>AL-DREEZ</v>
      </c>
      <c r="C36" s="25" t="str">
        <v>K_LN05</v>
      </c>
      <c r="D36" s="25" t="str">
        <v>23.320597, 56.613253</v>
      </c>
      <c r="E36" s="25" t="str">
        <v>1841</v>
      </c>
      <c r="F36" s="25" t="str">
        <v>Ground (GMT)</v>
      </c>
      <c r="G36" s="25" t="str">
        <v/>
      </c>
      <c r="H36" s="25">
        <v>1000</v>
      </c>
      <c r="I36" s="25" t="str">
        <v>29/05/2026, 13:26</v>
      </c>
      <c r="J36" s="25">
        <v>1</v>
      </c>
      <c r="K36" s="25">
        <v>245</v>
      </c>
      <c r="L36" s="25">
        <v>243</v>
      </c>
      <c r="M36" s="25">
        <v>247</v>
      </c>
      <c r="N36" s="25">
        <v>423</v>
      </c>
      <c r="O36" s="25">
        <v>430</v>
      </c>
      <c r="P36" s="25">
        <v>436</v>
      </c>
      <c r="Q36" s="26" t="str">
        <v/>
      </c>
      <c r="R36" s="27" t="str">
        <v/>
      </c>
      <c r="S36" s="27" t="str">
        <v/>
      </c>
      <c r="T36" s="27" t="str">
        <v/>
      </c>
      <c r="U36" s="28" t="str">
        <v/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>185 mm²</v>
      </c>
      <c r="AG36" s="30">
        <v>100</v>
      </c>
      <c r="AH36" s="30">
        <v>72</v>
      </c>
      <c r="AI36" s="30">
        <v>60</v>
      </c>
      <c r="AJ36" s="31">
        <v>30</v>
      </c>
      <c r="AK36" s="26" t="str">
        <v>240 mm²</v>
      </c>
      <c r="AL36" s="27">
        <v>41</v>
      </c>
      <c r="AM36" s="27">
        <v>30</v>
      </c>
      <c r="AN36" s="27">
        <v>22</v>
      </c>
      <c r="AO36" s="28">
        <v>15</v>
      </c>
      <c r="AP36" s="29" t="str">
        <v>240 mm²</v>
      </c>
      <c r="AQ36" s="30">
        <v>40</v>
      </c>
      <c r="AR36" s="30">
        <v>45</v>
      </c>
      <c r="AS36" s="30">
        <v>54</v>
      </c>
      <c r="AT36" s="31">
        <v>20</v>
      </c>
      <c r="AU36" s="26" t="str">
        <v>240 mm²</v>
      </c>
      <c r="AV36" s="27">
        <v>130</v>
      </c>
      <c r="AW36" s="27">
        <v>105</v>
      </c>
      <c r="AX36" s="27">
        <v>60</v>
      </c>
      <c r="AY36" s="28">
        <v>67</v>
      </c>
      <c r="AZ36" s="29" t="str">
        <v>240 mm²</v>
      </c>
      <c r="BA36" s="30">
        <v>40</v>
      </c>
      <c r="BB36" s="30">
        <v>30</v>
      </c>
      <c r="BC36" s="30">
        <v>40</v>
      </c>
      <c r="BD36" s="31">
        <v>20</v>
      </c>
      <c r="BE36" s="25">
        <f>SUM(R36,W36,AB36,AG36,AL36,AQ36,AV36,BA36)</f>
      </c>
      <c r="BF36" s="25">
        <f>SUM(S36,X36,AC36,AH36,AM36,AR36,AW36,BB36)</f>
      </c>
      <c r="BG36" s="25">
        <f>SUM(T36,Y36,AD36,AI36,AN36,AS36,AX36,BC36)</f>
      </c>
      <c r="BH36" s="25">
        <f>SUM(U36,Z36,AE36,AJ36,AO36,AT36,AY36,BD36)</f>
      </c>
      <c r="BI36" s="25">
        <f>MAX(BE36:BG36)</f>
      </c>
      <c r="BJ36" s="25">
        <f>MIN(BE36:BG36)</f>
      </c>
      <c r="BK36" s="32">
        <f>IF(H36&gt;0,(BI36*SQRT(3)*IF(N36&gt;0,N36,IF(O36&gt;0,O36,IF(P36&gt;0,P36,415)))/(H36*1000))*100,0)</f>
      </c>
      <c r="BL36" s="32">
        <f>IF(BK36&gt;70,"Upgrade","OK - No Upgrade")</f>
      </c>
      <c r="BM36" s="32">
        <f>IF(IF(AVERAGE(BE36:BG36)&gt;0,((BI36-AVERAGE(BE36:BG36))/AVERAGE(BE36:BG36))*100,0)&gt;10,"Need to Balance","OK - Balanced")</f>
      </c>
    </row>
    <row r="37" ht="15.75" customHeight="1">
      <c r="A37" s="25" t="str">
        <v>Araqi</v>
      </c>
      <c r="B37" s="25" t="str">
        <v>AL-DREEZ</v>
      </c>
      <c r="C37" s="25" t="str">
        <v>K_LN05</v>
      </c>
      <c r="D37" s="25" t="str">
        <v>23.318032, 56.614303</v>
      </c>
      <c r="E37" s="25" t="str">
        <v>448</v>
      </c>
      <c r="F37" s="25" t="str">
        <v>Ground (GMT)</v>
      </c>
      <c r="G37" s="25" t="str">
        <v/>
      </c>
      <c r="H37" s="25">
        <v>1000</v>
      </c>
      <c r="I37" s="25" t="str">
        <v>29/05/2026, 13:21</v>
      </c>
      <c r="J37" s="25">
        <v>1</v>
      </c>
      <c r="K37" s="25">
        <v>239</v>
      </c>
      <c r="L37" s="25">
        <v>239</v>
      </c>
      <c r="M37" s="25">
        <v>240</v>
      </c>
      <c r="N37" s="25">
        <v>415</v>
      </c>
      <c r="O37" s="25">
        <v>417</v>
      </c>
      <c r="P37" s="25">
        <v>419</v>
      </c>
      <c r="Q37" s="26" t="str">
        <v>240 mm²</v>
      </c>
      <c r="R37" s="27">
        <v>120</v>
      </c>
      <c r="S37" s="27">
        <v>90</v>
      </c>
      <c r="T37" s="27">
        <v>88</v>
      </c>
      <c r="U37" s="28">
        <v>35</v>
      </c>
      <c r="V37" s="29" t="str">
        <v>240 mm²</v>
      </c>
      <c r="W37" s="30">
        <v>0</v>
      </c>
      <c r="X37" s="30">
        <v>0</v>
      </c>
      <c r="Y37" s="30">
        <v>0</v>
      </c>
      <c r="Z37" s="31">
        <v>0</v>
      </c>
      <c r="AA37" s="26" t="str">
        <v>240 mm²</v>
      </c>
      <c r="AB37" s="27">
        <v>40</v>
      </c>
      <c r="AC37" s="27">
        <v>76</v>
      </c>
      <c r="AD37" s="27">
        <v>70</v>
      </c>
      <c r="AE37" s="28">
        <v>10</v>
      </c>
      <c r="AF37" s="29" t="str">
        <v>240 mm²</v>
      </c>
      <c r="AG37" s="30">
        <v>20</v>
      </c>
      <c r="AH37" s="30">
        <v>40</v>
      </c>
      <c r="AI37" s="30">
        <v>58</v>
      </c>
      <c r="AJ37" s="31">
        <v>26</v>
      </c>
      <c r="AK37" s="26" t="str">
        <v>185 mm²</v>
      </c>
      <c r="AL37" s="27">
        <v>102</v>
      </c>
      <c r="AM37" s="27">
        <v>65</v>
      </c>
      <c r="AN37" s="27">
        <v>90</v>
      </c>
      <c r="AO37" s="28">
        <v>29</v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5">
        <f>SUM(R37,W37,AB37,AG37,AL37,AQ37,AV37,BA37)</f>
      </c>
      <c r="BF37" s="25">
        <f>SUM(S37,X37,AC37,AH37,AM37,AR37,AW37,BB37)</f>
      </c>
      <c r="BG37" s="25">
        <f>SUM(T37,Y37,AD37,AI37,AN37,AS37,AX37,BC37)</f>
      </c>
      <c r="BH37" s="25">
        <f>SUM(U37,Z37,AE37,AJ37,AO37,AT37,AY37,BD37)</f>
      </c>
      <c r="BI37" s="25">
        <f>MAX(BE37:BG37)</f>
      </c>
      <c r="BJ37" s="25">
        <f>MIN(BE37:BG37)</f>
      </c>
      <c r="BK37" s="32">
        <f>IF(H37&gt;0,(BI37*SQRT(3)*IF(N37&gt;0,N37,IF(O37&gt;0,O37,IF(P37&gt;0,P37,415)))/(H37*1000))*100,0)</f>
      </c>
      <c r="BL37" s="32">
        <f>IF(BK37&gt;70,"Upgrade","OK - No Upgrade")</f>
      </c>
      <c r="BM37" s="32">
        <f>IF(IF(AVERAGE(BE37:BG37)&gt;0,((BI37-AVERAGE(BE37:BG37))/AVERAGE(BE37:BG37))*100,0)&gt;10,"Need to Balance","OK - Balanced")</f>
      </c>
    </row>
    <row r="38" ht="15.75" customHeight="1">
      <c r="A38" s="25" t="str">
        <v>Araqi</v>
      </c>
      <c r="B38" s="25" t="str">
        <v>AL-DREEZ</v>
      </c>
      <c r="C38" s="25" t="str">
        <v>K_LN05</v>
      </c>
      <c r="D38" s="25" t="str">
        <v>23.319347, 56.611632</v>
      </c>
      <c r="E38" s="25" t="str">
        <v>449</v>
      </c>
      <c r="F38" s="25" t="str">
        <v>Ground (GMT)</v>
      </c>
      <c r="G38" s="25" t="str">
        <v/>
      </c>
      <c r="H38" s="25">
        <v>1000</v>
      </c>
      <c r="I38" s="25" t="str">
        <v>29/05/2026, 13:13</v>
      </c>
      <c r="J38" s="25">
        <v>1</v>
      </c>
      <c r="K38" s="25">
        <v>245</v>
      </c>
      <c r="L38" s="25">
        <v>244</v>
      </c>
      <c r="M38" s="25">
        <v>247</v>
      </c>
      <c r="N38" s="25">
        <v>424</v>
      </c>
      <c r="O38" s="25">
        <v>429</v>
      </c>
      <c r="P38" s="25">
        <v>425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>185 mm²</v>
      </c>
      <c r="W38" s="30">
        <v>105</v>
      </c>
      <c r="X38" s="30">
        <v>103</v>
      </c>
      <c r="Y38" s="30">
        <v>143</v>
      </c>
      <c r="Z38" s="31">
        <v>35</v>
      </c>
      <c r="AA38" s="26" t="str">
        <v>185 mm²</v>
      </c>
      <c r="AB38" s="27">
        <v>126</v>
      </c>
      <c r="AC38" s="27">
        <v>85</v>
      </c>
      <c r="AD38" s="27">
        <v>75</v>
      </c>
      <c r="AE38" s="28">
        <v>45</v>
      </c>
      <c r="AF38" s="29" t="str">
        <v>185 mm²</v>
      </c>
      <c r="AG38" s="30">
        <v>60</v>
      </c>
      <c r="AH38" s="30">
        <v>160</v>
      </c>
      <c r="AI38" s="30">
        <v>145</v>
      </c>
      <c r="AJ38" s="31">
        <v>50</v>
      </c>
      <c r="AK38" s="26" t="str">
        <v>185 mm²</v>
      </c>
      <c r="AL38" s="27">
        <v>43</v>
      </c>
      <c r="AM38" s="27">
        <v>15</v>
      </c>
      <c r="AN38" s="27">
        <v>17</v>
      </c>
      <c r="AO38" s="28">
        <v>28</v>
      </c>
      <c r="AP38" s="29" t="str">
        <v>185 mm²</v>
      </c>
      <c r="AQ38" s="30">
        <v>96</v>
      </c>
      <c r="AR38" s="30">
        <v>13</v>
      </c>
      <c r="AS38" s="30">
        <v>8</v>
      </c>
      <c r="AT38" s="31">
        <v>64</v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5">
        <f>SUM(R38,W38,AB38,AG38,AL38,AQ38,AV38,BA38)</f>
      </c>
      <c r="BF38" s="25">
        <f>SUM(S38,X38,AC38,AH38,AM38,AR38,AW38,BB38)</f>
      </c>
      <c r="BG38" s="25">
        <f>SUM(T38,Y38,AD38,AI38,AN38,AS38,AX38,BC38)</f>
      </c>
      <c r="BH38" s="25">
        <f>SUM(U38,Z38,AE38,AJ38,AO38,AT38,AY38,BD38)</f>
      </c>
      <c r="BI38" s="25">
        <f>MAX(BE38:BG38)</f>
      </c>
      <c r="BJ38" s="25">
        <f>MIN(BE38:BG38)</f>
      </c>
      <c r="BK38" s="32">
        <f>IF(H38&gt;0,(BI38*SQRT(3)*IF(N38&gt;0,N38,IF(O38&gt;0,O38,IF(P38&gt;0,P38,415)))/(H38*1000))*100,0)</f>
      </c>
      <c r="BL38" s="32">
        <f>IF(BK38&gt;70,"Upgrade","OK - No Upgrade")</f>
      </c>
      <c r="BM38" s="32">
        <f>IF(IF(AVERAGE(BE38:BG38)&gt;0,((BI38-AVERAGE(BE38:BG38))/AVERAGE(BE38:BG38))*100,0)&gt;10,"Need to Balance","OK - Balanced")</f>
      </c>
    </row>
    <row r="39" ht="15.75" customHeight="1">
      <c r="A39" s="25" t="str">
        <v>Araqi</v>
      </c>
      <c r="B39" s="25" t="str">
        <v>AL-DREEZ</v>
      </c>
      <c r="C39" s="25" t="str">
        <v>K_LN05</v>
      </c>
      <c r="D39" s="25" t="str">
        <v>23.315716, 56.609813</v>
      </c>
      <c r="E39" s="25" t="str">
        <v>2072</v>
      </c>
      <c r="F39" s="25" t="str">
        <v>Pole (PMT)</v>
      </c>
      <c r="G39" s="25" t="str">
        <v/>
      </c>
      <c r="H39" s="25">
        <v>315</v>
      </c>
      <c r="I39" s="25" t="str">
        <v>29/05/2026, 13:07</v>
      </c>
      <c r="J39" s="25">
        <v>1</v>
      </c>
      <c r="K39" s="25">
        <v>244</v>
      </c>
      <c r="L39" s="25">
        <v>244</v>
      </c>
      <c r="M39" s="25">
        <v>244</v>
      </c>
      <c r="N39" s="25">
        <v>422</v>
      </c>
      <c r="O39" s="25">
        <v>429</v>
      </c>
      <c r="P39" s="25">
        <v>426</v>
      </c>
      <c r="Q39" s="26" t="str">
        <v>185 mm²</v>
      </c>
      <c r="R39" s="27">
        <v>50</v>
      </c>
      <c r="S39" s="27">
        <v>57</v>
      </c>
      <c r="T39" s="27">
        <v>40</v>
      </c>
      <c r="U39" s="28">
        <v>29</v>
      </c>
      <c r="V39" s="29" t="str">
        <v>185 mm²</v>
      </c>
      <c r="W39" s="30">
        <v>180</v>
      </c>
      <c r="X39" s="30">
        <v>100</v>
      </c>
      <c r="Y39" s="30">
        <v>110</v>
      </c>
      <c r="Z39" s="31">
        <v>70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5">
        <f>SUM(R39,W39,AB39,AG39,AL39,AQ39,AV39,BA39)</f>
      </c>
      <c r="BF39" s="25">
        <f>SUM(S39,X39,AC39,AH39,AM39,AR39,AW39,BB39)</f>
      </c>
      <c r="BG39" s="25">
        <f>SUM(T39,Y39,AD39,AI39,AN39,AS39,AX39,BC39)</f>
      </c>
      <c r="BH39" s="25">
        <f>SUM(U39,Z39,AE39,AJ39,AO39,AT39,AY39,BD39)</f>
      </c>
      <c r="BI39" s="25">
        <f>MAX(BE39:BG39)</f>
      </c>
      <c r="BJ39" s="25">
        <f>MIN(BE39:BG39)</f>
      </c>
      <c r="BK39" s="32">
        <f>IF(H39&gt;0,(BI39*SQRT(3)*IF(N39&gt;0,N39,IF(O39&gt;0,O39,IF(P39&gt;0,P39,415)))/(H39*1000))*100,0)</f>
      </c>
      <c r="BL39" s="32">
        <f>IF(BK39&gt;70,"Upgrade","OK - No Upgrade")</f>
      </c>
      <c r="BM39" s="32">
        <f>IF(IF(AVERAGE(BE39:BG39)&gt;0,((BI39-AVERAGE(BE39:BG39))/AVERAGE(BE39:BG39))*100,0)&gt;10,"Need to Balance","OK - Balanced")</f>
      </c>
    </row>
    <row r="40" ht="15.75" customHeight="1">
      <c r="A40" s="25" t="str">
        <v>Araqi</v>
      </c>
      <c r="B40" s="25" t="str">
        <v>AL-DREEZ</v>
      </c>
      <c r="C40" s="25" t="str">
        <v>K_LN05</v>
      </c>
      <c r="D40" s="25" t="str">
        <v/>
      </c>
      <c r="E40" s="25" t="str">
        <v>429</v>
      </c>
      <c r="F40" s="25" t="str">
        <v>Ground (GMT)</v>
      </c>
      <c r="G40" s="25" t="str">
        <v/>
      </c>
      <c r="H40" s="25">
        <v>1000</v>
      </c>
      <c r="I40" s="25" t="str">
        <v>29/05/2026, 13:01</v>
      </c>
      <c r="J40" s="25">
        <v>1</v>
      </c>
      <c r="K40" s="25">
        <v>247</v>
      </c>
      <c r="L40" s="25">
        <v>246</v>
      </c>
      <c r="M40" s="25">
        <v>250</v>
      </c>
      <c r="N40" s="25">
        <v>428</v>
      </c>
      <c r="O40" s="25">
        <v>434</v>
      </c>
      <c r="P40" s="25">
        <v>431</v>
      </c>
      <c r="Q40" s="26" t="str">
        <v/>
      </c>
      <c r="R40" s="27" t="str">
        <v/>
      </c>
      <c r="S40" s="27" t="str">
        <v/>
      </c>
      <c r="T40" s="27" t="str">
        <v/>
      </c>
      <c r="U40" s="28" t="str">
        <v/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>120 mm²</v>
      </c>
      <c r="AB40" s="27">
        <v>70</v>
      </c>
      <c r="AC40" s="27">
        <v>60</v>
      </c>
      <c r="AD40" s="27">
        <v>33</v>
      </c>
      <c r="AE40" s="28">
        <v>60</v>
      </c>
      <c r="AF40" s="29" t="str">
        <v>185 mm²</v>
      </c>
      <c r="AG40" s="30">
        <v>9</v>
      </c>
      <c r="AH40" s="30">
        <v>31</v>
      </c>
      <c r="AI40" s="30">
        <v>36</v>
      </c>
      <c r="AJ40" s="31">
        <v>22</v>
      </c>
      <c r="AK40" s="26" t="str">
        <v>185 mm²</v>
      </c>
      <c r="AL40" s="27">
        <v>7</v>
      </c>
      <c r="AM40" s="27">
        <v>15</v>
      </c>
      <c r="AN40" s="27">
        <v>90</v>
      </c>
      <c r="AO40" s="28">
        <v>78</v>
      </c>
      <c r="AP40" s="29" t="str">
        <v>185 mm²</v>
      </c>
      <c r="AQ40" s="30">
        <v>27</v>
      </c>
      <c r="AR40" s="30">
        <v>25</v>
      </c>
      <c r="AS40" s="30">
        <v>2</v>
      </c>
      <c r="AT40" s="31">
        <v>36</v>
      </c>
      <c r="AU40" s="26" t="str">
        <v>185 mm²</v>
      </c>
      <c r="AV40" s="27">
        <v>51</v>
      </c>
      <c r="AW40" s="27">
        <v>14</v>
      </c>
      <c r="AX40" s="27">
        <v>27</v>
      </c>
      <c r="AY40" s="28">
        <v>35</v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5">
        <f>SUM(R40,W40,AB40,AG40,AL40,AQ40,AV40,BA40)</f>
      </c>
      <c r="BF40" s="25">
        <f>SUM(S40,X40,AC40,AH40,AM40,AR40,AW40,BB40)</f>
      </c>
      <c r="BG40" s="25">
        <f>SUM(T40,Y40,AD40,AI40,AN40,AS40,AX40,BC40)</f>
      </c>
      <c r="BH40" s="25">
        <f>SUM(U40,Z40,AE40,AJ40,AO40,AT40,AY40,BD40)</f>
      </c>
      <c r="BI40" s="25">
        <f>MAX(BE40:BG40)</f>
      </c>
      <c r="BJ40" s="25">
        <f>MIN(BE40:BG40)</f>
      </c>
      <c r="BK40" s="32">
        <f>IF(H40&gt;0,(BI40*SQRT(3)*IF(N40&gt;0,N40,IF(O40&gt;0,O40,IF(P40&gt;0,P40,415)))/(H40*1000))*100,0)</f>
      </c>
      <c r="BL40" s="32">
        <f>IF(BK40&gt;70,"Upgrade","OK - No Upgrade")</f>
      </c>
      <c r="BM40" s="32">
        <f>IF(IF(AVERAGE(BE40:BG40)&gt;0,((BI40-AVERAGE(BE40:BG40))/AVERAGE(BE40:BG40))*100,0)&gt;10,"Need to Balance","OK - Balanced")</f>
      </c>
    </row>
    <row r="41" ht="15.75" customHeight="1">
      <c r="A41" s="25" t="str">
        <v>Araqi</v>
      </c>
      <c r="B41" s="25" t="str">
        <v>AL-DREEZ</v>
      </c>
      <c r="C41" s="25" t="str">
        <v>K_LN05</v>
      </c>
      <c r="D41" s="25" t="str">
        <v>23.315953, 56.615532</v>
      </c>
      <c r="E41" s="25" t="str">
        <v>428</v>
      </c>
      <c r="F41" s="25" t="str">
        <v>Ground (GMT)</v>
      </c>
      <c r="G41" s="25" t="str">
        <v/>
      </c>
      <c r="H41" s="25">
        <v>1000</v>
      </c>
      <c r="I41" s="25" t="str">
        <v>29/05/2026, 12:52</v>
      </c>
      <c r="J41" s="25">
        <v>1</v>
      </c>
      <c r="K41" s="25">
        <v>249</v>
      </c>
      <c r="L41" s="25">
        <v>247</v>
      </c>
      <c r="M41" s="25">
        <v>250</v>
      </c>
      <c r="N41" s="25">
        <v>430</v>
      </c>
      <c r="O41" s="25">
        <v>435</v>
      </c>
      <c r="P41" s="25">
        <v>432</v>
      </c>
      <c r="Q41" s="26" t="str">
        <v>185 mm²</v>
      </c>
      <c r="R41" s="27">
        <v>40</v>
      </c>
      <c r="S41" s="27">
        <v>50</v>
      </c>
      <c r="T41" s="27">
        <v>60</v>
      </c>
      <c r="U41" s="28">
        <v>10</v>
      </c>
      <c r="V41" s="29" t="str">
        <v>185 mm²</v>
      </c>
      <c r="W41" s="30">
        <v>110</v>
      </c>
      <c r="X41" s="30">
        <v>40</v>
      </c>
      <c r="Y41" s="30">
        <v>52</v>
      </c>
      <c r="Z41" s="31">
        <v>48</v>
      </c>
      <c r="AA41" s="26" t="str">
        <v>185 mm²</v>
      </c>
      <c r="AB41" s="27">
        <v>25</v>
      </c>
      <c r="AC41" s="27">
        <v>40</v>
      </c>
      <c r="AD41" s="27">
        <v>82</v>
      </c>
      <c r="AE41" s="28">
        <v>56</v>
      </c>
      <c r="AF41" s="29" t="str">
        <v>185 mm²</v>
      </c>
      <c r="AG41" s="30">
        <v>100</v>
      </c>
      <c r="AH41" s="30">
        <v>60</v>
      </c>
      <c r="AI41" s="30">
        <v>90</v>
      </c>
      <c r="AJ41" s="31">
        <v>35</v>
      </c>
      <c r="AK41" s="26" t="str">
        <v>185 mm²</v>
      </c>
      <c r="AL41" s="27">
        <v>10</v>
      </c>
      <c r="AM41" s="27">
        <v>60</v>
      </c>
      <c r="AN41" s="27">
        <v>92</v>
      </c>
      <c r="AO41" s="28">
        <v>25</v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5">
        <f>SUM(R41,W41,AB41,AG41,AL41,AQ41,AV41,BA41)</f>
      </c>
      <c r="BF41" s="25">
        <f>SUM(S41,X41,AC41,AH41,AM41,AR41,AW41,BB41)</f>
      </c>
      <c r="BG41" s="25">
        <f>SUM(T41,Y41,AD41,AI41,AN41,AS41,AX41,BC41)</f>
      </c>
      <c r="BH41" s="25">
        <f>SUM(U41,Z41,AE41,AJ41,AO41,AT41,AY41,BD41)</f>
      </c>
      <c r="BI41" s="25">
        <f>MAX(BE41:BG41)</f>
      </c>
      <c r="BJ41" s="25">
        <f>MIN(BE41:BG41)</f>
      </c>
      <c r="BK41" s="32">
        <f>IF(H41&gt;0,(BI41*SQRT(3)*IF(N41&gt;0,N41,IF(O41&gt;0,O41,IF(P41&gt;0,P41,415)))/(H41*1000))*100,0)</f>
      </c>
      <c r="BL41" s="32">
        <f>IF(BK41&gt;70,"Upgrade","OK - No Upgrade")</f>
      </c>
      <c r="BM41" s="32">
        <f>IF(IF(AVERAGE(BE41:BG41)&gt;0,((BI41-AVERAGE(BE41:BG41))/AVERAGE(BE41:BG41))*100,0)&gt;10,"Need to Balance","OK - Balanced")</f>
      </c>
    </row>
    <row r="42" ht="15.75" customHeight="1">
      <c r="A42" s="25" t="str">
        <v>Araqi</v>
      </c>
      <c r="B42" s="25" t="str">
        <v>AL-DREEZ</v>
      </c>
      <c r="C42" s="25" t="str">
        <v>K_LN05</v>
      </c>
      <c r="D42" s="25" t="str">
        <v>23.317262, 56.616382</v>
      </c>
      <c r="E42" s="25" t="str">
        <v>1665</v>
      </c>
      <c r="F42" s="25" t="str">
        <v>Ground (GMT)</v>
      </c>
      <c r="G42" s="25" t="str">
        <v/>
      </c>
      <c r="H42" s="25">
        <v>1000</v>
      </c>
      <c r="I42" s="25" t="str">
        <v>06/06/2026, 00:26</v>
      </c>
      <c r="J42" s="25">
        <v>1</v>
      </c>
      <c r="K42" s="25">
        <v>254</v>
      </c>
      <c r="L42" s="25">
        <v>255</v>
      </c>
      <c r="M42" s="25">
        <v>257</v>
      </c>
      <c r="N42" s="25">
        <v>441</v>
      </c>
      <c r="O42" s="25">
        <v>447</v>
      </c>
      <c r="P42" s="25">
        <v>443</v>
      </c>
      <c r="Q42" s="26" t="str">
        <v/>
      </c>
      <c r="R42" s="27" t="str">
        <v/>
      </c>
      <c r="S42" s="27" t="str">
        <v/>
      </c>
      <c r="T42" s="27" t="str">
        <v/>
      </c>
      <c r="U42" s="28" t="str">
        <v/>
      </c>
      <c r="V42" s="29" t="str">
        <v/>
      </c>
      <c r="W42" s="30" t="str">
        <v/>
      </c>
      <c r="X42" s="30" t="str">
        <v/>
      </c>
      <c r="Y42" s="30" t="str">
        <v/>
      </c>
      <c r="Z42" s="31" t="str">
        <v/>
      </c>
      <c r="AA42" s="26" t="str">
        <v>185 mm²</v>
      </c>
      <c r="AB42" s="27">
        <v>75</v>
      </c>
      <c r="AC42" s="27">
        <v>54</v>
      </c>
      <c r="AD42" s="27">
        <v>28</v>
      </c>
      <c r="AE42" s="28">
        <v>36</v>
      </c>
      <c r="AF42" s="29" t="str">
        <v>185 mm²</v>
      </c>
      <c r="AG42" s="30">
        <v>191</v>
      </c>
      <c r="AH42" s="30">
        <v>123</v>
      </c>
      <c r="AI42" s="30">
        <v>152</v>
      </c>
      <c r="AJ42" s="31">
        <v>51</v>
      </c>
      <c r="AK42" s="26" t="str">
        <v>185 mm²</v>
      </c>
      <c r="AL42" s="27">
        <v>175</v>
      </c>
      <c r="AM42" s="27">
        <v>84</v>
      </c>
      <c r="AN42" s="27">
        <v>169</v>
      </c>
      <c r="AO42" s="28">
        <v>93</v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>185 mm²</v>
      </c>
      <c r="AV42" s="27">
        <v>70</v>
      </c>
      <c r="AW42" s="27">
        <v>120</v>
      </c>
      <c r="AX42" s="27">
        <v>42</v>
      </c>
      <c r="AY42" s="28">
        <v>79</v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5">
        <f>SUM(R42,W42,AB42,AG42,AL42,AQ42,AV42,BA42)</f>
      </c>
      <c r="BF42" s="25">
        <f>SUM(S42,X42,AC42,AH42,AM42,AR42,AW42,BB42)</f>
      </c>
      <c r="BG42" s="25">
        <f>SUM(T42,Y42,AD42,AI42,AN42,AS42,AX42,BC42)</f>
      </c>
      <c r="BH42" s="25">
        <f>SUM(U42,Z42,AE42,AJ42,AO42,AT42,AY42,BD42)</f>
      </c>
      <c r="BI42" s="25">
        <f>MAX(BE42:BG42)</f>
      </c>
      <c r="BJ42" s="25">
        <f>MIN(BE42:BG42)</f>
      </c>
      <c r="BK42" s="32">
        <f>IF(H42&gt;0,(BI42*SQRT(3)*IF(N42&gt;0,N42,IF(O42&gt;0,O42,IF(P42&gt;0,P42,415)))/(H42*1000))*100,0)</f>
      </c>
      <c r="BL42" s="32">
        <f>IF(BK42&gt;70,"Upgrade","OK - No Upgrade")</f>
      </c>
      <c r="BM42" s="32">
        <f>IF(IF(AVERAGE(BE42:BG42)&gt;0,((BI42-AVERAGE(BE42:BG42))/AVERAGE(BE42:BG42))*100,0)&gt;10,"Need to Balance","OK - Balanced")</f>
      </c>
    </row>
    <row r="43" ht="15.75" customHeight="1">
      <c r="A43" s="25" t="str">
        <v>Araqi</v>
      </c>
      <c r="B43" s="25" t="str">
        <v>AL-DREEZ</v>
      </c>
      <c r="C43" s="25" t="str">
        <v>K_LN05</v>
      </c>
      <c r="D43" s="25" t="str">
        <v>23.317262, 56.616382</v>
      </c>
      <c r="E43" s="25" t="str">
        <v>1665</v>
      </c>
      <c r="F43" s="25" t="str">
        <v>Ground (GMT)</v>
      </c>
      <c r="G43" s="25" t="str">
        <v/>
      </c>
      <c r="H43" s="25">
        <v>1000</v>
      </c>
      <c r="I43" s="25" t="str">
        <v>05/06/2026, 13:32</v>
      </c>
      <c r="J43" s="25">
        <v>2</v>
      </c>
      <c r="K43" s="25">
        <v>251</v>
      </c>
      <c r="L43" s="25">
        <v>250</v>
      </c>
      <c r="M43" s="25">
        <v>254</v>
      </c>
      <c r="N43" s="25">
        <v>433</v>
      </c>
      <c r="O43" s="25">
        <v>441</v>
      </c>
      <c r="P43" s="25">
        <v>438</v>
      </c>
      <c r="Q43" s="26" t="str">
        <v/>
      </c>
      <c r="R43" s="27" t="str">
        <v/>
      </c>
      <c r="S43" s="27" t="str">
        <v/>
      </c>
      <c r="T43" s="27" t="str">
        <v/>
      </c>
      <c r="U43" s="28" t="str">
        <v/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>185 mm²</v>
      </c>
      <c r="AB43" s="27">
        <v>98</v>
      </c>
      <c r="AC43" s="27">
        <v>85</v>
      </c>
      <c r="AD43" s="27">
        <v>57</v>
      </c>
      <c r="AE43" s="28">
        <v>41</v>
      </c>
      <c r="AF43" s="29" t="str">
        <v>185 mm²</v>
      </c>
      <c r="AG43" s="30">
        <v>230</v>
      </c>
      <c r="AH43" s="30">
        <v>211</v>
      </c>
      <c r="AI43" s="30">
        <v>200</v>
      </c>
      <c r="AJ43" s="31">
        <v>81</v>
      </c>
      <c r="AK43" s="26" t="str">
        <v>185 mm²</v>
      </c>
      <c r="AL43" s="27">
        <v>162</v>
      </c>
      <c r="AM43" s="27">
        <v>184</v>
      </c>
      <c r="AN43" s="27">
        <v>153</v>
      </c>
      <c r="AO43" s="28">
        <v>36</v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>185 mm²</v>
      </c>
      <c r="AV43" s="27">
        <v>89</v>
      </c>
      <c r="AW43" s="27">
        <v>90</v>
      </c>
      <c r="AX43" s="27">
        <v>22</v>
      </c>
      <c r="AY43" s="28">
        <v>77</v>
      </c>
      <c r="AZ43" s="29" t="str">
        <v/>
      </c>
      <c r="BA43" s="30" t="str">
        <v/>
      </c>
      <c r="BB43" s="30" t="str">
        <v/>
      </c>
      <c r="BC43" s="30" t="str">
        <v/>
      </c>
      <c r="BD43" s="31" t="str">
        <v/>
      </c>
      <c r="BE43" s="25">
        <f>SUM(R43,W43,AB43,AG43,AL43,AQ43,AV43,BA43)</f>
      </c>
      <c r="BF43" s="25">
        <f>SUM(S43,X43,AC43,AH43,AM43,AR43,AW43,BB43)</f>
      </c>
      <c r="BG43" s="25">
        <f>SUM(T43,Y43,AD43,AI43,AN43,AS43,AX43,BC43)</f>
      </c>
      <c r="BH43" s="25">
        <f>SUM(U43,Z43,AE43,AJ43,AO43,AT43,AY43,BD43)</f>
      </c>
      <c r="BI43" s="25">
        <f>MAX(BE43:BG43)</f>
      </c>
      <c r="BJ43" s="25">
        <f>MIN(BE43:BG43)</f>
      </c>
      <c r="BK43" s="32">
        <f>IF(H43&gt;0,(BI43*SQRT(3)*IF(N43&gt;0,N43,IF(O43&gt;0,O43,IF(P43&gt;0,P43,415)))/(H43*1000))*100,0)</f>
      </c>
      <c r="BL43" s="32">
        <f>IF(BK43&gt;70,"Upgrade","OK - No Upgrade")</f>
      </c>
      <c r="BM43" s="32">
        <f>IF(IF(AVERAGE(BE43:BG43)&gt;0,((BI43-AVERAGE(BE43:BG43))/AVERAGE(BE43:BG43))*100,0)&gt;10,"Need to Balance","OK - Balanced")</f>
      </c>
    </row>
    <row r="44" ht="15.75" customHeight="1">
      <c r="A44" s="25" t="str">
        <v>Araqi</v>
      </c>
      <c r="B44" s="25" t="str">
        <v>AL-DREEZ</v>
      </c>
      <c r="C44" s="25" t="str">
        <v>K_LN05</v>
      </c>
      <c r="D44" s="25" t="str">
        <v>23.317231, 56.616319</v>
      </c>
      <c r="E44" s="25" t="str">
        <v>430</v>
      </c>
      <c r="F44" s="25" t="str">
        <v>Ground (GMT)</v>
      </c>
      <c r="G44" s="25" t="str">
        <v/>
      </c>
      <c r="H44" s="25">
        <v>1000</v>
      </c>
      <c r="I44" s="25" t="str">
        <v>29/05/2026, 12:43</v>
      </c>
      <c r="J44" s="25">
        <v>1</v>
      </c>
      <c r="K44" s="25">
        <v>248</v>
      </c>
      <c r="L44" s="25">
        <v>246</v>
      </c>
      <c r="M44" s="25">
        <v>250</v>
      </c>
      <c r="N44" s="25">
        <v>428</v>
      </c>
      <c r="O44" s="25">
        <v>434</v>
      </c>
      <c r="P44" s="25">
        <v>430</v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/>
      </c>
      <c r="W44" s="30" t="str">
        <v/>
      </c>
      <c r="X44" s="30" t="str">
        <v/>
      </c>
      <c r="Y44" s="30" t="str">
        <v/>
      </c>
      <c r="Z44" s="31" t="str">
        <v/>
      </c>
      <c r="AA44" s="26" t="str">
        <v>185 mm²</v>
      </c>
      <c r="AB44" s="27">
        <v>105</v>
      </c>
      <c r="AC44" s="27">
        <v>155</v>
      </c>
      <c r="AD44" s="27">
        <v>80</v>
      </c>
      <c r="AE44" s="28">
        <v>69</v>
      </c>
      <c r="AF44" s="29" t="str">
        <v>185 mm²</v>
      </c>
      <c r="AG44" s="30">
        <v>91</v>
      </c>
      <c r="AH44" s="30">
        <v>113</v>
      </c>
      <c r="AI44" s="30">
        <v>90</v>
      </c>
      <c r="AJ44" s="31">
        <v>50</v>
      </c>
      <c r="AK44" s="26" t="str">
        <v>185 mm²</v>
      </c>
      <c r="AL44" s="27">
        <v>258</v>
      </c>
      <c r="AM44" s="27">
        <v>155</v>
      </c>
      <c r="AN44" s="27">
        <v>110</v>
      </c>
      <c r="AO44" s="28">
        <v>120</v>
      </c>
      <c r="AP44" s="29" t="str">
        <v>185 mm²</v>
      </c>
      <c r="AQ44" s="30">
        <v>70</v>
      </c>
      <c r="AR44" s="30">
        <v>90</v>
      </c>
      <c r="AS44" s="30">
        <v>110</v>
      </c>
      <c r="AT44" s="31">
        <v>45</v>
      </c>
      <c r="AU44" s="26" t="str">
        <v>185 mm²</v>
      </c>
      <c r="AV44" s="27">
        <v>50</v>
      </c>
      <c r="AW44" s="27">
        <v>40</v>
      </c>
      <c r="AX44" s="27">
        <v>105</v>
      </c>
      <c r="AY44" s="28">
        <v>66</v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5">
        <f>SUM(R44,W44,AB44,AG44,AL44,AQ44,AV44,BA44)</f>
      </c>
      <c r="BF44" s="25">
        <f>SUM(S44,X44,AC44,AH44,AM44,AR44,AW44,BB44)</f>
      </c>
      <c r="BG44" s="25">
        <f>SUM(T44,Y44,AD44,AI44,AN44,AS44,AX44,BC44)</f>
      </c>
      <c r="BH44" s="25">
        <f>SUM(U44,Z44,AE44,AJ44,AO44,AT44,AY44,BD44)</f>
      </c>
      <c r="BI44" s="25">
        <f>MAX(BE44:BG44)</f>
      </c>
      <c r="BJ44" s="25">
        <f>MIN(BE44:BG44)</f>
      </c>
      <c r="BK44" s="32">
        <f>IF(H44&gt;0,(BI44*SQRT(3)*IF(N44&gt;0,N44,IF(O44&gt;0,O44,IF(P44&gt;0,P44,415)))/(H44*1000))*100,0)</f>
      </c>
      <c r="BL44" s="32">
        <f>IF(BK44&gt;70,"Upgrade","OK - No Upgrade")</f>
      </c>
      <c r="BM44" s="32">
        <f>IF(IF(AVERAGE(BE44:BG44)&gt;0,((BI44-AVERAGE(BE44:BG44))/AVERAGE(BE44:BG44))*100,0)&gt;10,"Need to Balance","OK - Balanced")</f>
      </c>
    </row>
    <row r="45" ht="15.75" customHeight="1">
      <c r="A45" s="25" t="str">
        <v>Araqi</v>
      </c>
      <c r="B45" s="25" t="str">
        <v>AL-DREEZ</v>
      </c>
      <c r="C45" s="25" t="str">
        <v>K_LN05</v>
      </c>
      <c r="D45" s="25" t="str">
        <v>23.317231, 56.616319</v>
      </c>
      <c r="E45" s="25" t="str">
        <v>430</v>
      </c>
      <c r="F45" s="25" t="str">
        <v>Ground (GMT)</v>
      </c>
      <c r="G45" s="25" t="str">
        <v/>
      </c>
      <c r="H45" s="25">
        <v>1000</v>
      </c>
      <c r="I45" s="25" t="str">
        <v>06/06/2026, 00:22</v>
      </c>
      <c r="J45" s="25">
        <v>2</v>
      </c>
      <c r="K45" s="25">
        <v>245</v>
      </c>
      <c r="L45" s="25">
        <v>244</v>
      </c>
      <c r="M45" s="25">
        <v>248</v>
      </c>
      <c r="N45" s="25">
        <v>421</v>
      </c>
      <c r="O45" s="25">
        <v>432</v>
      </c>
      <c r="P45" s="25">
        <v>428</v>
      </c>
      <c r="Q45" s="26" t="str">
        <v>185 mm²</v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>185 mm²</v>
      </c>
      <c r="AB45" s="27">
        <v>93</v>
      </c>
      <c r="AC45" s="27">
        <v>110</v>
      </c>
      <c r="AD45" s="27">
        <v>69</v>
      </c>
      <c r="AE45" s="28">
        <v>41</v>
      </c>
      <c r="AF45" s="29" t="str">
        <v>120 mm²</v>
      </c>
      <c r="AG45" s="30">
        <v>53</v>
      </c>
      <c r="AH45" s="30">
        <v>101</v>
      </c>
      <c r="AI45" s="30">
        <v>93</v>
      </c>
      <c r="AJ45" s="31">
        <v>38</v>
      </c>
      <c r="AK45" s="26" t="str">
        <v>185 mm²</v>
      </c>
      <c r="AL45" s="27">
        <v>212</v>
      </c>
      <c r="AM45" s="27">
        <v>154</v>
      </c>
      <c r="AN45" s="27">
        <v>241</v>
      </c>
      <c r="AO45" s="28">
        <v>89</v>
      </c>
      <c r="AP45" s="29" t="str">
        <v>185 mm²</v>
      </c>
      <c r="AQ45" s="30">
        <v>113</v>
      </c>
      <c r="AR45" s="30">
        <v>95</v>
      </c>
      <c r="AS45" s="30">
        <v>109</v>
      </c>
      <c r="AT45" s="31">
        <v>25</v>
      </c>
      <c r="AU45" s="26" t="str">
        <v>185 mm²</v>
      </c>
      <c r="AV45" s="27">
        <v>53</v>
      </c>
      <c r="AW45" s="27">
        <v>59</v>
      </c>
      <c r="AX45" s="27">
        <v>107</v>
      </c>
      <c r="AY45" s="28">
        <v>51</v>
      </c>
      <c r="AZ45" s="29" t="str">
        <v/>
      </c>
      <c r="BA45" s="30" t="str">
        <v/>
      </c>
      <c r="BB45" s="30" t="str">
        <v/>
      </c>
      <c r="BC45" s="30" t="str">
        <v/>
      </c>
      <c r="BD45" s="31" t="str">
        <v/>
      </c>
      <c r="BE45" s="25">
        <f>SUM(R45,W45,AB45,AG45,AL45,AQ45,AV45,BA45)</f>
      </c>
      <c r="BF45" s="25">
        <f>SUM(S45,X45,AC45,AH45,AM45,AR45,AW45,BB45)</f>
      </c>
      <c r="BG45" s="25">
        <f>SUM(T45,Y45,AD45,AI45,AN45,AS45,AX45,BC45)</f>
      </c>
      <c r="BH45" s="25">
        <f>SUM(U45,Z45,AE45,AJ45,AO45,AT45,AY45,BD45)</f>
      </c>
      <c r="BI45" s="25">
        <f>MAX(BE45:BG45)</f>
      </c>
      <c r="BJ45" s="25">
        <f>MIN(BE45:BG45)</f>
      </c>
      <c r="BK45" s="32">
        <f>IF(H45&gt;0,(BI45*SQRT(3)*IF(N45&gt;0,N45,IF(O45&gt;0,O45,IF(P45&gt;0,P45,415)))/(H45*1000))*100,0)</f>
      </c>
      <c r="BL45" s="32">
        <f>IF(BK45&gt;70,"Upgrade","OK - No Upgrade")</f>
      </c>
      <c r="BM45" s="32">
        <f>IF(IF(AVERAGE(BE45:BG45)&gt;0,((BI45-AVERAGE(BE45:BG45))/AVERAGE(BE45:BG45))*100,0)&gt;10,"Need to Balance","OK - Balanced")</f>
      </c>
    </row>
    <row r="46" ht="15.75" customHeight="1">
      <c r="A46" s="25" t="str">
        <v>Araqi</v>
      </c>
      <c r="B46" s="25" t="str">
        <v>AL-DREEZ</v>
      </c>
      <c r="C46" s="25" t="str">
        <v>K_LN05</v>
      </c>
      <c r="D46" s="25" t="str">
        <v/>
      </c>
      <c r="E46" s="25" t="str">
        <v>2294</v>
      </c>
      <c r="F46" s="25" t="str">
        <v>Pole (PMT)</v>
      </c>
      <c r="G46" s="25" t="str">
        <v/>
      </c>
      <c r="H46" s="25">
        <v>315</v>
      </c>
      <c r="I46" s="25" t="str">
        <v>29/05/2026, 12:36</v>
      </c>
      <c r="J46" s="25">
        <v>1</v>
      </c>
      <c r="K46" s="25">
        <v>250</v>
      </c>
      <c r="L46" s="25">
        <v>22</v>
      </c>
      <c r="M46" s="25">
        <v>252</v>
      </c>
      <c r="N46" s="25">
        <v>433</v>
      </c>
      <c r="O46" s="25">
        <v>438</v>
      </c>
      <c r="P46" s="25">
        <v>436</v>
      </c>
      <c r="Q46" s="26" t="str">
        <v>185 mm²</v>
      </c>
      <c r="R46" s="27">
        <v>34</v>
      </c>
      <c r="S46" s="27">
        <v>38</v>
      </c>
      <c r="T46" s="27">
        <v>25</v>
      </c>
      <c r="U46" s="28">
        <v>10</v>
      </c>
      <c r="V46" s="29" t="str">
        <v>185 mm²</v>
      </c>
      <c r="W46" s="30">
        <v>10</v>
      </c>
      <c r="X46" s="30">
        <v>15</v>
      </c>
      <c r="Y46" s="30">
        <v>0</v>
      </c>
      <c r="Z46" s="31">
        <v>8</v>
      </c>
      <c r="AA46" s="26" t="str">
        <v>185 mm²</v>
      </c>
      <c r="AB46" s="27">
        <v>6</v>
      </c>
      <c r="AC46" s="27">
        <v>8</v>
      </c>
      <c r="AD46" s="27">
        <v>39</v>
      </c>
      <c r="AE46" s="28">
        <v>15</v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5">
        <f>SUM(R46,W46,AB46,AG46,AL46,AQ46,AV46,BA46)</f>
      </c>
      <c r="BF46" s="25">
        <f>SUM(S46,X46,AC46,AH46,AM46,AR46,AW46,BB46)</f>
      </c>
      <c r="BG46" s="25">
        <f>SUM(T46,Y46,AD46,AI46,AN46,AS46,AX46,BC46)</f>
      </c>
      <c r="BH46" s="25">
        <f>SUM(U46,Z46,AE46,AJ46,AO46,AT46,AY46,BD46)</f>
      </c>
      <c r="BI46" s="25">
        <f>MAX(BE46:BG46)</f>
      </c>
      <c r="BJ46" s="25">
        <f>MIN(BE46:BG46)</f>
      </c>
      <c r="BK46" s="32">
        <f>IF(H46&gt;0,(BI46*SQRT(3)*IF(N46&gt;0,N46,IF(O46&gt;0,O46,IF(P46&gt;0,P46,415)))/(H46*1000))*100,0)</f>
      </c>
      <c r="BL46" s="32">
        <f>IF(BK46&gt;70,"Upgrade","OK - No Upgrade")</f>
      </c>
      <c r="BM46" s="32">
        <f>IF(IF(AVERAGE(BE46:BG46)&gt;0,((BI46-AVERAGE(BE46:BG46))/AVERAGE(BE46:BG46))*100,0)&gt;10,"Need to Balance","OK - Balanced")</f>
      </c>
    </row>
    <row r="47" ht="15.75" customHeight="1">
      <c r="A47" s="25" t="str">
        <v>Araqi</v>
      </c>
      <c r="B47" s="25" t="str">
        <v>AL-DREEZ</v>
      </c>
      <c r="C47" s="25" t="str">
        <v>K_LN05</v>
      </c>
      <c r="D47" s="25" t="str">
        <v>23.318468, 56.616834</v>
      </c>
      <c r="E47" s="25" t="str">
        <v>431</v>
      </c>
      <c r="F47" s="25" t="str">
        <v>Ground (GMT)</v>
      </c>
      <c r="G47" s="25" t="str">
        <v/>
      </c>
      <c r="H47" s="25">
        <v>1000</v>
      </c>
      <c r="I47" s="25" t="str">
        <v>29/05/2026, 12:28</v>
      </c>
      <c r="J47" s="25">
        <v>1</v>
      </c>
      <c r="K47" s="25">
        <v>249</v>
      </c>
      <c r="L47" s="25">
        <v>248</v>
      </c>
      <c r="M47" s="25">
        <v>246</v>
      </c>
      <c r="N47" s="25">
        <v>432</v>
      </c>
      <c r="O47" s="25">
        <v>434</v>
      </c>
      <c r="P47" s="25">
        <v>437</v>
      </c>
      <c r="Q47" s="26" t="str">
        <v>185 mm²</v>
      </c>
      <c r="R47" s="27">
        <v>63</v>
      </c>
      <c r="S47" s="27">
        <v>58</v>
      </c>
      <c r="T47" s="27">
        <v>25</v>
      </c>
      <c r="U47" s="28">
        <v>36</v>
      </c>
      <c r="V47" s="29" t="str">
        <v>185 mm²</v>
      </c>
      <c r="W47" s="30">
        <v>40</v>
      </c>
      <c r="X47" s="30">
        <v>15</v>
      </c>
      <c r="Y47" s="30">
        <v>1</v>
      </c>
      <c r="Z47" s="31">
        <v>27</v>
      </c>
      <c r="AA47" s="26" t="str">
        <v>185 mm²</v>
      </c>
      <c r="AB47" s="27">
        <v>50</v>
      </c>
      <c r="AC47" s="27">
        <v>10</v>
      </c>
      <c r="AD47" s="27">
        <v>36</v>
      </c>
      <c r="AE47" s="28">
        <v>20</v>
      </c>
      <c r="AF47" s="29" t="str">
        <v>185 mm²</v>
      </c>
      <c r="AG47" s="30">
        <v>120</v>
      </c>
      <c r="AH47" s="30">
        <v>60</v>
      </c>
      <c r="AI47" s="30">
        <v>90</v>
      </c>
      <c r="AJ47" s="31">
        <v>50</v>
      </c>
      <c r="AK47" s="26" t="str">
        <v>185 mm²</v>
      </c>
      <c r="AL47" s="27">
        <v>70</v>
      </c>
      <c r="AM47" s="27">
        <v>170</v>
      </c>
      <c r="AN47" s="27">
        <v>160</v>
      </c>
      <c r="AO47" s="28">
        <v>85</v>
      </c>
      <c r="AP47" s="29" t="str">
        <v>185 mm²</v>
      </c>
      <c r="AQ47" s="30">
        <v>63</v>
      </c>
      <c r="AR47" s="30">
        <v>90</v>
      </c>
      <c r="AS47" s="30">
        <v>90</v>
      </c>
      <c r="AT47" s="31">
        <v>30</v>
      </c>
      <c r="AU47" s="26" t="str">
        <v>185 mm²</v>
      </c>
      <c r="AV47" s="27">
        <v>120</v>
      </c>
      <c r="AW47" s="27">
        <v>80</v>
      </c>
      <c r="AX47" s="27">
        <v>90</v>
      </c>
      <c r="AY47" s="28">
        <v>50</v>
      </c>
      <c r="AZ47" s="29" t="str">
        <v>185 mm²</v>
      </c>
      <c r="BA47" s="30">
        <v>21</v>
      </c>
      <c r="BB47" s="30">
        <v>28</v>
      </c>
      <c r="BC47" s="30">
        <v>20</v>
      </c>
      <c r="BD47" s="31">
        <v>10</v>
      </c>
      <c r="BE47" s="25">
        <f>SUM(R47,W47,AB47,AG47,AL47,AQ47,AV47,BA47)</f>
      </c>
      <c r="BF47" s="25">
        <f>SUM(S47,X47,AC47,AH47,AM47,AR47,AW47,BB47)</f>
      </c>
      <c r="BG47" s="25">
        <f>SUM(T47,Y47,AD47,AI47,AN47,AS47,AX47,BC47)</f>
      </c>
      <c r="BH47" s="25">
        <f>SUM(U47,Z47,AE47,AJ47,AO47,AT47,AY47,BD47)</f>
      </c>
      <c r="BI47" s="25">
        <f>MAX(BE47:BG47)</f>
      </c>
      <c r="BJ47" s="25">
        <f>MIN(BE47:BG47)</f>
      </c>
      <c r="BK47" s="32">
        <f>IF(H47&gt;0,(BI47*SQRT(3)*IF(N47&gt;0,N47,IF(O47&gt;0,O47,IF(P47&gt;0,P47,415)))/(H47*1000))*100,0)</f>
      </c>
      <c r="BL47" s="32">
        <f>IF(BK47&gt;70,"Upgrade","OK - No Upgrade")</f>
      </c>
      <c r="BM47" s="32">
        <f>IF(IF(AVERAGE(BE47:BG47)&gt;0,((BI47-AVERAGE(BE47:BG47))/AVERAGE(BE47:BG47))*100,0)&gt;10,"Need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4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M20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Araqi</v>
      </c>
      <c r="B4" s="25" t="str">
        <v>BAAT</v>
      </c>
      <c r="C4" s="25" t="str">
        <v>K_LN02</v>
      </c>
      <c r="D4" s="25" t="str">
        <v/>
      </c>
      <c r="E4" s="25" t="str">
        <v>686</v>
      </c>
      <c r="F4" s="25" t="str">
        <v>Ground (GMT)</v>
      </c>
      <c r="G4" s="25" t="str">
        <v/>
      </c>
      <c r="H4" s="25">
        <v>500</v>
      </c>
      <c r="I4" s="25" t="str">
        <v>02/06/2026, 22:02</v>
      </c>
      <c r="J4" s="25">
        <v>1</v>
      </c>
      <c r="K4" s="25">
        <v>239</v>
      </c>
      <c r="L4" s="25">
        <v>239</v>
      </c>
      <c r="M4" s="25">
        <v>241</v>
      </c>
      <c r="N4" s="25">
        <v>413</v>
      </c>
      <c r="O4" s="25">
        <v>417</v>
      </c>
      <c r="P4" s="25">
        <v>418</v>
      </c>
      <c r="Q4" s="26" t="str">
        <v>185 mm²</v>
      </c>
      <c r="R4" s="27">
        <v>154</v>
      </c>
      <c r="S4" s="27">
        <v>135</v>
      </c>
      <c r="T4" s="27">
        <v>145</v>
      </c>
      <c r="U4" s="28">
        <v>44</v>
      </c>
      <c r="V4" s="29" t="str">
        <v>185 mm²</v>
      </c>
      <c r="W4" s="30">
        <v>162</v>
      </c>
      <c r="X4" s="30">
        <v>132</v>
      </c>
      <c r="Y4" s="30">
        <v>155</v>
      </c>
      <c r="Z4" s="31">
        <v>125</v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Araqi</v>
      </c>
      <c r="B5" s="25" t="str">
        <v>BAAT</v>
      </c>
      <c r="C5" s="25" t="str">
        <v>K_LN01</v>
      </c>
      <c r="D5" s="25" t="str">
        <v>23.308061, 56.586232</v>
      </c>
      <c r="E5" s="25" t="str">
        <v>556</v>
      </c>
      <c r="F5" s="25" t="str">
        <v>Ground (GMT)</v>
      </c>
      <c r="G5" s="25" t="str">
        <v/>
      </c>
      <c r="H5" s="25">
        <v>500</v>
      </c>
      <c r="I5" s="25" t="str">
        <v>02/06/2026, 22:00</v>
      </c>
      <c r="J5" s="25">
        <v>1</v>
      </c>
      <c r="K5" s="25">
        <v>232</v>
      </c>
      <c r="L5" s="25">
        <v>230</v>
      </c>
      <c r="M5" s="25">
        <v>230</v>
      </c>
      <c r="N5" s="25">
        <v>401</v>
      </c>
      <c r="O5" s="25">
        <v>399</v>
      </c>
      <c r="P5" s="25">
        <v>402</v>
      </c>
      <c r="Q5" s="26" t="str">
        <v>185 mm²</v>
      </c>
      <c r="R5" s="27">
        <v>90</v>
      </c>
      <c r="S5" s="27">
        <v>79</v>
      </c>
      <c r="T5" s="27">
        <v>97</v>
      </c>
      <c r="U5" s="28">
        <v>82</v>
      </c>
      <c r="V5" s="29" t="str">
        <v>185 mm²</v>
      </c>
      <c r="W5" s="30">
        <v>117</v>
      </c>
      <c r="X5" s="30">
        <v>160</v>
      </c>
      <c r="Y5" s="30">
        <v>130</v>
      </c>
      <c r="Z5" s="31">
        <v>122</v>
      </c>
      <c r="AA5" s="26" t="str">
        <v/>
      </c>
      <c r="AB5" s="27" t="str">
        <v/>
      </c>
      <c r="AC5" s="27" t="str">
        <v/>
      </c>
      <c r="AD5" s="27" t="str">
        <v/>
      </c>
      <c r="AE5" s="28" t="str">
        <v/>
      </c>
      <c r="AF5" s="29" t="str">
        <v/>
      </c>
      <c r="AG5" s="30" t="str">
        <v/>
      </c>
      <c r="AH5" s="30" t="str">
        <v/>
      </c>
      <c r="AI5" s="30" t="str">
        <v/>
      </c>
      <c r="AJ5" s="31" t="str">
        <v/>
      </c>
      <c r="AK5" s="26" t="str">
        <v/>
      </c>
      <c r="AL5" s="27" t="str">
        <v/>
      </c>
      <c r="AM5" s="27" t="str">
        <v/>
      </c>
      <c r="AN5" s="27" t="str">
        <v/>
      </c>
      <c r="AO5" s="28" t="str">
        <v/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Araqi</v>
      </c>
      <c r="B6" s="25" t="str">
        <v>BAAT</v>
      </c>
      <c r="C6" s="25" t="str">
        <v>K_LN04</v>
      </c>
      <c r="D6" s="25" t="str">
        <v>23.288408, 56.762008</v>
      </c>
      <c r="E6" s="25" t="str">
        <v>1732</v>
      </c>
      <c r="F6" s="25" t="str">
        <v>Pole (PMT)</v>
      </c>
      <c r="G6" s="25" t="str">
        <v/>
      </c>
      <c r="H6" s="25">
        <v>100</v>
      </c>
      <c r="I6" s="25" t="str">
        <v>01/06/2026, 13:39</v>
      </c>
      <c r="J6" s="25">
        <v>1</v>
      </c>
      <c r="K6" s="25">
        <v>246</v>
      </c>
      <c r="L6" s="25">
        <v>248</v>
      </c>
      <c r="M6" s="25">
        <v>251</v>
      </c>
      <c r="N6" s="25">
        <v>428</v>
      </c>
      <c r="O6" s="25">
        <v>435</v>
      </c>
      <c r="P6" s="25">
        <v>433</v>
      </c>
      <c r="Q6" s="26" t="str">
        <v>120 mm²</v>
      </c>
      <c r="R6" s="27">
        <v>77</v>
      </c>
      <c r="S6" s="27">
        <v>34</v>
      </c>
      <c r="T6" s="27">
        <v>23</v>
      </c>
      <c r="U6" s="28">
        <v>46</v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Araqi</v>
      </c>
      <c r="B7" s="25" t="str">
        <v>BAAT</v>
      </c>
      <c r="C7" s="25" t="str">
        <v>K_LN04</v>
      </c>
      <c r="D7" s="25" t="str">
        <v>23.298268, 56.758482</v>
      </c>
      <c r="E7" s="25" t="str">
        <v>1821</v>
      </c>
      <c r="F7" s="25" t="str">
        <v>Pole (PMT)</v>
      </c>
      <c r="G7" s="25" t="str">
        <v/>
      </c>
      <c r="H7" s="25">
        <v>50</v>
      </c>
      <c r="I7" s="25" t="str">
        <v>01/06/2026, 13:14</v>
      </c>
      <c r="J7" s="25">
        <v>1</v>
      </c>
      <c r="K7" s="25">
        <v>252</v>
      </c>
      <c r="L7" s="25">
        <v>242</v>
      </c>
      <c r="M7" s="25">
        <v>254</v>
      </c>
      <c r="N7" s="25">
        <v>442</v>
      </c>
      <c r="O7" s="25">
        <v>439</v>
      </c>
      <c r="P7" s="25">
        <v>437</v>
      </c>
      <c r="Q7" s="26" t="str">
        <v>120 mm²</v>
      </c>
      <c r="R7" s="27">
        <v>3</v>
      </c>
      <c r="S7" s="27">
        <v>1</v>
      </c>
      <c r="T7" s="27">
        <v>0</v>
      </c>
      <c r="U7" s="28">
        <v>2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Araqi</v>
      </c>
      <c r="B8" s="25" t="str">
        <v>BAAT</v>
      </c>
      <c r="C8" s="25" t="str">
        <v>K_LN04</v>
      </c>
      <c r="D8" s="25" t="str">
        <v>23.289927, 56.756212</v>
      </c>
      <c r="E8" s="25" t="str">
        <v>639</v>
      </c>
      <c r="F8" s="25" t="str">
        <v>Pole (PMT)</v>
      </c>
      <c r="G8" s="25" t="str">
        <v/>
      </c>
      <c r="H8" s="25">
        <v>200</v>
      </c>
      <c r="I8" s="25" t="str">
        <v>01/06/2026, 13:09</v>
      </c>
      <c r="J8" s="25">
        <v>1</v>
      </c>
      <c r="K8" s="25">
        <v>251</v>
      </c>
      <c r="L8" s="25">
        <v>250</v>
      </c>
      <c r="M8" s="25">
        <v>254</v>
      </c>
      <c r="N8" s="25">
        <v>436</v>
      </c>
      <c r="O8" s="25">
        <v>442</v>
      </c>
      <c r="P8" s="25">
        <v>438</v>
      </c>
      <c r="Q8" s="26" t="str">
        <v>185 mm²</v>
      </c>
      <c r="R8" s="27">
        <v>45</v>
      </c>
      <c r="S8" s="27">
        <v>42</v>
      </c>
      <c r="T8" s="27">
        <v>11</v>
      </c>
      <c r="U8" s="28">
        <v>40</v>
      </c>
      <c r="V8" s="29" t="str">
        <v>120 mm²</v>
      </c>
      <c r="W8" s="30">
        <v>75</v>
      </c>
      <c r="X8" s="30">
        <v>94</v>
      </c>
      <c r="Y8" s="30">
        <v>73</v>
      </c>
      <c r="Z8" s="31">
        <v>45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Araqi</v>
      </c>
      <c r="B9" s="25" t="str">
        <v>BAAT</v>
      </c>
      <c r="C9" s="25" t="str">
        <v>K_LN04</v>
      </c>
      <c r="D9" s="25" t="str">
        <v>23.286648, 56.751918</v>
      </c>
      <c r="E9" s="25" t="str">
        <v>1838</v>
      </c>
      <c r="F9" s="25" t="str">
        <v>Pole (PMT)</v>
      </c>
      <c r="G9" s="25" t="str">
        <v/>
      </c>
      <c r="H9" s="25">
        <v>315</v>
      </c>
      <c r="I9" s="25" t="str">
        <v>01/06/2026, 13:04</v>
      </c>
      <c r="J9" s="25">
        <v>1</v>
      </c>
      <c r="K9" s="25">
        <v>254</v>
      </c>
      <c r="L9" s="25">
        <v>252</v>
      </c>
      <c r="M9" s="25">
        <v>254</v>
      </c>
      <c r="N9" s="25">
        <v>438</v>
      </c>
      <c r="O9" s="25">
        <v>442</v>
      </c>
      <c r="P9" s="25">
        <v>440</v>
      </c>
      <c r="Q9" s="26" t="str">
        <v>185 mm²</v>
      </c>
      <c r="R9" s="27">
        <v>0</v>
      </c>
      <c r="S9" s="27">
        <v>0</v>
      </c>
      <c r="T9" s="27">
        <v>33</v>
      </c>
      <c r="U9" s="28">
        <v>29</v>
      </c>
      <c r="V9" s="29" t="str">
        <v>185 mm²</v>
      </c>
      <c r="W9" s="30">
        <v>1</v>
      </c>
      <c r="X9" s="30">
        <v>10</v>
      </c>
      <c r="Y9" s="30">
        <v>20</v>
      </c>
      <c r="Z9" s="31">
        <v>31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Araqi</v>
      </c>
      <c r="B10" s="25" t="str">
        <v>BAAT</v>
      </c>
      <c r="C10" s="25" t="str">
        <v>K_LN40</v>
      </c>
      <c r="D10" s="25" t="str">
        <v>23.285235, 56.747613</v>
      </c>
      <c r="E10" s="25" t="str">
        <v>637</v>
      </c>
      <c r="F10" s="25" t="str">
        <v>Pole (PMT)</v>
      </c>
      <c r="G10" s="25" t="str">
        <v/>
      </c>
      <c r="H10" s="25">
        <v>315</v>
      </c>
      <c r="I10" s="25" t="str">
        <v>01/06/2026, 12:59</v>
      </c>
      <c r="J10" s="25">
        <v>1</v>
      </c>
      <c r="K10" s="25">
        <v>252</v>
      </c>
      <c r="L10" s="25">
        <v>252</v>
      </c>
      <c r="M10" s="25">
        <v>254</v>
      </c>
      <c r="N10" s="25">
        <v>442</v>
      </c>
      <c r="O10" s="25">
        <v>429</v>
      </c>
      <c r="P10" s="25">
        <v>417</v>
      </c>
      <c r="Q10" s="26" t="str">
        <v>120 mm²</v>
      </c>
      <c r="R10" s="27">
        <v>142</v>
      </c>
      <c r="S10" s="27">
        <v>104</v>
      </c>
      <c r="T10" s="27">
        <v>105</v>
      </c>
      <c r="U10" s="28">
        <v>45</v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Araqi</v>
      </c>
      <c r="B11" s="25" t="str">
        <v>BAAT</v>
      </c>
      <c r="C11" s="25" t="str">
        <v>K_LN04</v>
      </c>
      <c r="D11" s="25" t="str">
        <v>23.281738, 56.745783</v>
      </c>
      <c r="E11" s="25" t="str">
        <v>1725</v>
      </c>
      <c r="F11" s="25" t="str">
        <v>Pole (PMT)</v>
      </c>
      <c r="G11" s="25" t="str">
        <v/>
      </c>
      <c r="H11" s="25">
        <v>315</v>
      </c>
      <c r="I11" s="25" t="str">
        <v>01/06/2026, 12:52</v>
      </c>
      <c r="J11" s="25">
        <v>1</v>
      </c>
      <c r="K11" s="25">
        <v>251</v>
      </c>
      <c r="L11" s="25">
        <v>252</v>
      </c>
      <c r="M11" s="25">
        <v>252</v>
      </c>
      <c r="N11" s="25">
        <v>437</v>
      </c>
      <c r="O11" s="25">
        <v>435</v>
      </c>
      <c r="P11" s="25">
        <v>438</v>
      </c>
      <c r="Q11" s="26" t="str">
        <v>185 mm²</v>
      </c>
      <c r="R11" s="27">
        <v>88</v>
      </c>
      <c r="S11" s="27">
        <v>99</v>
      </c>
      <c r="T11" s="27">
        <v>100</v>
      </c>
      <c r="U11" s="28">
        <v>19</v>
      </c>
      <c r="V11" s="29" t="str">
        <v>185 mm²</v>
      </c>
      <c r="W11" s="30">
        <v>46</v>
      </c>
      <c r="X11" s="30">
        <v>87</v>
      </c>
      <c r="Y11" s="30">
        <v>58</v>
      </c>
      <c r="Z11" s="31">
        <v>20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Araqi</v>
      </c>
      <c r="B12" s="25" t="str">
        <v>BAAT</v>
      </c>
      <c r="C12" s="25" t="str">
        <v>K_LN04</v>
      </c>
      <c r="D12" s="25" t="str">
        <v>23.277835, 56.740697</v>
      </c>
      <c r="E12" s="25" t="str">
        <v>4588</v>
      </c>
      <c r="F12" s="25" t="str">
        <v>Ground (GMT)</v>
      </c>
      <c r="G12" s="25" t="str">
        <v/>
      </c>
      <c r="H12" s="25">
        <v>500</v>
      </c>
      <c r="I12" s="25" t="str">
        <v>01/06/2026, 12:46</v>
      </c>
      <c r="J12" s="25">
        <v>1</v>
      </c>
      <c r="K12" s="25">
        <v>247</v>
      </c>
      <c r="L12" s="25">
        <v>250</v>
      </c>
      <c r="M12" s="25">
        <v>249</v>
      </c>
      <c r="N12" s="25">
        <v>439</v>
      </c>
      <c r="O12" s="25">
        <v>429</v>
      </c>
      <c r="P12" s="25">
        <v>436</v>
      </c>
      <c r="Q12" s="26" t="str">
        <v>185 mm²</v>
      </c>
      <c r="R12" s="27">
        <v>80</v>
      </c>
      <c r="S12" s="27">
        <v>122</v>
      </c>
      <c r="T12" s="27">
        <v>81</v>
      </c>
      <c r="U12" s="28">
        <v>85</v>
      </c>
      <c r="V12" s="29" t="str">
        <v>185 mm²</v>
      </c>
      <c r="W12" s="30">
        <v>68</v>
      </c>
      <c r="X12" s="30">
        <v>66</v>
      </c>
      <c r="Y12" s="30">
        <v>85</v>
      </c>
      <c r="Z12" s="31">
        <v>19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Araqi</v>
      </c>
      <c r="B13" s="25" t="str">
        <v>BAAT</v>
      </c>
      <c r="C13" s="25" t="str">
        <v>K_LN04</v>
      </c>
      <c r="D13" s="25" t="str">
        <v>23.280487, 56.751232</v>
      </c>
      <c r="E13" s="25" t="str">
        <v>4644</v>
      </c>
      <c r="F13" s="25" t="str">
        <v>Pole (PMT)</v>
      </c>
      <c r="G13" s="25" t="str">
        <v/>
      </c>
      <c r="H13" s="25">
        <v>100</v>
      </c>
      <c r="I13" s="25" t="str">
        <v>31/05/2026, 13:30</v>
      </c>
      <c r="J13" s="25">
        <v>1</v>
      </c>
      <c r="K13" s="25">
        <v>253</v>
      </c>
      <c r="L13" s="25">
        <v>253</v>
      </c>
      <c r="M13" s="25">
        <v>255</v>
      </c>
      <c r="N13" s="25">
        <v>440</v>
      </c>
      <c r="O13" s="25">
        <v>443</v>
      </c>
      <c r="P13" s="25">
        <v>443</v>
      </c>
      <c r="Q13" s="26" t="str">
        <v>185 mm²</v>
      </c>
      <c r="R13" s="27">
        <v>21</v>
      </c>
      <c r="S13" s="27">
        <v>0</v>
      </c>
      <c r="T13" s="27">
        <v>13</v>
      </c>
      <c r="U13" s="28">
        <v>11</v>
      </c>
      <c r="V13" s="29" t="str">
        <v>185 mm²</v>
      </c>
      <c r="W13" s="30">
        <v>0</v>
      </c>
      <c r="X13" s="30">
        <v>0</v>
      </c>
      <c r="Y13" s="30">
        <v>0</v>
      </c>
      <c r="Z13" s="31">
        <v>0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Araqi</v>
      </c>
      <c r="B14" s="25" t="str">
        <v>BAAT</v>
      </c>
      <c r="C14" s="25" t="str">
        <v>K_LN04</v>
      </c>
      <c r="D14" s="25" t="str">
        <v>23.28303, 56.756741</v>
      </c>
      <c r="E14" s="25" t="str">
        <v>4205</v>
      </c>
      <c r="F14" s="25" t="str">
        <v>Ground (GMT)</v>
      </c>
      <c r="G14" s="25" t="str">
        <v/>
      </c>
      <c r="H14" s="25">
        <v>1000</v>
      </c>
      <c r="I14" s="25" t="str">
        <v>31/05/2026, 13:26</v>
      </c>
      <c r="J14" s="25">
        <v>1</v>
      </c>
      <c r="K14" s="25">
        <v>255</v>
      </c>
      <c r="L14" s="25">
        <v>253</v>
      </c>
      <c r="M14" s="25">
        <v>256</v>
      </c>
      <c r="N14" s="25">
        <v>440</v>
      </c>
      <c r="O14" s="25">
        <v>443</v>
      </c>
      <c r="P14" s="25">
        <v>445</v>
      </c>
      <c r="Q14" s="26" t="str">
        <v/>
      </c>
      <c r="R14" s="27" t="str">
        <v/>
      </c>
      <c r="S14" s="27" t="str">
        <v/>
      </c>
      <c r="T14" s="27" t="str">
        <v/>
      </c>
      <c r="U14" s="28" t="str">
        <v/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>185 mm²</v>
      </c>
      <c r="AQ14" s="30">
        <v>22</v>
      </c>
      <c r="AR14" s="30">
        <v>18</v>
      </c>
      <c r="AS14" s="30">
        <v>10</v>
      </c>
      <c r="AT14" s="31">
        <v>16</v>
      </c>
      <c r="AU14" s="26" t="str">
        <v>185 mm²</v>
      </c>
      <c r="AV14" s="27">
        <v>15</v>
      </c>
      <c r="AW14" s="27">
        <v>33</v>
      </c>
      <c r="AX14" s="27">
        <v>21</v>
      </c>
      <c r="AY14" s="28">
        <v>6</v>
      </c>
      <c r="AZ14" s="29" t="str">
        <v>185 mm²</v>
      </c>
      <c r="BA14" s="30">
        <v>0</v>
      </c>
      <c r="BB14" s="30">
        <v>6</v>
      </c>
      <c r="BC14" s="30">
        <v>12</v>
      </c>
      <c r="BD14" s="31">
        <v>11</v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Araqi</v>
      </c>
      <c r="B15" s="25" t="str">
        <v>BAAT</v>
      </c>
      <c r="C15" s="25" t="str">
        <v>K_LN04</v>
      </c>
      <c r="D15" s="25" t="str">
        <v>23.286017, 56.764945</v>
      </c>
      <c r="E15" s="25" t="str">
        <v>4202</v>
      </c>
      <c r="F15" s="25" t="str">
        <v>Pole (PMT)</v>
      </c>
      <c r="G15" s="25" t="str">
        <v/>
      </c>
      <c r="H15" s="25">
        <v>315</v>
      </c>
      <c r="I15" s="25" t="str">
        <v>31/05/2026, 13:20</v>
      </c>
      <c r="J15" s="25">
        <v>1</v>
      </c>
      <c r="K15" s="25">
        <v>254</v>
      </c>
      <c r="L15" s="25">
        <v>252</v>
      </c>
      <c r="M15" s="25">
        <v>255</v>
      </c>
      <c r="N15" s="25">
        <v>438</v>
      </c>
      <c r="O15" s="25">
        <v>439</v>
      </c>
      <c r="P15" s="25">
        <v>443</v>
      </c>
      <c r="Q15" s="26" t="str">
        <v>185 mm²</v>
      </c>
      <c r="R15" s="27">
        <v>10</v>
      </c>
      <c r="S15" s="27">
        <v>17</v>
      </c>
      <c r="T15" s="27">
        <v>17</v>
      </c>
      <c r="U15" s="28">
        <v>10</v>
      </c>
      <c r="V15" s="29" t="str">
        <v>185 mm²</v>
      </c>
      <c r="W15" s="30">
        <v>0</v>
      </c>
      <c r="X15" s="30">
        <v>3</v>
      </c>
      <c r="Y15" s="30">
        <v>0</v>
      </c>
      <c r="Z15" s="31">
        <v>3</v>
      </c>
      <c r="AA15" s="26" t="str">
        <v>185 mm²</v>
      </c>
      <c r="AB15" s="27">
        <v>0</v>
      </c>
      <c r="AC15" s="27">
        <v>0</v>
      </c>
      <c r="AD15" s="27">
        <v>0</v>
      </c>
      <c r="AE15" s="28">
        <v>0</v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Araqi</v>
      </c>
      <c r="B16" s="25" t="str">
        <v>BAAT</v>
      </c>
      <c r="C16" s="25" t="str">
        <v>K_LN04</v>
      </c>
      <c r="D16" s="25" t="str">
        <v>23.287152, 56.76873</v>
      </c>
      <c r="E16" s="25" t="str">
        <v>2125</v>
      </c>
      <c r="F16" s="25" t="str">
        <v>Pole (PMT)</v>
      </c>
      <c r="G16" s="25" t="str">
        <v/>
      </c>
      <c r="H16" s="25">
        <v>315</v>
      </c>
      <c r="I16" s="25" t="str">
        <v>31/05/2026, 13:16</v>
      </c>
      <c r="J16" s="25">
        <v>1</v>
      </c>
      <c r="K16" s="25">
        <v>255</v>
      </c>
      <c r="L16" s="25">
        <v>254</v>
      </c>
      <c r="M16" s="25">
        <v>256</v>
      </c>
      <c r="N16" s="25">
        <v>441</v>
      </c>
      <c r="O16" s="25">
        <v>444</v>
      </c>
      <c r="P16" s="25">
        <v>445</v>
      </c>
      <c r="Q16" s="26" t="str">
        <v>185 mm²</v>
      </c>
      <c r="R16" s="27">
        <v>2</v>
      </c>
      <c r="S16" s="27">
        <v>0</v>
      </c>
      <c r="T16" s="27">
        <v>0</v>
      </c>
      <c r="U16" s="28">
        <v>0</v>
      </c>
      <c r="V16" s="29" t="str">
        <v>185 mm²</v>
      </c>
      <c r="W16" s="30">
        <v>2</v>
      </c>
      <c r="X16" s="30">
        <v>6</v>
      </c>
      <c r="Y16" s="30">
        <v>10</v>
      </c>
      <c r="Z16" s="31">
        <v>7</v>
      </c>
      <c r="AA16" s="26" t="str">
        <v>185 mm²</v>
      </c>
      <c r="AB16" s="27">
        <v>9</v>
      </c>
      <c r="AC16" s="27">
        <v>1</v>
      </c>
      <c r="AD16" s="27">
        <v>4</v>
      </c>
      <c r="AE16" s="28">
        <v>8</v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Araqi</v>
      </c>
      <c r="B17" s="25" t="str">
        <v>BAAT</v>
      </c>
      <c r="C17" s="25" t="str">
        <v>K_LN04</v>
      </c>
      <c r="D17" s="25" t="str">
        <v>23.288858, 56.773667</v>
      </c>
      <c r="E17" s="25" t="str">
        <v>2104</v>
      </c>
      <c r="F17" s="25" t="str">
        <v>Pole (PMT)</v>
      </c>
      <c r="G17" s="25" t="str">
        <v/>
      </c>
      <c r="H17" s="25">
        <v>315</v>
      </c>
      <c r="I17" s="25" t="str">
        <v>31/05/2026, 13:07</v>
      </c>
      <c r="J17" s="25">
        <v>1</v>
      </c>
      <c r="K17" s="25">
        <v>249</v>
      </c>
      <c r="L17" s="25">
        <v>248</v>
      </c>
      <c r="M17" s="25">
        <v>251</v>
      </c>
      <c r="N17" s="25">
        <v>430</v>
      </c>
      <c r="O17" s="25">
        <v>435</v>
      </c>
      <c r="P17" s="25">
        <v>433</v>
      </c>
      <c r="Q17" s="26" t="str">
        <v>120 mm²</v>
      </c>
      <c r="R17" s="27">
        <v>37</v>
      </c>
      <c r="S17" s="27">
        <v>32</v>
      </c>
      <c r="T17" s="27">
        <v>0</v>
      </c>
      <c r="U17" s="28">
        <v>37</v>
      </c>
      <c r="V17" s="29" t="str">
        <v>185 mm²</v>
      </c>
      <c r="W17" s="30">
        <v>11</v>
      </c>
      <c r="X17" s="30">
        <v>0</v>
      </c>
      <c r="Y17" s="30">
        <v>0</v>
      </c>
      <c r="Z17" s="31">
        <v>13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Araqi</v>
      </c>
      <c r="B18" s="25" t="str">
        <v>BAAT</v>
      </c>
      <c r="C18" s="25" t="str">
        <v>K_LN04</v>
      </c>
      <c r="D18" s="25" t="str">
        <v>23.290082, 56.785532</v>
      </c>
      <c r="E18" s="25" t="str">
        <v>640</v>
      </c>
      <c r="F18" s="25" t="str">
        <v>Pole (PMT)</v>
      </c>
      <c r="G18" s="25" t="str">
        <v/>
      </c>
      <c r="H18" s="25">
        <v>100</v>
      </c>
      <c r="I18" s="25" t="str">
        <v>31/05/2026, 13:00</v>
      </c>
      <c r="J18" s="25">
        <v>1</v>
      </c>
      <c r="K18" s="25">
        <v>255</v>
      </c>
      <c r="L18" s="25">
        <v>251</v>
      </c>
      <c r="M18" s="25">
        <v>253</v>
      </c>
      <c r="N18" s="25">
        <v>441</v>
      </c>
      <c r="O18" s="25">
        <v>441</v>
      </c>
      <c r="P18" s="25">
        <v>438</v>
      </c>
      <c r="Q18" s="26" t="str">
        <v>185 mm²</v>
      </c>
      <c r="R18" s="27">
        <v>1</v>
      </c>
      <c r="S18" s="27">
        <v>11</v>
      </c>
      <c r="T18" s="27">
        <v>0</v>
      </c>
      <c r="U18" s="28">
        <v>8</v>
      </c>
      <c r="V18" s="29" t="str">
        <v>120 mm²</v>
      </c>
      <c r="W18" s="30">
        <v>4</v>
      </c>
      <c r="X18" s="30">
        <v>45</v>
      </c>
      <c r="Y18" s="30">
        <v>61</v>
      </c>
      <c r="Z18" s="31">
        <v>52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  <row r="19" ht="15.75" customHeight="1">
      <c r="A19" s="25" t="str">
        <v>Araqi</v>
      </c>
      <c r="B19" s="25" t="str">
        <v>BAAT</v>
      </c>
      <c r="C19" s="25" t="str">
        <v>K_LN04</v>
      </c>
      <c r="D19" s="25" t="str">
        <v>23.29844, 56.78507</v>
      </c>
      <c r="E19" s="25" t="str">
        <v>04551</v>
      </c>
      <c r="F19" s="25" t="str">
        <v>Pole (PMT)</v>
      </c>
      <c r="G19" s="25" t="str">
        <v/>
      </c>
      <c r="H19" s="25">
        <v>100</v>
      </c>
      <c r="I19" s="25" t="str">
        <v>31/05/2026, 12:55</v>
      </c>
      <c r="J19" s="25">
        <v>1</v>
      </c>
      <c r="K19" s="25">
        <v>254</v>
      </c>
      <c r="L19" s="25">
        <v>255</v>
      </c>
      <c r="M19" s="25">
        <v>257</v>
      </c>
      <c r="N19" s="25">
        <v>441</v>
      </c>
      <c r="O19" s="25">
        <v>446</v>
      </c>
      <c r="P19" s="25">
        <v>444</v>
      </c>
      <c r="Q19" s="26" t="str">
        <v>185 mm²</v>
      </c>
      <c r="R19" s="27">
        <v>3</v>
      </c>
      <c r="S19" s="27">
        <v>1</v>
      </c>
      <c r="T19" s="27">
        <v>0</v>
      </c>
      <c r="U19" s="28">
        <v>3</v>
      </c>
      <c r="V19" s="29" t="str">
        <v/>
      </c>
      <c r="W19" s="30" t="str">
        <v/>
      </c>
      <c r="X19" s="30" t="str">
        <v/>
      </c>
      <c r="Y19" s="30" t="str">
        <v/>
      </c>
      <c r="Z19" s="31" t="str">
        <v/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5">
        <f>SUM(R19,W19,AB19,AG19,AL19,AQ19,AV19,BA19)</f>
      </c>
      <c r="BF19" s="25">
        <f>SUM(S19,X19,AC19,AH19,AM19,AR19,AW19,BB19)</f>
      </c>
      <c r="BG19" s="25">
        <f>SUM(T19,Y19,AD19,AI19,AN19,AS19,AX19,BC19)</f>
      </c>
      <c r="BH19" s="25">
        <f>SUM(U19,Z19,AE19,AJ19,AO19,AT19,AY19,BD19)</f>
      </c>
      <c r="BI19" s="25">
        <f>MAX(BE19:BG19)</f>
      </c>
      <c r="BJ19" s="25">
        <f>MIN(BE19:BG19)</f>
      </c>
      <c r="BK19" s="32">
        <f>IF(H19&gt;0,(BI19*SQRT(3)*IF(N19&gt;0,N19,IF(O19&gt;0,O19,IF(P19&gt;0,P19,415)))/(H19*1000))*100,0)</f>
      </c>
      <c r="BL19" s="32">
        <f>IF(BK19&gt;70,"Upgrade","OK - No Upgrade")</f>
      </c>
      <c r="BM19" s="32">
        <f>IF(IF(AVERAGE(BE19:BG19)&gt;0,((BI19-AVERAGE(BE19:BG19))/AVERAGE(BE19:BG19))*100,0)&gt;10,"Need to Balance","OK - Balanced")</f>
      </c>
    </row>
    <row r="20" ht="15.75" customHeight="1">
      <c r="A20" s="25" t="str">
        <v>Araqi</v>
      </c>
      <c r="B20" s="25" t="str">
        <v>BAAT</v>
      </c>
      <c r="C20" s="25" t="str">
        <v>K_LN04</v>
      </c>
      <c r="D20" s="25" t="str">
        <v>23.300903, 56.793767</v>
      </c>
      <c r="E20" s="25" t="str">
        <v>2180</v>
      </c>
      <c r="F20" s="25" t="str">
        <v>Pole (PMT)</v>
      </c>
      <c r="G20" s="25" t="str">
        <v/>
      </c>
      <c r="H20" s="25">
        <v>315</v>
      </c>
      <c r="I20" s="25" t="str">
        <v>31/05/2026, 12:49</v>
      </c>
      <c r="J20" s="25">
        <v>1</v>
      </c>
      <c r="K20" s="25">
        <v>255</v>
      </c>
      <c r="L20" s="25">
        <v>256</v>
      </c>
      <c r="M20" s="25">
        <v>257</v>
      </c>
      <c r="N20" s="25">
        <v>444</v>
      </c>
      <c r="O20" s="25">
        <v>447</v>
      </c>
      <c r="P20" s="25">
        <v>444</v>
      </c>
      <c r="Q20" s="26" t="str">
        <v>185 mm²</v>
      </c>
      <c r="R20" s="27">
        <v>0</v>
      </c>
      <c r="S20" s="27">
        <v>0</v>
      </c>
      <c r="T20" s="27">
        <v>0</v>
      </c>
      <c r="U20" s="28">
        <v>0</v>
      </c>
      <c r="V20" s="29" t="str">
        <v>185 mm²</v>
      </c>
      <c r="W20" s="30">
        <v>15</v>
      </c>
      <c r="X20" s="30">
        <v>0</v>
      </c>
      <c r="Y20" s="30">
        <v>1</v>
      </c>
      <c r="Z20" s="31">
        <v>12</v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/>
      </c>
      <c r="AL20" s="27" t="str">
        <v/>
      </c>
      <c r="AM20" s="27" t="str">
        <v/>
      </c>
      <c r="AN20" s="27" t="str">
        <v/>
      </c>
      <c r="AO20" s="28" t="str">
        <v/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5">
        <f>SUM(R20,W20,AB20,AG20,AL20,AQ20,AV20,BA20)</f>
      </c>
      <c r="BF20" s="25">
        <f>SUM(S20,X20,AC20,AH20,AM20,AR20,AW20,BB20)</f>
      </c>
      <c r="BG20" s="25">
        <f>SUM(T20,Y20,AD20,AI20,AN20,AS20,AX20,BC20)</f>
      </c>
      <c r="BH20" s="25">
        <f>SUM(U20,Z20,AE20,AJ20,AO20,AT20,AY20,BD20)</f>
      </c>
      <c r="BI20" s="25">
        <f>MAX(BE20:BG20)</f>
      </c>
      <c r="BJ20" s="25">
        <f>MIN(BE20:BG20)</f>
      </c>
      <c r="BK20" s="32">
        <f>IF(H20&gt;0,(BI20*SQRT(3)*IF(N20&gt;0,N20,IF(O20&gt;0,O20,IF(P20&gt;0,P20,415)))/(H20*1000))*100,0)</f>
      </c>
      <c r="BL20" s="32">
        <f>IF(BK20&gt;70,"Upgrade","OK - No Upgrade")</f>
      </c>
      <c r="BM20" s="32">
        <f>IF(IF(AVERAGE(BE20:BG20)&gt;0,((BI20-AVERAGE(BE20:BG20))/AVERAGE(BE20:BG20))*100,0)&gt;10,"Need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2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R104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8.83203125" customWidth="1"/>
    <col min="58" max="58" width="6.83203125" customWidth="1"/>
    <col min="59" max="59" width="6.83203125" customWidth="1"/>
    <col min="60" max="60" width="6.83203125" customWidth="1"/>
    <col min="61" max="61" width="6.83203125" customWidth="1"/>
    <col min="62" max="62" width="6.83203125" customWidth="1"/>
    <col min="63" max="63" width="6.83203125" customWidth="1"/>
    <col min="64" max="64" width="6.83203125" customWidth="1"/>
    <col min="65" max="65" width="6.83203125" customWidth="1"/>
    <col min="66" max="66" width="7.83203125" customWidth="1"/>
    <col min="67" max="67" width="7.83203125" customWidth="1"/>
    <col min="68" max="68" width="9.83203125" customWidth="1"/>
    <col min="69" max="69" width="24.83203125" customWidth="1"/>
    <col min="70" max="70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8" t="str">
        <v>Feeder 9</v>
      </c>
      <c r="BF1" s="9" t="str">
        <v/>
      </c>
      <c r="BG1" s="9" t="str">
        <v/>
      </c>
      <c r="BH1" s="9" t="str">
        <v/>
      </c>
      <c r="BI1" s="10" t="str">
        <v/>
      </c>
      <c r="BJ1" s="11" t="str">
        <v>Total Load</v>
      </c>
      <c r="BK1" s="11" t="str">
        <v/>
      </c>
      <c r="BL1" s="11" t="str">
        <v/>
      </c>
      <c r="BM1" s="11" t="str">
        <v/>
      </c>
      <c r="BN1" s="7" t="str">
        <v>MAX Value</v>
      </c>
      <c r="BO1" s="7" t="str">
        <v>MIN Value</v>
      </c>
      <c r="BP1" s="12" t="str">
        <v>Load %</v>
      </c>
      <c r="BQ1" s="13" t="str">
        <v>Action (Upgrade)</v>
      </c>
      <c r="BR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4" t="str">
        <v>Cable mm²</v>
      </c>
      <c r="BF2" s="15" t="str">
        <v>R</v>
      </c>
      <c r="BG2" s="16" t="str">
        <v>Y</v>
      </c>
      <c r="BH2" s="17" t="str">
        <v>B</v>
      </c>
      <c r="BI2" s="18" t="str">
        <v>N</v>
      </c>
      <c r="BJ2" s="11" t="str">
        <v>R</v>
      </c>
      <c r="BK2" s="11" t="str">
        <v>Y</v>
      </c>
      <c r="BL2" s="11" t="str">
        <v>B</v>
      </c>
      <c r="BM2" s="11" t="str">
        <v>N</v>
      </c>
      <c r="BN2" s="7" t="str">
        <v/>
      </c>
      <c r="BO2" s="7" t="str">
        <v/>
      </c>
      <c r="BP2" s="12" t="str">
        <v/>
      </c>
      <c r="BQ2" s="13" t="str">
        <v/>
      </c>
      <c r="BR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4" t="str">
        <v/>
      </c>
      <c r="BF3" s="15" t="str">
        <v>R</v>
      </c>
      <c r="BG3" s="16" t="str">
        <v>Y</v>
      </c>
      <c r="BH3" s="17" t="str">
        <v>B</v>
      </c>
      <c r="BI3" s="18" t="str">
        <v>N</v>
      </c>
      <c r="BJ3" s="11" t="str">
        <v>R</v>
      </c>
      <c r="BK3" s="11" t="str">
        <v>Y</v>
      </c>
      <c r="BL3" s="11" t="str">
        <v>B</v>
      </c>
      <c r="BM3" s="11" t="str">
        <v>N</v>
      </c>
      <c r="BN3" s="7" t="str">
        <v/>
      </c>
      <c r="BO3" s="7" t="str">
        <v/>
      </c>
      <c r="BP3" s="12" t="str">
        <v/>
      </c>
      <c r="BQ3" s="13" t="str">
        <v/>
      </c>
      <c r="BR3" s="13" t="str">
        <v/>
      </c>
    </row>
    <row r="4" ht="15.75" customHeight="1">
      <c r="A4" s="25" t="str">
        <v>Araqi</v>
      </c>
      <c r="B4" s="25" t="str">
        <v>AL TAYYEB INDUSTRIAL</v>
      </c>
      <c r="C4" s="25" t="str">
        <v>K_LN04</v>
      </c>
      <c r="D4" s="25" t="str">
        <v>23.24115, 56.551532</v>
      </c>
      <c r="E4" s="25" t="str">
        <v>1469</v>
      </c>
      <c r="F4" s="25" t="str">
        <v>Ground (GMT)</v>
      </c>
      <c r="G4" s="25" t="str">
        <v/>
      </c>
      <c r="H4" s="25">
        <v>1000</v>
      </c>
      <c r="I4" s="25" t="str">
        <v>12/06/2026, 13:04</v>
      </c>
      <c r="J4" s="25">
        <v>1</v>
      </c>
      <c r="K4" s="25">
        <v>250</v>
      </c>
      <c r="L4" s="25">
        <v>248</v>
      </c>
      <c r="M4" s="25">
        <v>249</v>
      </c>
      <c r="N4" s="25">
        <v>433</v>
      </c>
      <c r="O4" s="25">
        <v>439</v>
      </c>
      <c r="P4" s="25">
        <v>431</v>
      </c>
      <c r="Q4" s="26" t="str">
        <v>185 mm²</v>
      </c>
      <c r="R4" s="27">
        <v>42</v>
      </c>
      <c r="S4" s="27">
        <v>64</v>
      </c>
      <c r="T4" s="27">
        <v>69</v>
      </c>
      <c r="U4" s="28">
        <v>32</v>
      </c>
      <c r="V4" s="29" t="str">
        <v>185 mm²</v>
      </c>
      <c r="W4" s="30">
        <v>47</v>
      </c>
      <c r="X4" s="30">
        <v>31</v>
      </c>
      <c r="Y4" s="30">
        <v>14</v>
      </c>
      <c r="Z4" s="31">
        <v>24</v>
      </c>
      <c r="AA4" s="26" t="str">
        <v>185 mm²</v>
      </c>
      <c r="AB4" s="27">
        <v>18</v>
      </c>
      <c r="AC4" s="27">
        <v>5</v>
      </c>
      <c r="AD4" s="27">
        <v>3</v>
      </c>
      <c r="AE4" s="28">
        <v>11</v>
      </c>
      <c r="AF4" s="29" t="str">
        <v>185 mm²</v>
      </c>
      <c r="AG4" s="30">
        <v>42</v>
      </c>
      <c r="AH4" s="30">
        <v>28</v>
      </c>
      <c r="AI4" s="30">
        <v>69</v>
      </c>
      <c r="AJ4" s="31">
        <v>35</v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6" t="str">
        <v/>
      </c>
      <c r="BF4" s="27" t="str">
        <v/>
      </c>
      <c r="BG4" s="27" t="str">
        <v/>
      </c>
      <c r="BH4" s="27" t="str">
        <v/>
      </c>
      <c r="BI4" s="28" t="str">
        <v/>
      </c>
      <c r="BJ4" s="25">
        <f>SUM(R4,W4,AB4,AG4,AL4,AQ4,AV4,BA4,BF4)</f>
      </c>
      <c r="BK4" s="25">
        <f>SUM(S4,X4,AC4,AH4,AM4,AR4,AW4,BB4,BG4)</f>
      </c>
      <c r="BL4" s="25">
        <f>SUM(T4,Y4,AD4,AI4,AN4,AS4,AX4,BC4,BH4)</f>
      </c>
      <c r="BM4" s="25">
        <f>SUM(U4,Z4,AE4,AJ4,AO4,AT4,AY4,BD4,BI4)</f>
      </c>
      <c r="BN4" s="25">
        <f>MAX(BJ4:BL4)</f>
      </c>
      <c r="BO4" s="25">
        <f>MIN(BJ4:BL4)</f>
      </c>
      <c r="BP4" s="32">
        <f>IF(H4&gt;0,(BN4*SQRT(3)*IF(N4&gt;0,N4,IF(O4&gt;0,O4,IF(P4&gt;0,P4,415)))/(H4*1000))*100,0)</f>
      </c>
      <c r="BQ4" s="32">
        <f>IF(BP4&gt;70,"Upgrade","OK - No Upgrade")</f>
      </c>
      <c r="BR4" s="32">
        <f>IF(IF(AVERAGE(BJ4:BL4)&gt;0,((BN4-AVERAGE(BJ4:BL4))/AVERAGE(BJ4:BL4))*100,0)&gt;10,"Need to Balance","OK - Balanced")</f>
      </c>
    </row>
    <row r="5" ht="15.75" customHeight="1">
      <c r="A5" s="25" t="str">
        <v>Araqi</v>
      </c>
      <c r="B5" s="25" t="str">
        <v>AL TAYYEB INDUSTRIAL</v>
      </c>
      <c r="C5" s="25" t="str">
        <v>K_LN04</v>
      </c>
      <c r="D5" s="25" t="str">
        <v>23.245182, 56.549351</v>
      </c>
      <c r="E5" s="25" t="str">
        <v>1699</v>
      </c>
      <c r="F5" s="25" t="str">
        <v>Ground (GMT)</v>
      </c>
      <c r="G5" s="25" t="str">
        <v/>
      </c>
      <c r="H5" s="25">
        <v>500</v>
      </c>
      <c r="I5" s="25" t="str">
        <v>12/06/2026, 12:55</v>
      </c>
      <c r="J5" s="25">
        <v>1</v>
      </c>
      <c r="K5" s="25">
        <v>252</v>
      </c>
      <c r="L5" s="25">
        <v>249</v>
      </c>
      <c r="M5" s="25">
        <v>251</v>
      </c>
      <c r="N5" s="25">
        <v>447</v>
      </c>
      <c r="O5" s="25">
        <v>438</v>
      </c>
      <c r="P5" s="25">
        <v>436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>185 mm²</v>
      </c>
      <c r="AB5" s="27">
        <v>4</v>
      </c>
      <c r="AC5" s="27">
        <v>2</v>
      </c>
      <c r="AD5" s="27">
        <v>0</v>
      </c>
      <c r="AE5" s="28">
        <v>3</v>
      </c>
      <c r="AF5" s="29" t="str">
        <v>185 mm²</v>
      </c>
      <c r="AG5" s="30">
        <v>26</v>
      </c>
      <c r="AH5" s="30">
        <v>20</v>
      </c>
      <c r="AI5" s="30">
        <v>17</v>
      </c>
      <c r="AJ5" s="31">
        <v>11</v>
      </c>
      <c r="AK5" s="26" t="str">
        <v>185 mm²</v>
      </c>
      <c r="AL5" s="27">
        <v>17</v>
      </c>
      <c r="AM5" s="27">
        <v>15</v>
      </c>
      <c r="AN5" s="27">
        <v>19</v>
      </c>
      <c r="AO5" s="28">
        <v>8</v>
      </c>
      <c r="AP5" s="29" t="str">
        <v>185 mm²</v>
      </c>
      <c r="AQ5" s="30">
        <v>23</v>
      </c>
      <c r="AR5" s="30">
        <v>19</v>
      </c>
      <c r="AS5" s="30">
        <v>40</v>
      </c>
      <c r="AT5" s="31">
        <v>31</v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 t="str">
        <v/>
      </c>
      <c r="BB5" s="30" t="str">
        <v/>
      </c>
      <c r="BC5" s="30" t="str">
        <v/>
      </c>
      <c r="BD5" s="31" t="str">
        <v/>
      </c>
      <c r="BE5" s="26" t="str">
        <v/>
      </c>
      <c r="BF5" s="27" t="str">
        <v/>
      </c>
      <c r="BG5" s="27" t="str">
        <v/>
      </c>
      <c r="BH5" s="27" t="str">
        <v/>
      </c>
      <c r="BI5" s="28" t="str">
        <v/>
      </c>
      <c r="BJ5" s="25">
        <f>SUM(R5,W5,AB5,AG5,AL5,AQ5,AV5,BA5,BF5)</f>
      </c>
      <c r="BK5" s="25">
        <f>SUM(S5,X5,AC5,AH5,AM5,AR5,AW5,BB5,BG5)</f>
      </c>
      <c r="BL5" s="25">
        <f>SUM(T5,Y5,AD5,AI5,AN5,AS5,AX5,BC5,BH5)</f>
      </c>
      <c r="BM5" s="25">
        <f>SUM(U5,Z5,AE5,AJ5,AO5,AT5,AY5,BD5,BI5)</f>
      </c>
      <c r="BN5" s="25">
        <f>MAX(BJ5:BL5)</f>
      </c>
      <c r="BO5" s="25">
        <f>MIN(BJ5:BL5)</f>
      </c>
      <c r="BP5" s="32">
        <f>IF(H5&gt;0,(BN5*SQRT(3)*IF(N5&gt;0,N5,IF(O5&gt;0,O5,IF(P5&gt;0,P5,415)))/(H5*1000))*100,0)</f>
      </c>
      <c r="BQ5" s="32">
        <f>IF(BP5&gt;70,"Upgrade","OK - No Upgrade")</f>
      </c>
      <c r="BR5" s="32">
        <f>IF(IF(AVERAGE(BJ5:BL5)&gt;0,((BN5-AVERAGE(BJ5:BL5))/AVERAGE(BJ5:BL5))*100,0)&gt;10,"Need to Balance","OK - Balanced")</f>
      </c>
    </row>
    <row r="6" ht="15.75" customHeight="1">
      <c r="A6" s="25" t="str">
        <v>Araqi</v>
      </c>
      <c r="B6" s="25" t="str">
        <v>AL TAYYEB INDUSTRIAL</v>
      </c>
      <c r="C6" s="25" t="str">
        <v>K_LN04</v>
      </c>
      <c r="D6" s="25" t="str">
        <v>23.24845, 56.550522</v>
      </c>
      <c r="E6" s="25" t="str">
        <v>1561</v>
      </c>
      <c r="F6" s="25" t="str">
        <v>Ground (GMT)</v>
      </c>
      <c r="G6" s="25" t="str">
        <v>3</v>
      </c>
      <c r="H6" s="25">
        <v>1000</v>
      </c>
      <c r="I6" s="25" t="str">
        <v>12/06/2026, 12:47</v>
      </c>
      <c r="J6" s="25">
        <v>1</v>
      </c>
      <c r="K6" s="25">
        <v>253</v>
      </c>
      <c r="L6" s="25">
        <v>253</v>
      </c>
      <c r="M6" s="25">
        <v>251</v>
      </c>
      <c r="N6" s="25">
        <v>442</v>
      </c>
      <c r="O6" s="25">
        <v>438</v>
      </c>
      <c r="P6" s="25">
        <v>436</v>
      </c>
      <c r="Q6" s="26" t="str">
        <v>185 mm²</v>
      </c>
      <c r="R6" s="27" t="str">
        <v/>
      </c>
      <c r="S6" s="27" t="str">
        <v/>
      </c>
      <c r="T6" s="27" t="str">
        <v/>
      </c>
      <c r="U6" s="28" t="str">
        <v/>
      </c>
      <c r="V6" s="29" t="str">
        <v/>
      </c>
      <c r="W6" s="30" t="str">
        <v/>
      </c>
      <c r="X6" s="30" t="str">
        <v/>
      </c>
      <c r="Y6" s="30" t="str">
        <v/>
      </c>
      <c r="Z6" s="31" t="str">
        <v/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>185 mm²</v>
      </c>
      <c r="AL6" s="27">
        <v>23</v>
      </c>
      <c r="AM6" s="27">
        <v>45</v>
      </c>
      <c r="AN6" s="27">
        <v>32</v>
      </c>
      <c r="AO6" s="28">
        <v>15</v>
      </c>
      <c r="AP6" s="29" t="str">
        <v>185 mm²</v>
      </c>
      <c r="AQ6" s="30">
        <v>50</v>
      </c>
      <c r="AR6" s="30">
        <v>19</v>
      </c>
      <c r="AS6" s="30">
        <v>3</v>
      </c>
      <c r="AT6" s="31">
        <v>42</v>
      </c>
      <c r="AU6" s="26" t="str">
        <v>185 mm²</v>
      </c>
      <c r="AV6" s="27">
        <v>1</v>
      </c>
      <c r="AW6" s="27">
        <v>22</v>
      </c>
      <c r="AX6" s="27">
        <v>4</v>
      </c>
      <c r="AY6" s="28">
        <v>15</v>
      </c>
      <c r="AZ6" s="29" t="str">
        <v>185 mm²</v>
      </c>
      <c r="BA6" s="30">
        <v>44</v>
      </c>
      <c r="BB6" s="30">
        <v>14</v>
      </c>
      <c r="BC6" s="30">
        <v>20</v>
      </c>
      <c r="BD6" s="31">
        <v>16</v>
      </c>
      <c r="BE6" s="26" t="str">
        <v/>
      </c>
      <c r="BF6" s="27" t="str">
        <v/>
      </c>
      <c r="BG6" s="27" t="str">
        <v/>
      </c>
      <c r="BH6" s="27" t="str">
        <v/>
      </c>
      <c r="BI6" s="28" t="str">
        <v/>
      </c>
      <c r="BJ6" s="25">
        <f>SUM(R6,W6,AB6,AG6,AL6,AQ6,AV6,BA6,BF6)</f>
      </c>
      <c r="BK6" s="25">
        <f>SUM(S6,X6,AC6,AH6,AM6,AR6,AW6,BB6,BG6)</f>
      </c>
      <c r="BL6" s="25">
        <f>SUM(T6,Y6,AD6,AI6,AN6,AS6,AX6,BC6,BH6)</f>
      </c>
      <c r="BM6" s="25">
        <f>SUM(U6,Z6,AE6,AJ6,AO6,AT6,AY6,BD6,BI6)</f>
      </c>
      <c r="BN6" s="25">
        <f>MAX(BJ6:BL6)</f>
      </c>
      <c r="BO6" s="25">
        <f>MIN(BJ6:BL6)</f>
      </c>
      <c r="BP6" s="32">
        <f>IF(H6&gt;0,(BN6*SQRT(3)*IF(N6&gt;0,N6,IF(O6&gt;0,O6,IF(P6&gt;0,P6,415)))/(H6*1000))*100,0)</f>
      </c>
      <c r="BQ6" s="32">
        <f>IF(BP6&gt;70,"Upgrade","OK - No Upgrade")</f>
      </c>
      <c r="BR6" s="32">
        <f>IF(IF(AVERAGE(BJ6:BL6)&gt;0,((BN6-AVERAGE(BJ6:BL6))/AVERAGE(BJ6:BL6))*100,0)&gt;10,"Need to Balance","OK - Balanced")</f>
      </c>
    </row>
    <row r="7" ht="15.75" customHeight="1">
      <c r="A7" s="25" t="str">
        <v>Araqi</v>
      </c>
      <c r="B7" s="25" t="str">
        <v>AL TAYYEB INDUSTRIAL</v>
      </c>
      <c r="C7" s="25" t="str">
        <v>K_LN02</v>
      </c>
      <c r="D7" s="25" t="str">
        <v>23.2588, 56.537056</v>
      </c>
      <c r="E7" s="25" t="str">
        <v>257</v>
      </c>
      <c r="F7" s="25" t="str">
        <v>Ground (GMT)</v>
      </c>
      <c r="G7" s="25" t="str">
        <v>3</v>
      </c>
      <c r="H7" s="25">
        <v>1000</v>
      </c>
      <c r="I7" s="25" t="str">
        <v>11/06/2026, 13:18</v>
      </c>
      <c r="J7" s="25">
        <v>1</v>
      </c>
      <c r="K7" s="25">
        <v>241</v>
      </c>
      <c r="L7" s="25">
        <v>246</v>
      </c>
      <c r="M7" s="25">
        <v>245</v>
      </c>
      <c r="N7" s="25">
        <v>421</v>
      </c>
      <c r="O7" s="25">
        <v>424</v>
      </c>
      <c r="P7" s="25">
        <v>429</v>
      </c>
      <c r="Q7" s="26" t="str">
        <v>185 mm²</v>
      </c>
      <c r="R7" s="27">
        <v>106</v>
      </c>
      <c r="S7" s="27">
        <v>11</v>
      </c>
      <c r="T7" s="27">
        <v>46</v>
      </c>
      <c r="U7" s="28">
        <v>79</v>
      </c>
      <c r="V7" s="29" t="str">
        <v>185 mm²</v>
      </c>
      <c r="W7" s="30">
        <v>132</v>
      </c>
      <c r="X7" s="30">
        <v>100</v>
      </c>
      <c r="Y7" s="30">
        <v>98</v>
      </c>
      <c r="Z7" s="31">
        <v>97</v>
      </c>
      <c r="AA7" s="26" t="str">
        <v>185 mm²</v>
      </c>
      <c r="AB7" s="27">
        <v>12</v>
      </c>
      <c r="AC7" s="27">
        <v>9</v>
      </c>
      <c r="AD7" s="27">
        <v>1</v>
      </c>
      <c r="AE7" s="28">
        <v>2</v>
      </c>
      <c r="AF7" s="29" t="str">
        <v>185 mm²</v>
      </c>
      <c r="AG7" s="30">
        <v>183</v>
      </c>
      <c r="AH7" s="30">
        <v>127</v>
      </c>
      <c r="AI7" s="30">
        <v>119</v>
      </c>
      <c r="AJ7" s="31">
        <v>42</v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6" t="str">
        <v/>
      </c>
      <c r="BF7" s="27" t="str">
        <v/>
      </c>
      <c r="BG7" s="27" t="str">
        <v/>
      </c>
      <c r="BH7" s="27" t="str">
        <v/>
      </c>
      <c r="BI7" s="28" t="str">
        <v/>
      </c>
      <c r="BJ7" s="25">
        <f>SUM(R7,W7,AB7,AG7,AL7,AQ7,AV7,BA7,BF7)</f>
      </c>
      <c r="BK7" s="25">
        <f>SUM(S7,X7,AC7,AH7,AM7,AR7,AW7,BB7,BG7)</f>
      </c>
      <c r="BL7" s="25">
        <f>SUM(T7,Y7,AD7,AI7,AN7,AS7,AX7,BC7,BH7)</f>
      </c>
      <c r="BM7" s="25">
        <f>SUM(U7,Z7,AE7,AJ7,AO7,AT7,AY7,BD7,BI7)</f>
      </c>
      <c r="BN7" s="25">
        <f>MAX(BJ7:BL7)</f>
      </c>
      <c r="BO7" s="25">
        <f>MIN(BJ7:BL7)</f>
      </c>
      <c r="BP7" s="32">
        <f>IF(H7&gt;0,(BN7*SQRT(3)*IF(N7&gt;0,N7,IF(O7&gt;0,O7,IF(P7&gt;0,P7,415)))/(H7*1000))*100,0)</f>
      </c>
      <c r="BQ7" s="32">
        <f>IF(BP7&gt;70,"Upgrade","OK - No Upgrade")</f>
      </c>
      <c r="BR7" s="32">
        <f>IF(IF(AVERAGE(BJ7:BL7)&gt;0,((BN7-AVERAGE(BJ7:BL7))/AVERAGE(BJ7:BL7))*100,0)&gt;10,"Need to Balance","OK - Balanced")</f>
      </c>
    </row>
    <row r="8" ht="15.75" customHeight="1">
      <c r="A8" s="25" t="str">
        <v>Araqi</v>
      </c>
      <c r="B8" s="25" t="str">
        <v>AL TAYYEB INDUSTRIAL</v>
      </c>
      <c r="C8" s="25" t="str">
        <v>K_LN02</v>
      </c>
      <c r="D8" s="25" t="str">
        <v>23.255623, 56.537807</v>
      </c>
      <c r="E8" s="25" t="str">
        <v>258</v>
      </c>
      <c r="F8" s="25" t="str">
        <v>Ground (GMT)</v>
      </c>
      <c r="G8" s="25" t="str">
        <v>3</v>
      </c>
      <c r="H8" s="25">
        <v>1000</v>
      </c>
      <c r="I8" s="25" t="str">
        <v>11/06/2026, 13:11</v>
      </c>
      <c r="J8" s="25">
        <v>1</v>
      </c>
      <c r="K8" s="25">
        <v>242</v>
      </c>
      <c r="L8" s="25">
        <v>246</v>
      </c>
      <c r="M8" s="25">
        <v>245</v>
      </c>
      <c r="N8" s="25">
        <v>423</v>
      </c>
      <c r="O8" s="25">
        <v>421</v>
      </c>
      <c r="P8" s="25">
        <v>427</v>
      </c>
      <c r="Q8" s="26" t="str">
        <v/>
      </c>
      <c r="R8" s="27" t="str">
        <v/>
      </c>
      <c r="S8" s="27" t="str">
        <v/>
      </c>
      <c r="T8" s="27" t="str">
        <v/>
      </c>
      <c r="U8" s="28" t="str">
        <v/>
      </c>
      <c r="V8" s="29" t="str">
        <v/>
      </c>
      <c r="W8" s="30" t="str">
        <v/>
      </c>
      <c r="X8" s="30" t="str">
        <v/>
      </c>
      <c r="Y8" s="30" t="str">
        <v/>
      </c>
      <c r="Z8" s="31" t="str">
        <v/>
      </c>
      <c r="AA8" s="26" t="str">
        <v>185 mm²</v>
      </c>
      <c r="AB8" s="27">
        <v>62</v>
      </c>
      <c r="AC8" s="27">
        <v>77</v>
      </c>
      <c r="AD8" s="27">
        <v>21</v>
      </c>
      <c r="AE8" s="28">
        <v>28</v>
      </c>
      <c r="AF8" s="29" t="str">
        <v>185 mm²</v>
      </c>
      <c r="AG8" s="30">
        <v>203</v>
      </c>
      <c r="AH8" s="30">
        <v>321</v>
      </c>
      <c r="AI8" s="30">
        <v>144</v>
      </c>
      <c r="AJ8" s="31">
        <v>55</v>
      </c>
      <c r="AK8" s="26" t="str">
        <v>185 mm²</v>
      </c>
      <c r="AL8" s="27">
        <v>37</v>
      </c>
      <c r="AM8" s="27">
        <v>13</v>
      </c>
      <c r="AN8" s="27">
        <v>81</v>
      </c>
      <c r="AO8" s="28">
        <v>46</v>
      </c>
      <c r="AP8" s="29" t="str">
        <v/>
      </c>
      <c r="AQ8" s="30">
        <v>160</v>
      </c>
      <c r="AR8" s="30">
        <v>120</v>
      </c>
      <c r="AS8" s="30">
        <v>136</v>
      </c>
      <c r="AT8" s="31">
        <v>2</v>
      </c>
      <c r="AU8" s="26" t="str">
        <v>185 mm²</v>
      </c>
      <c r="AV8" s="27">
        <v>108</v>
      </c>
      <c r="AW8" s="27">
        <v>90</v>
      </c>
      <c r="AX8" s="27">
        <v>105</v>
      </c>
      <c r="AY8" s="28">
        <v>31</v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6" t="str">
        <v/>
      </c>
      <c r="BF8" s="27" t="str">
        <v/>
      </c>
      <c r="BG8" s="27" t="str">
        <v/>
      </c>
      <c r="BH8" s="27" t="str">
        <v/>
      </c>
      <c r="BI8" s="28" t="str">
        <v/>
      </c>
      <c r="BJ8" s="25">
        <f>SUM(R8,W8,AB8,AG8,AL8,AQ8,AV8,BA8,BF8)</f>
      </c>
      <c r="BK8" s="25">
        <f>SUM(S8,X8,AC8,AH8,AM8,AR8,AW8,BB8,BG8)</f>
      </c>
      <c r="BL8" s="25">
        <f>SUM(T8,Y8,AD8,AI8,AN8,AS8,AX8,BC8,BH8)</f>
      </c>
      <c r="BM8" s="25">
        <f>SUM(U8,Z8,AE8,AJ8,AO8,AT8,AY8,BD8,BI8)</f>
      </c>
      <c r="BN8" s="25">
        <f>MAX(BJ8:BL8)</f>
      </c>
      <c r="BO8" s="25">
        <f>MIN(BJ8:BL8)</f>
      </c>
      <c r="BP8" s="32">
        <f>IF(H8&gt;0,(BN8*SQRT(3)*IF(N8&gt;0,N8,IF(O8&gt;0,O8,IF(P8&gt;0,P8,415)))/(H8*1000))*100,0)</f>
      </c>
      <c r="BQ8" s="32">
        <f>IF(BP8&gt;70,"Upgrade","OK - No Upgrade")</f>
      </c>
      <c r="BR8" s="32">
        <f>IF(IF(AVERAGE(BJ8:BL8)&gt;0,((BN8-AVERAGE(BJ8:BL8))/AVERAGE(BJ8:BL8))*100,0)&gt;10,"Need to Balance","OK - Balanced")</f>
      </c>
    </row>
    <row r="9" ht="15.75" customHeight="1">
      <c r="A9" s="25" t="str">
        <v>Araqi</v>
      </c>
      <c r="B9" s="25" t="str">
        <v>AL TAYYEB INDUSTRIAL</v>
      </c>
      <c r="C9" s="25" t="str">
        <v>K_LN02</v>
      </c>
      <c r="D9" s="25" t="str">
        <v>23.253288, 56.544424</v>
      </c>
      <c r="E9" s="25" t="str">
        <v>1560</v>
      </c>
      <c r="F9" s="25" t="str">
        <v>Ground (GMT)</v>
      </c>
      <c r="G9" s="25" t="str">
        <v>3</v>
      </c>
      <c r="H9" s="25">
        <v>1000</v>
      </c>
      <c r="I9" s="25" t="str">
        <v>11/06/2026, 13:02</v>
      </c>
      <c r="J9" s="25">
        <v>1</v>
      </c>
      <c r="K9" s="25">
        <v>245</v>
      </c>
      <c r="L9" s="25">
        <v>248</v>
      </c>
      <c r="M9" s="25">
        <v>248</v>
      </c>
      <c r="N9" s="25">
        <v>429</v>
      </c>
      <c r="O9" s="25">
        <v>427</v>
      </c>
      <c r="P9" s="25">
        <v>434</v>
      </c>
      <c r="Q9" s="26" t="str">
        <v/>
      </c>
      <c r="R9" s="27" t="str">
        <v/>
      </c>
      <c r="S9" s="27" t="str">
        <v/>
      </c>
      <c r="T9" s="27" t="str">
        <v/>
      </c>
      <c r="U9" s="28" t="str">
        <v/>
      </c>
      <c r="V9" s="29" t="str">
        <v/>
      </c>
      <c r="W9" s="30" t="str">
        <v/>
      </c>
      <c r="X9" s="30" t="str">
        <v/>
      </c>
      <c r="Y9" s="30" t="str">
        <v/>
      </c>
      <c r="Z9" s="31" t="str">
        <v/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>185 mm²</v>
      </c>
      <c r="AL9" s="27">
        <v>29</v>
      </c>
      <c r="AM9" s="27">
        <v>2</v>
      </c>
      <c r="AN9" s="27">
        <v>30</v>
      </c>
      <c r="AO9" s="28">
        <v>23</v>
      </c>
      <c r="AP9" s="29" t="str">
        <v>185 mm²</v>
      </c>
      <c r="AQ9" s="30">
        <v>47</v>
      </c>
      <c r="AR9" s="30">
        <v>28</v>
      </c>
      <c r="AS9" s="30">
        <v>26</v>
      </c>
      <c r="AT9" s="31">
        <v>17</v>
      </c>
      <c r="AU9" s="26" t="str">
        <v>185 mm²</v>
      </c>
      <c r="AV9" s="27">
        <v>67</v>
      </c>
      <c r="AW9" s="27">
        <v>35</v>
      </c>
      <c r="AX9" s="27">
        <v>63</v>
      </c>
      <c r="AY9" s="28">
        <v>21</v>
      </c>
      <c r="AZ9" s="29" t="str">
        <v>185 mm²</v>
      </c>
      <c r="BA9" s="30">
        <v>28</v>
      </c>
      <c r="BB9" s="30">
        <v>31</v>
      </c>
      <c r="BC9" s="30">
        <v>13</v>
      </c>
      <c r="BD9" s="31">
        <v>17</v>
      </c>
      <c r="BE9" s="26" t="str">
        <v/>
      </c>
      <c r="BF9" s="27" t="str">
        <v/>
      </c>
      <c r="BG9" s="27" t="str">
        <v/>
      </c>
      <c r="BH9" s="27" t="str">
        <v/>
      </c>
      <c r="BI9" s="28" t="str">
        <v/>
      </c>
      <c r="BJ9" s="25">
        <f>SUM(R9,W9,AB9,AG9,AL9,AQ9,AV9,BA9,BF9)</f>
      </c>
      <c r="BK9" s="25">
        <f>SUM(S9,X9,AC9,AH9,AM9,AR9,AW9,BB9,BG9)</f>
      </c>
      <c r="BL9" s="25">
        <f>SUM(T9,Y9,AD9,AI9,AN9,AS9,AX9,BC9,BH9)</f>
      </c>
      <c r="BM9" s="25">
        <f>SUM(U9,Z9,AE9,AJ9,AO9,AT9,AY9,BD9,BI9)</f>
      </c>
      <c r="BN9" s="25">
        <f>MAX(BJ9:BL9)</f>
      </c>
      <c r="BO9" s="25">
        <f>MIN(BJ9:BL9)</f>
      </c>
      <c r="BP9" s="32">
        <f>IF(H9&gt;0,(BN9*SQRT(3)*IF(N9&gt;0,N9,IF(O9&gt;0,O9,IF(P9&gt;0,P9,415)))/(H9*1000))*100,0)</f>
      </c>
      <c r="BQ9" s="32">
        <f>IF(BP9&gt;70,"Upgrade","OK - No Upgrade")</f>
      </c>
      <c r="BR9" s="32">
        <f>IF(IF(AVERAGE(BJ9:BL9)&gt;0,((BN9-AVERAGE(BJ9:BL9))/AVERAGE(BJ9:BL9))*100,0)&gt;10,"Need to Balance","OK - Balanced")</f>
      </c>
    </row>
    <row r="10" ht="15.75" customHeight="1">
      <c r="A10" s="25" t="str">
        <v>Araqi</v>
      </c>
      <c r="B10" s="25" t="str">
        <v>AL TAYYEB INDUSTRIAL</v>
      </c>
      <c r="C10" s="25" t="str">
        <v>K_LN02</v>
      </c>
      <c r="D10" s="25" t="str">
        <v>23.255393, 56.544613</v>
      </c>
      <c r="E10" s="25" t="str">
        <v>260</v>
      </c>
      <c r="F10" s="25" t="str">
        <v>Pole (PMT)</v>
      </c>
      <c r="G10" s="25" t="str">
        <v>3</v>
      </c>
      <c r="H10" s="25">
        <v>315</v>
      </c>
      <c r="I10" s="25" t="str">
        <v>11/06/2026, 12:53</v>
      </c>
      <c r="J10" s="25">
        <v>1</v>
      </c>
      <c r="K10" s="25">
        <v>244</v>
      </c>
      <c r="L10" s="25">
        <v>245</v>
      </c>
      <c r="M10" s="25">
        <v>246</v>
      </c>
      <c r="N10" s="25">
        <v>425</v>
      </c>
      <c r="O10" s="25">
        <v>424</v>
      </c>
      <c r="P10" s="25">
        <v>429</v>
      </c>
      <c r="Q10" s="26" t="str">
        <v>120 mm²</v>
      </c>
      <c r="R10" s="27">
        <v>52</v>
      </c>
      <c r="S10" s="27">
        <v>95</v>
      </c>
      <c r="T10" s="27">
        <v>31</v>
      </c>
      <c r="U10" s="28">
        <v>61</v>
      </c>
      <c r="V10" s="29" t="str">
        <v>185 mm²</v>
      </c>
      <c r="W10" s="30">
        <v>129</v>
      </c>
      <c r="X10" s="30">
        <v>129</v>
      </c>
      <c r="Y10" s="30">
        <v>136</v>
      </c>
      <c r="Z10" s="31">
        <v>218</v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6" t="str">
        <v/>
      </c>
      <c r="BF10" s="27" t="str">
        <v/>
      </c>
      <c r="BG10" s="27" t="str">
        <v/>
      </c>
      <c r="BH10" s="27" t="str">
        <v/>
      </c>
      <c r="BI10" s="28" t="str">
        <v/>
      </c>
      <c r="BJ10" s="25">
        <f>SUM(R10,W10,AB10,AG10,AL10,AQ10,AV10,BA10,BF10)</f>
      </c>
      <c r="BK10" s="25">
        <f>SUM(S10,X10,AC10,AH10,AM10,AR10,AW10,BB10,BG10)</f>
      </c>
      <c r="BL10" s="25">
        <f>SUM(T10,Y10,AD10,AI10,AN10,AS10,AX10,BC10,BH10)</f>
      </c>
      <c r="BM10" s="25">
        <f>SUM(U10,Z10,AE10,AJ10,AO10,AT10,AY10,BD10,BI10)</f>
      </c>
      <c r="BN10" s="25">
        <f>MAX(BJ10:BL10)</f>
      </c>
      <c r="BO10" s="25">
        <f>MIN(BJ10:BL10)</f>
      </c>
      <c r="BP10" s="32">
        <f>IF(H10&gt;0,(BN10*SQRT(3)*IF(N10&gt;0,N10,IF(O10&gt;0,O10,IF(P10&gt;0,P10,415)))/(H10*1000))*100,0)</f>
      </c>
      <c r="BQ10" s="32">
        <f>IF(BP10&gt;70,"Upgrade","OK - No Upgrade")</f>
      </c>
      <c r="BR10" s="32">
        <f>IF(IF(AVERAGE(BJ10:BL10)&gt;0,((BN10-AVERAGE(BJ10:BL10))/AVERAGE(BJ10:BL10))*100,0)&gt;10,"Need to Balance","OK - Balanced")</f>
      </c>
    </row>
    <row r="11" ht="15.75" customHeight="1">
      <c r="A11" s="25" t="str">
        <v>Araqi</v>
      </c>
      <c r="B11" s="25" t="str">
        <v>AL TAYYEB INDUSTRIAL</v>
      </c>
      <c r="C11" s="25" t="str">
        <v>K_LN02</v>
      </c>
      <c r="D11" s="25" t="str">
        <v>23.256965, 56.544108</v>
      </c>
      <c r="E11" s="25" t="str">
        <v>256</v>
      </c>
      <c r="F11" s="25" t="str">
        <v>Ground (GMT)</v>
      </c>
      <c r="G11" s="25" t="str">
        <v>3</v>
      </c>
      <c r="H11" s="25">
        <v>1000</v>
      </c>
      <c r="I11" s="25" t="str">
        <v>11/06/2026, 12:46</v>
      </c>
      <c r="J11" s="25">
        <v>1</v>
      </c>
      <c r="K11" s="25">
        <v>245</v>
      </c>
      <c r="L11" s="25">
        <v>247</v>
      </c>
      <c r="M11" s="25">
        <v>247</v>
      </c>
      <c r="N11" s="25">
        <v>427</v>
      </c>
      <c r="O11" s="25">
        <v>428</v>
      </c>
      <c r="P11" s="25">
        <v>429</v>
      </c>
      <c r="Q11" s="26" t="str">
        <v/>
      </c>
      <c r="R11" s="27" t="str">
        <v/>
      </c>
      <c r="S11" s="27" t="str">
        <v/>
      </c>
      <c r="T11" s="27" t="str">
        <v/>
      </c>
      <c r="U11" s="28" t="str">
        <v/>
      </c>
      <c r="V11" s="29" t="str">
        <v/>
      </c>
      <c r="W11" s="30" t="str">
        <v/>
      </c>
      <c r="X11" s="30" t="str">
        <v/>
      </c>
      <c r="Y11" s="30" t="str">
        <v/>
      </c>
      <c r="Z11" s="31" t="str">
        <v/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>185 mm²</v>
      </c>
      <c r="AQ11" s="30">
        <v>254</v>
      </c>
      <c r="AR11" s="30">
        <v>134</v>
      </c>
      <c r="AS11" s="30">
        <v>101</v>
      </c>
      <c r="AT11" s="31">
        <v>90</v>
      </c>
      <c r="AU11" s="26" t="str">
        <v>185 mm²</v>
      </c>
      <c r="AV11" s="27">
        <v>36</v>
      </c>
      <c r="AW11" s="27">
        <v>75</v>
      </c>
      <c r="AX11" s="27">
        <v>60</v>
      </c>
      <c r="AY11" s="28">
        <v>14</v>
      </c>
      <c r="AZ11" s="29" t="str">
        <v>185 mm²</v>
      </c>
      <c r="BA11" s="30">
        <v>20</v>
      </c>
      <c r="BB11" s="30">
        <v>62</v>
      </c>
      <c r="BC11" s="30">
        <v>52</v>
      </c>
      <c r="BD11" s="31">
        <v>22</v>
      </c>
      <c r="BE11" s="26" t="str">
        <v/>
      </c>
      <c r="BF11" s="27" t="str">
        <v/>
      </c>
      <c r="BG11" s="27" t="str">
        <v/>
      </c>
      <c r="BH11" s="27" t="str">
        <v/>
      </c>
      <c r="BI11" s="28" t="str">
        <v/>
      </c>
      <c r="BJ11" s="25">
        <f>SUM(R11,W11,AB11,AG11,AL11,AQ11,AV11,BA11,BF11)</f>
      </c>
      <c r="BK11" s="25">
        <f>SUM(S11,X11,AC11,AH11,AM11,AR11,AW11,BB11,BG11)</f>
      </c>
      <c r="BL11" s="25">
        <f>SUM(T11,Y11,AD11,AI11,AN11,AS11,AX11,BC11,BH11)</f>
      </c>
      <c r="BM11" s="25">
        <f>SUM(U11,Z11,AE11,AJ11,AO11,AT11,AY11,BD11,BI11)</f>
      </c>
      <c r="BN11" s="25">
        <f>MAX(BJ11:BL11)</f>
      </c>
      <c r="BO11" s="25">
        <f>MIN(BJ11:BL11)</f>
      </c>
      <c r="BP11" s="32">
        <f>IF(H11&gt;0,(BN11*SQRT(3)*IF(N11&gt;0,N11,IF(O11&gt;0,O11,IF(P11&gt;0,P11,415)))/(H11*1000))*100,0)</f>
      </c>
      <c r="BQ11" s="32">
        <f>IF(BP11&gt;70,"Upgrade","OK - No Upgrade")</f>
      </c>
      <c r="BR11" s="32">
        <f>IF(IF(AVERAGE(BJ11:BL11)&gt;0,((BN11-AVERAGE(BJ11:BL11))/AVERAGE(BJ11:BL11))*100,0)&gt;10,"Need to Balance","OK - Balanced")</f>
      </c>
    </row>
    <row r="12" ht="15.75" customHeight="1">
      <c r="A12" s="25" t="str">
        <v>Araqi</v>
      </c>
      <c r="B12" s="25" t="str">
        <v>AL TAYYEB INDUSTRIAL</v>
      </c>
      <c r="C12" s="25" t="str">
        <v>K_LN03</v>
      </c>
      <c r="D12" s="25" t="str">
        <v>23.255211, 56.577495</v>
      </c>
      <c r="E12" s="25" t="str">
        <v>1398</v>
      </c>
      <c r="F12" s="25" t="str">
        <v>Ground (GMT)</v>
      </c>
      <c r="G12" s="25" t="str">
        <v/>
      </c>
      <c r="H12" s="25">
        <v>1000</v>
      </c>
      <c r="I12" s="25" t="str">
        <v>09/06/2026, 15:11</v>
      </c>
      <c r="J12" s="25">
        <v>1</v>
      </c>
      <c r="K12" s="25">
        <v>243</v>
      </c>
      <c r="L12" s="25">
        <v>244</v>
      </c>
      <c r="M12" s="25">
        <v>242</v>
      </c>
      <c r="N12" s="25">
        <v>422</v>
      </c>
      <c r="O12" s="25">
        <v>419</v>
      </c>
      <c r="P12" s="25">
        <v>422</v>
      </c>
      <c r="Q12" s="26" t="str">
        <v/>
      </c>
      <c r="R12" s="27" t="str">
        <v/>
      </c>
      <c r="S12" s="27" t="str">
        <v/>
      </c>
      <c r="T12" s="27" t="str">
        <v/>
      </c>
      <c r="U12" s="28" t="str">
        <v/>
      </c>
      <c r="V12" s="29" t="str">
        <v/>
      </c>
      <c r="W12" s="30" t="str">
        <v/>
      </c>
      <c r="X12" s="30" t="str">
        <v/>
      </c>
      <c r="Y12" s="30" t="str">
        <v/>
      </c>
      <c r="Z12" s="31" t="str">
        <v/>
      </c>
      <c r="AA12" s="26" t="str">
        <v>185 mm²</v>
      </c>
      <c r="AB12" s="27">
        <v>154</v>
      </c>
      <c r="AC12" s="27">
        <v>83</v>
      </c>
      <c r="AD12" s="27">
        <v>42</v>
      </c>
      <c r="AE12" s="28">
        <v>68</v>
      </c>
      <c r="AF12" s="29" t="str">
        <v>185 mm²</v>
      </c>
      <c r="AG12" s="30">
        <v>1</v>
      </c>
      <c r="AH12" s="30">
        <v>9</v>
      </c>
      <c r="AI12" s="30">
        <v>9</v>
      </c>
      <c r="AJ12" s="31">
        <v>8</v>
      </c>
      <c r="AK12" s="26" t="str">
        <v>185 mm²</v>
      </c>
      <c r="AL12" s="27">
        <v>74</v>
      </c>
      <c r="AM12" s="27">
        <v>63</v>
      </c>
      <c r="AN12" s="27">
        <v>64</v>
      </c>
      <c r="AO12" s="28">
        <v>29</v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6" t="str">
        <v/>
      </c>
      <c r="BF12" s="27" t="str">
        <v/>
      </c>
      <c r="BG12" s="27" t="str">
        <v/>
      </c>
      <c r="BH12" s="27" t="str">
        <v/>
      </c>
      <c r="BI12" s="28" t="str">
        <v/>
      </c>
      <c r="BJ12" s="25">
        <f>SUM(R12,W12,AB12,AG12,AL12,AQ12,AV12,BA12,BF12)</f>
      </c>
      <c r="BK12" s="25">
        <f>SUM(S12,X12,AC12,AH12,AM12,AR12,AW12,BB12,BG12)</f>
      </c>
      <c r="BL12" s="25">
        <f>SUM(T12,Y12,AD12,AI12,AN12,AS12,AX12,BC12,BH12)</f>
      </c>
      <c r="BM12" s="25">
        <f>SUM(U12,Z12,AE12,AJ12,AO12,AT12,AY12,BD12,BI12)</f>
      </c>
      <c r="BN12" s="25">
        <f>MAX(BJ12:BL12)</f>
      </c>
      <c r="BO12" s="25">
        <f>MIN(BJ12:BL12)</f>
      </c>
      <c r="BP12" s="32">
        <f>IF(H12&gt;0,(BN12*SQRT(3)*IF(N12&gt;0,N12,IF(O12&gt;0,O12,IF(P12&gt;0,P12,415)))/(H12*1000))*100,0)</f>
      </c>
      <c r="BQ12" s="32">
        <f>IF(BP12&gt;70,"Upgrade","OK - No Upgrade")</f>
      </c>
      <c r="BR12" s="32">
        <f>IF(IF(AVERAGE(BJ12:BL12)&gt;0,((BN12-AVERAGE(BJ12:BL12))/AVERAGE(BJ12:BL12))*100,0)&gt;10,"Need to Balance","OK - Balanced")</f>
      </c>
    </row>
    <row r="13" ht="15.75" customHeight="1">
      <c r="A13" s="25" t="str">
        <v>Araqi</v>
      </c>
      <c r="B13" s="25" t="str">
        <v>AL TAYYEB INDUSTRIAL</v>
      </c>
      <c r="C13" s="25" t="str">
        <v>K_LN03</v>
      </c>
      <c r="D13" s="25" t="str">
        <v>23.257398, 56.57336</v>
      </c>
      <c r="E13" s="25" t="str">
        <v>423</v>
      </c>
      <c r="F13" s="25" t="str">
        <v>Ground (GMT)</v>
      </c>
      <c r="G13" s="25" t="str">
        <v/>
      </c>
      <c r="H13" s="25">
        <v>1000</v>
      </c>
      <c r="I13" s="25" t="str">
        <v>09/06/2026, 14:58</v>
      </c>
      <c r="J13" s="25">
        <v>1</v>
      </c>
      <c r="K13" s="25">
        <v>243</v>
      </c>
      <c r="L13" s="25">
        <v>244</v>
      </c>
      <c r="M13" s="25">
        <v>242</v>
      </c>
      <c r="N13" s="25">
        <v>423</v>
      </c>
      <c r="O13" s="25">
        <v>420</v>
      </c>
      <c r="P13" s="25">
        <v>422</v>
      </c>
      <c r="Q13" s="26" t="str">
        <v>185 mm²</v>
      </c>
      <c r="R13" s="27">
        <v>84</v>
      </c>
      <c r="S13" s="27">
        <v>74</v>
      </c>
      <c r="T13" s="27">
        <v>74</v>
      </c>
      <c r="U13" s="28">
        <v>45</v>
      </c>
      <c r="V13" s="29" t="str">
        <v>185 mm²</v>
      </c>
      <c r="W13" s="30">
        <v>163</v>
      </c>
      <c r="X13" s="30">
        <v>107</v>
      </c>
      <c r="Y13" s="30">
        <v>48</v>
      </c>
      <c r="Z13" s="31">
        <v>63</v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>
        <v>70</v>
      </c>
      <c r="AM13" s="27">
        <v>23</v>
      </c>
      <c r="AN13" s="27">
        <v>114</v>
      </c>
      <c r="AO13" s="28">
        <v>75</v>
      </c>
      <c r="AP13" s="29" t="str">
        <v>185 mm²</v>
      </c>
      <c r="AQ13" s="30">
        <v>66</v>
      </c>
      <c r="AR13" s="30">
        <v>91</v>
      </c>
      <c r="AS13" s="30">
        <v>76</v>
      </c>
      <c r="AT13" s="31">
        <v>22</v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6" t="str">
        <v/>
      </c>
      <c r="BF13" s="27" t="str">
        <v/>
      </c>
      <c r="BG13" s="27" t="str">
        <v/>
      </c>
      <c r="BH13" s="27" t="str">
        <v/>
      </c>
      <c r="BI13" s="28" t="str">
        <v/>
      </c>
      <c r="BJ13" s="25">
        <f>SUM(R13,W13,AB13,AG13,AL13,AQ13,AV13,BA13,BF13)</f>
      </c>
      <c r="BK13" s="25">
        <f>SUM(S13,X13,AC13,AH13,AM13,AR13,AW13,BB13,BG13)</f>
      </c>
      <c r="BL13" s="25">
        <f>SUM(T13,Y13,AD13,AI13,AN13,AS13,AX13,BC13,BH13)</f>
      </c>
      <c r="BM13" s="25">
        <f>SUM(U13,Z13,AE13,AJ13,AO13,AT13,AY13,BD13,BI13)</f>
      </c>
      <c r="BN13" s="25">
        <f>MAX(BJ13:BL13)</f>
      </c>
      <c r="BO13" s="25">
        <f>MIN(BJ13:BL13)</f>
      </c>
      <c r="BP13" s="32">
        <f>IF(H13&gt;0,(BN13*SQRT(3)*IF(N13&gt;0,N13,IF(O13&gt;0,O13,IF(P13&gt;0,P13,415)))/(H13*1000))*100,0)</f>
      </c>
      <c r="BQ13" s="32">
        <f>IF(BP13&gt;70,"Upgrade","OK - No Upgrade")</f>
      </c>
      <c r="BR13" s="32">
        <f>IF(IF(AVERAGE(BJ13:BL13)&gt;0,((BN13-AVERAGE(BJ13:BL13))/AVERAGE(BJ13:BL13))*100,0)&gt;10,"Need to Balance","OK - Balanced")</f>
      </c>
    </row>
    <row r="14" ht="15.75" customHeight="1">
      <c r="A14" s="25" t="str">
        <v>Araqi</v>
      </c>
      <c r="B14" s="25" t="str">
        <v>AL TAYYEB INDUSTRIAL</v>
      </c>
      <c r="C14" s="25" t="str">
        <v>K_LN05</v>
      </c>
      <c r="D14" s="25" t="str">
        <v>23.233734, 56.602644</v>
      </c>
      <c r="E14" s="25" t="str">
        <v>1987</v>
      </c>
      <c r="F14" s="25" t="str">
        <v>Ground (GMT)</v>
      </c>
      <c r="G14" s="25" t="str">
        <v>3</v>
      </c>
      <c r="H14" s="25">
        <v>1000</v>
      </c>
      <c r="I14" s="25" t="str">
        <v>09/06/2026, 14:55</v>
      </c>
      <c r="J14" s="25">
        <v>1</v>
      </c>
      <c r="K14" s="25">
        <v>245</v>
      </c>
      <c r="L14" s="25">
        <v>247</v>
      </c>
      <c r="M14" s="25">
        <v>243</v>
      </c>
      <c r="N14" s="25">
        <v>429</v>
      </c>
      <c r="O14" s="25">
        <v>422</v>
      </c>
      <c r="P14" s="25">
        <v>427</v>
      </c>
      <c r="Q14" s="26" t="str">
        <v/>
      </c>
      <c r="R14" s="27" t="str">
        <v/>
      </c>
      <c r="S14" s="27" t="str">
        <v/>
      </c>
      <c r="T14" s="27" t="str">
        <v/>
      </c>
      <c r="U14" s="28" t="str">
        <v/>
      </c>
      <c r="V14" s="29" t="str">
        <v/>
      </c>
      <c r="W14" s="30" t="str">
        <v/>
      </c>
      <c r="X14" s="30" t="str">
        <v/>
      </c>
      <c r="Y14" s="30" t="str">
        <v/>
      </c>
      <c r="Z14" s="31" t="str">
        <v/>
      </c>
      <c r="AA14" s="26" t="str">
        <v>185 mm²</v>
      </c>
      <c r="AB14" s="27">
        <v>0</v>
      </c>
      <c r="AC14" s="27">
        <v>0</v>
      </c>
      <c r="AD14" s="27">
        <v>0</v>
      </c>
      <c r="AE14" s="28">
        <v>0</v>
      </c>
      <c r="AF14" s="29" t="str">
        <v>185 mm²</v>
      </c>
      <c r="AG14" s="30">
        <v>13</v>
      </c>
      <c r="AH14" s="30">
        <v>20</v>
      </c>
      <c r="AI14" s="30">
        <v>8</v>
      </c>
      <c r="AJ14" s="31">
        <v>10</v>
      </c>
      <c r="AK14" s="26" t="str">
        <v>185 mm²</v>
      </c>
      <c r="AL14" s="27">
        <v>26</v>
      </c>
      <c r="AM14" s="27">
        <v>42</v>
      </c>
      <c r="AN14" s="27">
        <v>44</v>
      </c>
      <c r="AO14" s="28">
        <v>29</v>
      </c>
      <c r="AP14" s="29" t="str">
        <v>240 mm²</v>
      </c>
      <c r="AQ14" s="30">
        <v>17</v>
      </c>
      <c r="AR14" s="30">
        <v>28</v>
      </c>
      <c r="AS14" s="30">
        <v>26</v>
      </c>
      <c r="AT14" s="31">
        <v>10</v>
      </c>
      <c r="AU14" s="26" t="str">
        <v>185 mm²</v>
      </c>
      <c r="AV14" s="27">
        <v>0</v>
      </c>
      <c r="AW14" s="27">
        <v>0</v>
      </c>
      <c r="AX14" s="27">
        <v>0</v>
      </c>
      <c r="AY14" s="28">
        <v>0</v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6" t="str">
        <v/>
      </c>
      <c r="BF14" s="27" t="str">
        <v/>
      </c>
      <c r="BG14" s="27" t="str">
        <v/>
      </c>
      <c r="BH14" s="27" t="str">
        <v/>
      </c>
      <c r="BI14" s="28" t="str">
        <v/>
      </c>
      <c r="BJ14" s="25">
        <f>SUM(R14,W14,AB14,AG14,AL14,AQ14,AV14,BA14,BF14)</f>
      </c>
      <c r="BK14" s="25">
        <f>SUM(S14,X14,AC14,AH14,AM14,AR14,AW14,BB14,BG14)</f>
      </c>
      <c r="BL14" s="25">
        <f>SUM(T14,Y14,AD14,AI14,AN14,AS14,AX14,BC14,BH14)</f>
      </c>
      <c r="BM14" s="25">
        <f>SUM(U14,Z14,AE14,AJ14,AO14,AT14,AY14,BD14,BI14)</f>
      </c>
      <c r="BN14" s="25">
        <f>MAX(BJ14:BL14)</f>
      </c>
      <c r="BO14" s="25">
        <f>MIN(BJ14:BL14)</f>
      </c>
      <c r="BP14" s="32">
        <f>IF(H14&gt;0,(BN14*SQRT(3)*IF(N14&gt;0,N14,IF(O14&gt;0,O14,IF(P14&gt;0,P14,415)))/(H14*1000))*100,0)</f>
      </c>
      <c r="BQ14" s="32">
        <f>IF(BP14&gt;70,"Upgrade","OK - No Upgrade")</f>
      </c>
      <c r="BR14" s="32">
        <f>IF(IF(AVERAGE(BJ14:BL14)&gt;0,((BN14-AVERAGE(BJ14:BL14))/AVERAGE(BJ14:BL14))*100,0)&gt;10,"Need to Balance","OK - Balanced")</f>
      </c>
    </row>
    <row r="15" ht="15.75" customHeight="1">
      <c r="A15" s="25" t="str">
        <v>Araqi</v>
      </c>
      <c r="B15" s="25" t="str">
        <v>AL TAYYEB INDUSTRIAL</v>
      </c>
      <c r="C15" s="25" t="str">
        <v>K_LN05</v>
      </c>
      <c r="D15" s="25" t="str">
        <v>23.237758, 56.612392</v>
      </c>
      <c r="E15" s="25" t="str">
        <v>1855</v>
      </c>
      <c r="F15" s="25" t="str">
        <v>Ground (GMT)</v>
      </c>
      <c r="G15" s="25" t="str">
        <v>3</v>
      </c>
      <c r="H15" s="25">
        <v>1000</v>
      </c>
      <c r="I15" s="25" t="str">
        <v>09/06/2026, 14:48</v>
      </c>
      <c r="J15" s="25">
        <v>1</v>
      </c>
      <c r="K15" s="25">
        <v>245</v>
      </c>
      <c r="L15" s="25">
        <v>247</v>
      </c>
      <c r="M15" s="25">
        <v>243</v>
      </c>
      <c r="N15" s="25">
        <v>429</v>
      </c>
      <c r="O15" s="25">
        <v>423</v>
      </c>
      <c r="P15" s="25">
        <v>427</v>
      </c>
      <c r="Q15" s="26" t="str">
        <v/>
      </c>
      <c r="R15" s="27" t="str">
        <v/>
      </c>
      <c r="S15" s="27" t="str">
        <v/>
      </c>
      <c r="T15" s="27" t="str">
        <v/>
      </c>
      <c r="U15" s="28" t="str">
        <v/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>240 mm²</v>
      </c>
      <c r="AG15" s="30">
        <v>1</v>
      </c>
      <c r="AH15" s="30">
        <v>10</v>
      </c>
      <c r="AI15" s="30">
        <v>9</v>
      </c>
      <c r="AJ15" s="31">
        <v>6</v>
      </c>
      <c r="AK15" s="26" t="str">
        <v>185 mm²</v>
      </c>
      <c r="AL15" s="27">
        <v>12</v>
      </c>
      <c r="AM15" s="27">
        <v>1</v>
      </c>
      <c r="AN15" s="27">
        <v>1</v>
      </c>
      <c r="AO15" s="28">
        <v>10</v>
      </c>
      <c r="AP15" s="29" t="str">
        <v>185 mm²</v>
      </c>
      <c r="AQ15" s="30">
        <v>14</v>
      </c>
      <c r="AR15" s="30">
        <v>14</v>
      </c>
      <c r="AS15" s="30">
        <v>13</v>
      </c>
      <c r="AT15" s="31">
        <v>10</v>
      </c>
      <c r="AU15" s="26" t="str">
        <v>185 mm²</v>
      </c>
      <c r="AV15" s="27">
        <v>10</v>
      </c>
      <c r="AW15" s="27">
        <v>8</v>
      </c>
      <c r="AX15" s="27">
        <v>4</v>
      </c>
      <c r="AY15" s="28">
        <v>4</v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6" t="str">
        <v/>
      </c>
      <c r="BF15" s="27" t="str">
        <v/>
      </c>
      <c r="BG15" s="27" t="str">
        <v/>
      </c>
      <c r="BH15" s="27" t="str">
        <v/>
      </c>
      <c r="BI15" s="28" t="str">
        <v/>
      </c>
      <c r="BJ15" s="25">
        <f>SUM(R15,W15,AB15,AG15,AL15,AQ15,AV15,BA15,BF15)</f>
      </c>
      <c r="BK15" s="25">
        <f>SUM(S15,X15,AC15,AH15,AM15,AR15,AW15,BB15,BG15)</f>
      </c>
      <c r="BL15" s="25">
        <f>SUM(T15,Y15,AD15,AI15,AN15,AS15,AX15,BC15,BH15)</f>
      </c>
      <c r="BM15" s="25">
        <f>SUM(U15,Z15,AE15,AJ15,AO15,AT15,AY15,BD15,BI15)</f>
      </c>
      <c r="BN15" s="25">
        <f>MAX(BJ15:BL15)</f>
      </c>
      <c r="BO15" s="25">
        <f>MIN(BJ15:BL15)</f>
      </c>
      <c r="BP15" s="32">
        <f>IF(H15&gt;0,(BN15*SQRT(3)*IF(N15&gt;0,N15,IF(O15&gt;0,O15,IF(P15&gt;0,P15,415)))/(H15*1000))*100,0)</f>
      </c>
      <c r="BQ15" s="32">
        <f>IF(BP15&gt;70,"Upgrade","OK - No Upgrade")</f>
      </c>
      <c r="BR15" s="32">
        <f>IF(IF(AVERAGE(BJ15:BL15)&gt;0,((BN15-AVERAGE(BJ15:BL15))/AVERAGE(BJ15:BL15))*100,0)&gt;10,"Need to Balance","OK - Balanced")</f>
      </c>
    </row>
    <row r="16" ht="15.75" customHeight="1">
      <c r="A16" s="25" t="str">
        <v>Araqi</v>
      </c>
      <c r="B16" s="25" t="str">
        <v>AL TAYYEB INDUSTRIAL</v>
      </c>
      <c r="C16" s="25" t="str">
        <v>K_LN05</v>
      </c>
      <c r="D16" s="25" t="str">
        <v>23.23478, 56.613278</v>
      </c>
      <c r="E16" s="25" t="str">
        <v>2138</v>
      </c>
      <c r="F16" s="25" t="str">
        <v>Ground (GMT)</v>
      </c>
      <c r="G16" s="25" t="str">
        <v>3</v>
      </c>
      <c r="H16" s="25">
        <v>1000</v>
      </c>
      <c r="I16" s="25" t="str">
        <v>09/06/2026, 14:44</v>
      </c>
      <c r="J16" s="25">
        <v>1</v>
      </c>
      <c r="K16" s="25">
        <v>245</v>
      </c>
      <c r="L16" s="25">
        <v>247</v>
      </c>
      <c r="M16" s="25">
        <v>244</v>
      </c>
      <c r="N16" s="25">
        <v>429</v>
      </c>
      <c r="O16" s="25">
        <v>428</v>
      </c>
      <c r="P16" s="25">
        <v>425</v>
      </c>
      <c r="Q16" s="26" t="str">
        <v>185 mm²</v>
      </c>
      <c r="R16" s="27">
        <v>15</v>
      </c>
      <c r="S16" s="27">
        <v>0</v>
      </c>
      <c r="T16" s="27">
        <v>1</v>
      </c>
      <c r="U16" s="28">
        <v>8</v>
      </c>
      <c r="V16" s="29" t="str">
        <v>185 mm²</v>
      </c>
      <c r="W16" s="30">
        <v>11</v>
      </c>
      <c r="X16" s="30">
        <v>9</v>
      </c>
      <c r="Y16" s="30">
        <v>4</v>
      </c>
      <c r="Z16" s="31">
        <v>7</v>
      </c>
      <c r="AA16" s="26" t="str">
        <v>185 mm²</v>
      </c>
      <c r="AB16" s="27">
        <v>0</v>
      </c>
      <c r="AC16" s="27">
        <v>0</v>
      </c>
      <c r="AD16" s="27">
        <v>0</v>
      </c>
      <c r="AE16" s="28">
        <v>0</v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6" t="str">
        <v/>
      </c>
      <c r="BF16" s="27" t="str">
        <v/>
      </c>
      <c r="BG16" s="27" t="str">
        <v/>
      </c>
      <c r="BH16" s="27" t="str">
        <v/>
      </c>
      <c r="BI16" s="28" t="str">
        <v/>
      </c>
      <c r="BJ16" s="25">
        <f>SUM(R16,W16,AB16,AG16,AL16,AQ16,AV16,BA16,BF16)</f>
      </c>
      <c r="BK16" s="25">
        <f>SUM(S16,X16,AC16,AH16,AM16,AR16,AW16,BB16,BG16)</f>
      </c>
      <c r="BL16" s="25">
        <f>SUM(T16,Y16,AD16,AI16,AN16,AS16,AX16,BC16,BH16)</f>
      </c>
      <c r="BM16" s="25">
        <f>SUM(U16,Z16,AE16,AJ16,AO16,AT16,AY16,BD16,BI16)</f>
      </c>
      <c r="BN16" s="25">
        <f>MAX(BJ16:BL16)</f>
      </c>
      <c r="BO16" s="25">
        <f>MIN(BJ16:BL16)</f>
      </c>
      <c r="BP16" s="32">
        <f>IF(H16&gt;0,(BN16*SQRT(3)*IF(N16&gt;0,N16,IF(O16&gt;0,O16,IF(P16&gt;0,P16,415)))/(H16*1000))*100,0)</f>
      </c>
      <c r="BQ16" s="32">
        <f>IF(BP16&gt;70,"Upgrade","OK - No Upgrade")</f>
      </c>
      <c r="BR16" s="32">
        <f>IF(IF(AVERAGE(BJ16:BL16)&gt;0,((BN16-AVERAGE(BJ16:BL16))/AVERAGE(BJ16:BL16))*100,0)&gt;10,"Need to Balance","OK - Balanced")</f>
      </c>
    </row>
    <row r="17" ht="15.75" customHeight="1">
      <c r="A17" s="25" t="str">
        <v>Araqi</v>
      </c>
      <c r="B17" s="25" t="str">
        <v>AL TAYYEB INDUSTRIAL</v>
      </c>
      <c r="C17" s="25" t="str">
        <v>K_LN03</v>
      </c>
      <c r="D17" s="25" t="str">
        <v>23.256529, 56.570061</v>
      </c>
      <c r="E17" s="25" t="str">
        <v>2172</v>
      </c>
      <c r="F17" s="25" t="str">
        <v>Ground (GMT)</v>
      </c>
      <c r="G17" s="25" t="str">
        <v/>
      </c>
      <c r="H17" s="25">
        <v>1000</v>
      </c>
      <c r="I17" s="25" t="str">
        <v>09/06/2026, 14:47</v>
      </c>
      <c r="J17" s="25">
        <v>1</v>
      </c>
      <c r="K17" s="25">
        <v>244</v>
      </c>
      <c r="L17" s="25">
        <v>245</v>
      </c>
      <c r="M17" s="25">
        <v>242</v>
      </c>
      <c r="N17" s="25">
        <v>426</v>
      </c>
      <c r="O17" s="25">
        <v>419</v>
      </c>
      <c r="P17" s="25">
        <v>424</v>
      </c>
      <c r="Q17" s="26" t="str">
        <v/>
      </c>
      <c r="R17" s="27" t="str">
        <v/>
      </c>
      <c r="S17" s="27" t="str">
        <v/>
      </c>
      <c r="T17" s="27" t="str">
        <v/>
      </c>
      <c r="U17" s="28" t="str">
        <v/>
      </c>
      <c r="V17" s="29" t="str">
        <v/>
      </c>
      <c r="W17" s="30" t="str">
        <v/>
      </c>
      <c r="X17" s="30" t="str">
        <v/>
      </c>
      <c r="Y17" s="30" t="str">
        <v/>
      </c>
      <c r="Z17" s="31" t="str">
        <v/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>185 mm²</v>
      </c>
      <c r="AL17" s="27">
        <v>88</v>
      </c>
      <c r="AM17" s="27">
        <v>102</v>
      </c>
      <c r="AN17" s="27">
        <v>69</v>
      </c>
      <c r="AO17" s="28">
        <v>32</v>
      </c>
      <c r="AP17" s="29" t="str">
        <v>185 mm²</v>
      </c>
      <c r="AQ17" s="30">
        <v>13</v>
      </c>
      <c r="AR17" s="30">
        <v>23</v>
      </c>
      <c r="AS17" s="30">
        <v>50</v>
      </c>
      <c r="AT17" s="31">
        <v>36</v>
      </c>
      <c r="AU17" s="26" t="str">
        <v>185 mm²</v>
      </c>
      <c r="AV17" s="27">
        <v>18</v>
      </c>
      <c r="AW17" s="27">
        <v>12</v>
      </c>
      <c r="AX17" s="27">
        <v>36</v>
      </c>
      <c r="AY17" s="28">
        <v>18</v>
      </c>
      <c r="AZ17" s="29" t="str">
        <v>185 mm²</v>
      </c>
      <c r="BA17" s="30">
        <v>33</v>
      </c>
      <c r="BB17" s="30">
        <v>22</v>
      </c>
      <c r="BC17" s="30">
        <v>75</v>
      </c>
      <c r="BD17" s="31">
        <v>38</v>
      </c>
      <c r="BE17" s="26" t="str">
        <v/>
      </c>
      <c r="BF17" s="27" t="str">
        <v/>
      </c>
      <c r="BG17" s="27" t="str">
        <v/>
      </c>
      <c r="BH17" s="27" t="str">
        <v/>
      </c>
      <c r="BI17" s="28" t="str">
        <v/>
      </c>
      <c r="BJ17" s="25">
        <f>SUM(R17,W17,AB17,AG17,AL17,AQ17,AV17,BA17,BF17)</f>
      </c>
      <c r="BK17" s="25">
        <f>SUM(S17,X17,AC17,AH17,AM17,AR17,AW17,BB17,BG17)</f>
      </c>
      <c r="BL17" s="25">
        <f>SUM(T17,Y17,AD17,AI17,AN17,AS17,AX17,BC17,BH17)</f>
      </c>
      <c r="BM17" s="25">
        <f>SUM(U17,Z17,AE17,AJ17,AO17,AT17,AY17,BD17,BI17)</f>
      </c>
      <c r="BN17" s="25">
        <f>MAX(BJ17:BL17)</f>
      </c>
      <c r="BO17" s="25">
        <f>MIN(BJ17:BL17)</f>
      </c>
      <c r="BP17" s="32">
        <f>IF(H17&gt;0,(BN17*SQRT(3)*IF(N17&gt;0,N17,IF(O17&gt;0,O17,IF(P17&gt;0,P17,415)))/(H17*1000))*100,0)</f>
      </c>
      <c r="BQ17" s="32">
        <f>IF(BP17&gt;70,"Upgrade","OK - No Upgrade")</f>
      </c>
      <c r="BR17" s="32">
        <f>IF(IF(AVERAGE(BJ17:BL17)&gt;0,((BN17-AVERAGE(BJ17:BL17))/AVERAGE(BJ17:BL17))*100,0)&gt;10,"Need to Balance","OK - Balanced")</f>
      </c>
    </row>
    <row r="18" ht="15.75" customHeight="1">
      <c r="A18" s="25" t="str">
        <v>Araqi</v>
      </c>
      <c r="B18" s="25" t="str">
        <v>AL TAYYEB INDUSTRIAL</v>
      </c>
      <c r="C18" s="25" t="str">
        <v>K_LN05</v>
      </c>
      <c r="D18" s="25" t="str">
        <v>23.232507, 56.620595</v>
      </c>
      <c r="E18" s="25" t="str">
        <v>1931</v>
      </c>
      <c r="F18" s="25" t="str">
        <v>Ground (GMT)</v>
      </c>
      <c r="G18" s="25" t="str">
        <v>3</v>
      </c>
      <c r="H18" s="25">
        <v>1000</v>
      </c>
      <c r="I18" s="25" t="str">
        <v>09/06/2026, 14:41</v>
      </c>
      <c r="J18" s="25">
        <v>1</v>
      </c>
      <c r="K18" s="25">
        <v>243</v>
      </c>
      <c r="L18" s="25">
        <v>245</v>
      </c>
      <c r="M18" s="25">
        <v>241</v>
      </c>
      <c r="N18" s="25">
        <v>425</v>
      </c>
      <c r="O18" s="25">
        <v>424</v>
      </c>
      <c r="P18" s="25">
        <v>426</v>
      </c>
      <c r="Q18" s="26" t="str">
        <v/>
      </c>
      <c r="R18" s="27" t="str">
        <v/>
      </c>
      <c r="S18" s="27" t="str">
        <v/>
      </c>
      <c r="T18" s="27" t="str">
        <v/>
      </c>
      <c r="U18" s="28" t="str">
        <v/>
      </c>
      <c r="V18" s="29" t="str">
        <v/>
      </c>
      <c r="W18" s="30" t="str">
        <v/>
      </c>
      <c r="X18" s="30" t="str">
        <v/>
      </c>
      <c r="Y18" s="30" t="str">
        <v/>
      </c>
      <c r="Z18" s="31" t="str">
        <v/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>185 mm²</v>
      </c>
      <c r="AG18" s="30">
        <v>0</v>
      </c>
      <c r="AH18" s="30">
        <v>0</v>
      </c>
      <c r="AI18" s="30">
        <v>0</v>
      </c>
      <c r="AJ18" s="31">
        <v>0</v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>185 mm²</v>
      </c>
      <c r="BA18" s="30">
        <v>0</v>
      </c>
      <c r="BB18" s="30">
        <v>0</v>
      </c>
      <c r="BC18" s="30">
        <v>0</v>
      </c>
      <c r="BD18" s="31">
        <v>0</v>
      </c>
      <c r="BE18" s="26" t="str">
        <v/>
      </c>
      <c r="BF18" s="27" t="str">
        <v/>
      </c>
      <c r="BG18" s="27" t="str">
        <v/>
      </c>
      <c r="BH18" s="27" t="str">
        <v/>
      </c>
      <c r="BI18" s="28" t="str">
        <v/>
      </c>
      <c r="BJ18" s="25">
        <f>SUM(R18,W18,AB18,AG18,AL18,AQ18,AV18,BA18,BF18)</f>
      </c>
      <c r="BK18" s="25">
        <f>SUM(S18,X18,AC18,AH18,AM18,AR18,AW18,BB18,BG18)</f>
      </c>
      <c r="BL18" s="25">
        <f>SUM(T18,Y18,AD18,AI18,AN18,AS18,AX18,BC18,BH18)</f>
      </c>
      <c r="BM18" s="25">
        <f>SUM(U18,Z18,AE18,AJ18,AO18,AT18,AY18,BD18,BI18)</f>
      </c>
      <c r="BN18" s="25">
        <f>MAX(BJ18:BL18)</f>
      </c>
      <c r="BO18" s="25">
        <f>MIN(BJ18:BL18)</f>
      </c>
      <c r="BP18" s="32">
        <f>IF(H18&gt;0,(BN18*SQRT(3)*IF(N18&gt;0,N18,IF(O18&gt;0,O18,IF(P18&gt;0,P18,415)))/(H18*1000))*100,0)</f>
      </c>
      <c r="BQ18" s="32">
        <f>IF(BP18&gt;70,"Upgrade","OK - No Upgrade")</f>
      </c>
      <c r="BR18" s="32">
        <f>IF(IF(AVERAGE(BJ18:BL18)&gt;0,((BN18-AVERAGE(BJ18:BL18))/AVERAGE(BJ18:BL18))*100,0)&gt;10,"Need to Balance","OK - Balanced")</f>
      </c>
    </row>
    <row r="19" ht="15.75" customHeight="1">
      <c r="A19" s="25" t="str">
        <v>Araqi</v>
      </c>
      <c r="B19" s="25" t="str">
        <v>AL TAYYEB INDUSTRIAL</v>
      </c>
      <c r="C19" s="25" t="str">
        <v>K_LN03</v>
      </c>
      <c r="D19" s="25" t="str">
        <v>23.255478, 56.567615</v>
      </c>
      <c r="E19" s="25" t="str">
        <v>1630</v>
      </c>
      <c r="F19" s="25" t="str">
        <v>Pole (PMT)</v>
      </c>
      <c r="G19" s="25" t="str">
        <v/>
      </c>
      <c r="H19" s="25">
        <v>315</v>
      </c>
      <c r="I19" s="25" t="str">
        <v>09/06/2026, 14:39</v>
      </c>
      <c r="J19" s="25">
        <v>1</v>
      </c>
      <c r="K19" s="25">
        <v>244</v>
      </c>
      <c r="L19" s="25">
        <v>245</v>
      </c>
      <c r="M19" s="25">
        <v>244</v>
      </c>
      <c r="N19" s="25">
        <v>426</v>
      </c>
      <c r="O19" s="25">
        <v>42</v>
      </c>
      <c r="P19" s="25">
        <v>426</v>
      </c>
      <c r="Q19" s="26" t="str">
        <v>185 mm²</v>
      </c>
      <c r="R19" s="27">
        <v>98</v>
      </c>
      <c r="S19" s="27">
        <v>8</v>
      </c>
      <c r="T19" s="27">
        <v>3</v>
      </c>
      <c r="U19" s="28">
        <v>40</v>
      </c>
      <c r="V19" s="29" t="str">
        <v>185 mm²</v>
      </c>
      <c r="W19" s="30">
        <v>10</v>
      </c>
      <c r="X19" s="30">
        <v>11</v>
      </c>
      <c r="Y19" s="30">
        <v>8</v>
      </c>
      <c r="Z19" s="31">
        <v>9</v>
      </c>
      <c r="AA19" s="26" t="str">
        <v/>
      </c>
      <c r="AB19" s="27" t="str">
        <v/>
      </c>
      <c r="AC19" s="27" t="str">
        <v/>
      </c>
      <c r="AD19" s="27" t="str">
        <v/>
      </c>
      <c r="AE19" s="28" t="str">
        <v/>
      </c>
      <c r="AF19" s="29" t="str">
        <v/>
      </c>
      <c r="AG19" s="30" t="str">
        <v/>
      </c>
      <c r="AH19" s="30" t="str">
        <v/>
      </c>
      <c r="AI19" s="30" t="str">
        <v/>
      </c>
      <c r="AJ19" s="31" t="str">
        <v/>
      </c>
      <c r="AK19" s="26" t="str">
        <v/>
      </c>
      <c r="AL19" s="27" t="str">
        <v/>
      </c>
      <c r="AM19" s="27" t="str">
        <v/>
      </c>
      <c r="AN19" s="27" t="str">
        <v/>
      </c>
      <c r="AO19" s="28" t="str">
        <v/>
      </c>
      <c r="AP19" s="29" t="str">
        <v/>
      </c>
      <c r="AQ19" s="30" t="str">
        <v/>
      </c>
      <c r="AR19" s="30" t="str">
        <v/>
      </c>
      <c r="AS19" s="30" t="str">
        <v/>
      </c>
      <c r="AT19" s="31" t="str">
        <v/>
      </c>
      <c r="AU19" s="26" t="str">
        <v/>
      </c>
      <c r="AV19" s="27" t="str">
        <v/>
      </c>
      <c r="AW19" s="27" t="str">
        <v/>
      </c>
      <c r="AX19" s="27" t="str">
        <v/>
      </c>
      <c r="AY19" s="28" t="str">
        <v/>
      </c>
      <c r="AZ19" s="29" t="str">
        <v/>
      </c>
      <c r="BA19" s="30" t="str">
        <v/>
      </c>
      <c r="BB19" s="30" t="str">
        <v/>
      </c>
      <c r="BC19" s="30" t="str">
        <v/>
      </c>
      <c r="BD19" s="31" t="str">
        <v/>
      </c>
      <c r="BE19" s="26" t="str">
        <v/>
      </c>
      <c r="BF19" s="27" t="str">
        <v/>
      </c>
      <c r="BG19" s="27" t="str">
        <v/>
      </c>
      <c r="BH19" s="27" t="str">
        <v/>
      </c>
      <c r="BI19" s="28" t="str">
        <v/>
      </c>
      <c r="BJ19" s="25">
        <f>SUM(R19,W19,AB19,AG19,AL19,AQ19,AV19,BA19,BF19)</f>
      </c>
      <c r="BK19" s="25">
        <f>SUM(S19,X19,AC19,AH19,AM19,AR19,AW19,BB19,BG19)</f>
      </c>
      <c r="BL19" s="25">
        <f>SUM(T19,Y19,AD19,AI19,AN19,AS19,AX19,BC19,BH19)</f>
      </c>
      <c r="BM19" s="25">
        <f>SUM(U19,Z19,AE19,AJ19,AO19,AT19,AY19,BD19,BI19)</f>
      </c>
      <c r="BN19" s="25">
        <f>MAX(BJ19:BL19)</f>
      </c>
      <c r="BO19" s="25">
        <f>MIN(BJ19:BL19)</f>
      </c>
      <c r="BP19" s="32">
        <f>IF(H19&gt;0,(BN19*SQRT(3)*IF(N19&gt;0,N19,IF(O19&gt;0,O19,IF(P19&gt;0,P19,415)))/(H19*1000))*100,0)</f>
      </c>
      <c r="BQ19" s="32">
        <f>IF(BP19&gt;70,"Upgrade","OK - No Upgrade")</f>
      </c>
      <c r="BR19" s="32">
        <f>IF(IF(AVERAGE(BJ19:BL19)&gt;0,((BN19-AVERAGE(BJ19:BL19))/AVERAGE(BJ19:BL19))*100,0)&gt;10,"Need to Balance","OK - Balanced")</f>
      </c>
    </row>
    <row r="20" ht="15.75" customHeight="1">
      <c r="A20" s="25" t="str">
        <v>Araqi</v>
      </c>
      <c r="B20" s="25" t="str">
        <v>AL TAYYEB INDUSTRIAL</v>
      </c>
      <c r="C20" s="25" t="str">
        <v>K_LN05</v>
      </c>
      <c r="D20" s="25" t="str">
        <v>23.227928, 56.621712</v>
      </c>
      <c r="E20" s="25" t="str">
        <v>1861</v>
      </c>
      <c r="F20" s="25" t="str">
        <v>Ground (GMT)</v>
      </c>
      <c r="G20" s="25" t="str">
        <v>3</v>
      </c>
      <c r="H20" s="25">
        <v>1000</v>
      </c>
      <c r="I20" s="25" t="str">
        <v>09/06/2026, 14:36</v>
      </c>
      <c r="J20" s="25">
        <v>1</v>
      </c>
      <c r="K20" s="25">
        <v>248</v>
      </c>
      <c r="L20" s="25">
        <v>246</v>
      </c>
      <c r="M20" s="25">
        <v>244</v>
      </c>
      <c r="N20" s="25">
        <v>427</v>
      </c>
      <c r="O20" s="25">
        <v>429</v>
      </c>
      <c r="P20" s="25">
        <v>428</v>
      </c>
      <c r="Q20" s="26" t="str">
        <v/>
      </c>
      <c r="R20" s="27" t="str">
        <v/>
      </c>
      <c r="S20" s="27" t="str">
        <v/>
      </c>
      <c r="T20" s="27" t="str">
        <v/>
      </c>
      <c r="U20" s="28" t="str">
        <v/>
      </c>
      <c r="V20" s="29" t="str">
        <v/>
      </c>
      <c r="W20" s="30" t="str">
        <v/>
      </c>
      <c r="X20" s="30" t="str">
        <v/>
      </c>
      <c r="Y20" s="30" t="str">
        <v/>
      </c>
      <c r="Z20" s="31" t="str">
        <v/>
      </c>
      <c r="AA20" s="26" t="str">
        <v/>
      </c>
      <c r="AB20" s="27" t="str">
        <v/>
      </c>
      <c r="AC20" s="27" t="str">
        <v/>
      </c>
      <c r="AD20" s="27" t="str">
        <v/>
      </c>
      <c r="AE20" s="28" t="str">
        <v/>
      </c>
      <c r="AF20" s="29" t="str">
        <v/>
      </c>
      <c r="AG20" s="30" t="str">
        <v/>
      </c>
      <c r="AH20" s="30" t="str">
        <v/>
      </c>
      <c r="AI20" s="30" t="str">
        <v/>
      </c>
      <c r="AJ20" s="31" t="str">
        <v/>
      </c>
      <c r="AK20" s="26" t="str">
        <v>185 mm²</v>
      </c>
      <c r="AL20" s="27">
        <v>0</v>
      </c>
      <c r="AM20" s="27">
        <v>0</v>
      </c>
      <c r="AN20" s="27">
        <v>0</v>
      </c>
      <c r="AO20" s="28">
        <v>0</v>
      </c>
      <c r="AP20" s="29" t="str">
        <v/>
      </c>
      <c r="AQ20" s="30" t="str">
        <v/>
      </c>
      <c r="AR20" s="30" t="str">
        <v/>
      </c>
      <c r="AS20" s="30" t="str">
        <v/>
      </c>
      <c r="AT20" s="31" t="str">
        <v/>
      </c>
      <c r="AU20" s="26" t="str">
        <v/>
      </c>
      <c r="AV20" s="27" t="str">
        <v/>
      </c>
      <c r="AW20" s="27" t="str">
        <v/>
      </c>
      <c r="AX20" s="27" t="str">
        <v/>
      </c>
      <c r="AY20" s="28" t="str">
        <v/>
      </c>
      <c r="AZ20" s="29" t="str">
        <v/>
      </c>
      <c r="BA20" s="30" t="str">
        <v/>
      </c>
      <c r="BB20" s="30" t="str">
        <v/>
      </c>
      <c r="BC20" s="30" t="str">
        <v/>
      </c>
      <c r="BD20" s="31" t="str">
        <v/>
      </c>
      <c r="BE20" s="26" t="str">
        <v/>
      </c>
      <c r="BF20" s="27" t="str">
        <v/>
      </c>
      <c r="BG20" s="27" t="str">
        <v/>
      </c>
      <c r="BH20" s="27" t="str">
        <v/>
      </c>
      <c r="BI20" s="28" t="str">
        <v/>
      </c>
      <c r="BJ20" s="25">
        <f>SUM(R20,W20,AB20,AG20,AL20,AQ20,AV20,BA20,BF20)</f>
      </c>
      <c r="BK20" s="25">
        <f>SUM(S20,X20,AC20,AH20,AM20,AR20,AW20,BB20,BG20)</f>
      </c>
      <c r="BL20" s="25">
        <f>SUM(T20,Y20,AD20,AI20,AN20,AS20,AX20,BC20,BH20)</f>
      </c>
      <c r="BM20" s="25">
        <f>SUM(U20,Z20,AE20,AJ20,AO20,AT20,AY20,BD20,BI20)</f>
      </c>
      <c r="BN20" s="25">
        <f>MAX(BJ20:BL20)</f>
      </c>
      <c r="BO20" s="25">
        <f>MIN(BJ20:BL20)</f>
      </c>
      <c r="BP20" s="32">
        <f>IF(H20&gt;0,(BN20*SQRT(3)*IF(N20&gt;0,N20,IF(O20&gt;0,O20,IF(P20&gt;0,P20,415)))/(H20*1000))*100,0)</f>
      </c>
      <c r="BQ20" s="32">
        <f>IF(BP20&gt;70,"Upgrade","OK - No Upgrade")</f>
      </c>
      <c r="BR20" s="32">
        <f>IF(IF(AVERAGE(BJ20:BL20)&gt;0,((BN20-AVERAGE(BJ20:BL20))/AVERAGE(BJ20:BL20))*100,0)&gt;10,"Need to Balance","OK - Balanced")</f>
      </c>
    </row>
    <row r="21" ht="15.75" customHeight="1">
      <c r="A21" s="25" t="str">
        <v>Araqi</v>
      </c>
      <c r="B21" s="25" t="str">
        <v>AL TAYYEB INDUSTRIAL</v>
      </c>
      <c r="C21" s="25" t="str">
        <v>K_LN03</v>
      </c>
      <c r="D21" s="25" t="str">
        <v>23.261862, 56.568766</v>
      </c>
      <c r="E21" s="25" t="str">
        <v>1432</v>
      </c>
      <c r="F21" s="25" t="str">
        <v>Pole (PMT)</v>
      </c>
      <c r="G21" s="25" t="str">
        <v/>
      </c>
      <c r="H21" s="25">
        <v>315</v>
      </c>
      <c r="I21" s="25" t="str">
        <v>09/06/2026, 14:32</v>
      </c>
      <c r="J21" s="25">
        <v>1</v>
      </c>
      <c r="K21" s="25">
        <v>243</v>
      </c>
      <c r="L21" s="25">
        <v>245</v>
      </c>
      <c r="M21" s="25">
        <v>243</v>
      </c>
      <c r="N21" s="25">
        <v>425</v>
      </c>
      <c r="O21" s="25">
        <v>421</v>
      </c>
      <c r="P21" s="25">
        <v>424</v>
      </c>
      <c r="Q21" s="26" t="str">
        <v>240 mm²</v>
      </c>
      <c r="R21" s="27">
        <v>13</v>
      </c>
      <c r="S21" s="27">
        <v>0</v>
      </c>
      <c r="T21" s="27">
        <v>0</v>
      </c>
      <c r="U21" s="28">
        <v>12</v>
      </c>
      <c r="V21" s="29" t="str">
        <v>185 mm²</v>
      </c>
      <c r="W21" s="30">
        <v>102</v>
      </c>
      <c r="X21" s="30">
        <v>85</v>
      </c>
      <c r="Y21" s="30">
        <v>67</v>
      </c>
      <c r="Z21" s="31">
        <v>26</v>
      </c>
      <c r="AA21" s="26" t="str">
        <v/>
      </c>
      <c r="AB21" s="27" t="str">
        <v/>
      </c>
      <c r="AC21" s="27" t="str">
        <v/>
      </c>
      <c r="AD21" s="27" t="str">
        <v/>
      </c>
      <c r="AE21" s="28" t="str">
        <v/>
      </c>
      <c r="AF21" s="29" t="str">
        <v/>
      </c>
      <c r="AG21" s="30" t="str">
        <v/>
      </c>
      <c r="AH21" s="30" t="str">
        <v/>
      </c>
      <c r="AI21" s="30" t="str">
        <v/>
      </c>
      <c r="AJ21" s="31" t="str">
        <v/>
      </c>
      <c r="AK21" s="26" t="str">
        <v/>
      </c>
      <c r="AL21" s="27" t="str">
        <v/>
      </c>
      <c r="AM21" s="27" t="str">
        <v/>
      </c>
      <c r="AN21" s="27" t="str">
        <v/>
      </c>
      <c r="AO21" s="28" t="str">
        <v/>
      </c>
      <c r="AP21" s="29" t="str">
        <v/>
      </c>
      <c r="AQ21" s="30" t="str">
        <v/>
      </c>
      <c r="AR21" s="30" t="str">
        <v/>
      </c>
      <c r="AS21" s="30" t="str">
        <v/>
      </c>
      <c r="AT21" s="31" t="str">
        <v/>
      </c>
      <c r="AU21" s="26" t="str">
        <v/>
      </c>
      <c r="AV21" s="27" t="str">
        <v/>
      </c>
      <c r="AW21" s="27" t="str">
        <v/>
      </c>
      <c r="AX21" s="27" t="str">
        <v/>
      </c>
      <c r="AY21" s="28" t="str">
        <v/>
      </c>
      <c r="AZ21" s="29" t="str">
        <v/>
      </c>
      <c r="BA21" s="30" t="str">
        <v/>
      </c>
      <c r="BB21" s="30" t="str">
        <v/>
      </c>
      <c r="BC21" s="30" t="str">
        <v/>
      </c>
      <c r="BD21" s="31" t="str">
        <v/>
      </c>
      <c r="BE21" s="26" t="str">
        <v/>
      </c>
      <c r="BF21" s="27" t="str">
        <v/>
      </c>
      <c r="BG21" s="27" t="str">
        <v/>
      </c>
      <c r="BH21" s="27" t="str">
        <v/>
      </c>
      <c r="BI21" s="28" t="str">
        <v/>
      </c>
      <c r="BJ21" s="25">
        <f>SUM(R21,W21,AB21,AG21,AL21,AQ21,AV21,BA21,BF21)</f>
      </c>
      <c r="BK21" s="25">
        <f>SUM(S21,X21,AC21,AH21,AM21,AR21,AW21,BB21,BG21)</f>
      </c>
      <c r="BL21" s="25">
        <f>SUM(T21,Y21,AD21,AI21,AN21,AS21,AX21,BC21,BH21)</f>
      </c>
      <c r="BM21" s="25">
        <f>SUM(U21,Z21,AE21,AJ21,AO21,AT21,AY21,BD21,BI21)</f>
      </c>
      <c r="BN21" s="25">
        <f>MAX(BJ21:BL21)</f>
      </c>
      <c r="BO21" s="25">
        <f>MIN(BJ21:BL21)</f>
      </c>
      <c r="BP21" s="32">
        <f>IF(H21&gt;0,(BN21*SQRT(3)*IF(N21&gt;0,N21,IF(O21&gt;0,O21,IF(P21&gt;0,P21,415)))/(H21*1000))*100,0)</f>
      </c>
      <c r="BQ21" s="32">
        <f>IF(BP21&gt;70,"Upgrade","OK - No Upgrade")</f>
      </c>
      <c r="BR21" s="32">
        <f>IF(IF(AVERAGE(BJ21:BL21)&gt;0,((BN21-AVERAGE(BJ21:BL21))/AVERAGE(BJ21:BL21))*100,0)&gt;10,"Need to Balance","OK - Balanced")</f>
      </c>
    </row>
    <row r="22" ht="15.75" customHeight="1">
      <c r="A22" s="25" t="str">
        <v>Araqi</v>
      </c>
      <c r="B22" s="25" t="str">
        <v>AL TAYYEB INDUSTRIAL</v>
      </c>
      <c r="C22" s="25" t="str">
        <v>K_LN03</v>
      </c>
      <c r="D22" s="25" t="str">
        <v>23.265477, 56.564552</v>
      </c>
      <c r="E22" s="25" t="str">
        <v>422</v>
      </c>
      <c r="F22" s="25" t="str">
        <v>Pole (PMT)</v>
      </c>
      <c r="G22" s="25" t="str">
        <v/>
      </c>
      <c r="H22" s="25">
        <v>315</v>
      </c>
      <c r="I22" s="25" t="str">
        <v>09/06/2026, 14:27</v>
      </c>
      <c r="J22" s="25">
        <v>1</v>
      </c>
      <c r="K22" s="25">
        <v>240</v>
      </c>
      <c r="L22" s="25">
        <v>240</v>
      </c>
      <c r="M22" s="25">
        <v>238</v>
      </c>
      <c r="N22" s="25">
        <v>419</v>
      </c>
      <c r="O22" s="25">
        <v>414</v>
      </c>
      <c r="P22" s="25">
        <v>41650</v>
      </c>
      <c r="Q22" s="26" t="str">
        <v>120 mm²</v>
      </c>
      <c r="R22" s="27">
        <v>50</v>
      </c>
      <c r="S22" s="27">
        <v>77</v>
      </c>
      <c r="T22" s="27">
        <v>57</v>
      </c>
      <c r="U22" s="28">
        <v>22</v>
      </c>
      <c r="V22" s="29" t="str">
        <v/>
      </c>
      <c r="W22" s="30" t="str">
        <v/>
      </c>
      <c r="X22" s="30" t="str">
        <v/>
      </c>
      <c r="Y22" s="30" t="str">
        <v/>
      </c>
      <c r="Z22" s="31" t="str">
        <v/>
      </c>
      <c r="AA22" s="26" t="str">
        <v/>
      </c>
      <c r="AB22" s="27" t="str">
        <v/>
      </c>
      <c r="AC22" s="27" t="str">
        <v/>
      </c>
      <c r="AD22" s="27" t="str">
        <v/>
      </c>
      <c r="AE22" s="28" t="str">
        <v/>
      </c>
      <c r="AF22" s="29" t="str">
        <v/>
      </c>
      <c r="AG22" s="30" t="str">
        <v/>
      </c>
      <c r="AH22" s="30" t="str">
        <v/>
      </c>
      <c r="AI22" s="30" t="str">
        <v/>
      </c>
      <c r="AJ22" s="31" t="str">
        <v/>
      </c>
      <c r="AK22" s="26" t="str">
        <v/>
      </c>
      <c r="AL22" s="27" t="str">
        <v/>
      </c>
      <c r="AM22" s="27" t="str">
        <v/>
      </c>
      <c r="AN22" s="27" t="str">
        <v/>
      </c>
      <c r="AO22" s="28" t="str">
        <v/>
      </c>
      <c r="AP22" s="29" t="str">
        <v/>
      </c>
      <c r="AQ22" s="30" t="str">
        <v/>
      </c>
      <c r="AR22" s="30" t="str">
        <v/>
      </c>
      <c r="AS22" s="30" t="str">
        <v/>
      </c>
      <c r="AT22" s="31" t="str">
        <v/>
      </c>
      <c r="AU22" s="26" t="str">
        <v/>
      </c>
      <c r="AV22" s="27" t="str">
        <v/>
      </c>
      <c r="AW22" s="27" t="str">
        <v/>
      </c>
      <c r="AX22" s="27" t="str">
        <v/>
      </c>
      <c r="AY22" s="28" t="str">
        <v/>
      </c>
      <c r="AZ22" s="29" t="str">
        <v/>
      </c>
      <c r="BA22" s="30" t="str">
        <v/>
      </c>
      <c r="BB22" s="30" t="str">
        <v/>
      </c>
      <c r="BC22" s="30" t="str">
        <v/>
      </c>
      <c r="BD22" s="31" t="str">
        <v/>
      </c>
      <c r="BE22" s="26" t="str">
        <v/>
      </c>
      <c r="BF22" s="27" t="str">
        <v/>
      </c>
      <c r="BG22" s="27" t="str">
        <v/>
      </c>
      <c r="BH22" s="27" t="str">
        <v/>
      </c>
      <c r="BI22" s="28" t="str">
        <v/>
      </c>
      <c r="BJ22" s="25">
        <f>SUM(R22,W22,AB22,AG22,AL22,AQ22,AV22,BA22,BF22)</f>
      </c>
      <c r="BK22" s="25">
        <f>SUM(S22,X22,AC22,AH22,AM22,AR22,AW22,BB22,BG22)</f>
      </c>
      <c r="BL22" s="25">
        <f>SUM(T22,Y22,AD22,AI22,AN22,AS22,AX22,BC22,BH22)</f>
      </c>
      <c r="BM22" s="25">
        <f>SUM(U22,Z22,AE22,AJ22,AO22,AT22,AY22,BD22,BI22)</f>
      </c>
      <c r="BN22" s="25">
        <f>MAX(BJ22:BL22)</f>
      </c>
      <c r="BO22" s="25">
        <f>MIN(BJ22:BL22)</f>
      </c>
      <c r="BP22" s="32">
        <f>IF(H22&gt;0,(BN22*SQRT(3)*IF(N22&gt;0,N22,IF(O22&gt;0,O22,IF(P22&gt;0,P22,415)))/(H22*1000))*100,0)</f>
      </c>
      <c r="BQ22" s="32">
        <f>IF(BP22&gt;70,"Upgrade","OK - No Upgrade")</f>
      </c>
      <c r="BR22" s="32">
        <f>IF(IF(AVERAGE(BJ22:BL22)&gt;0,((BN22-AVERAGE(BJ22:BL22))/AVERAGE(BJ22:BL22))*100,0)&gt;10,"Need to Balance","OK - Balanced")</f>
      </c>
    </row>
    <row r="23" ht="15.75" customHeight="1">
      <c r="A23" s="25" t="str">
        <v>Araqi</v>
      </c>
      <c r="B23" s="25" t="str">
        <v>AL TAYYEB INDUSTRIAL</v>
      </c>
      <c r="C23" s="25" t="str">
        <v>K_LN05</v>
      </c>
      <c r="D23" s="25" t="str">
        <v>23.230435, 56.616012</v>
      </c>
      <c r="E23" s="25" t="str">
        <v>1907</v>
      </c>
      <c r="F23" s="25" t="str">
        <v>Ground (GMT)</v>
      </c>
      <c r="G23" s="25" t="str">
        <v>3</v>
      </c>
      <c r="H23" s="25">
        <v>500</v>
      </c>
      <c r="I23" s="25" t="str">
        <v>09/06/2026, 14:27</v>
      </c>
      <c r="J23" s="25">
        <v>1</v>
      </c>
      <c r="K23" s="25">
        <v>241</v>
      </c>
      <c r="L23" s="25">
        <v>243</v>
      </c>
      <c r="M23" s="25">
        <v>241</v>
      </c>
      <c r="N23" s="25">
        <v>420</v>
      </c>
      <c r="O23" s="25">
        <v>423</v>
      </c>
      <c r="P23" s="25">
        <v>422</v>
      </c>
      <c r="Q23" s="26" t="str">
        <v/>
      </c>
      <c r="R23" s="27" t="str">
        <v/>
      </c>
      <c r="S23" s="27" t="str">
        <v/>
      </c>
      <c r="T23" s="27" t="str">
        <v/>
      </c>
      <c r="U23" s="28" t="str">
        <v/>
      </c>
      <c r="V23" s="29" t="str">
        <v/>
      </c>
      <c r="W23" s="30" t="str">
        <v/>
      </c>
      <c r="X23" s="30" t="str">
        <v/>
      </c>
      <c r="Y23" s="30" t="str">
        <v/>
      </c>
      <c r="Z23" s="31" t="str">
        <v/>
      </c>
      <c r="AA23" s="26" t="str">
        <v>185 mm²</v>
      </c>
      <c r="AB23" s="27">
        <v>10</v>
      </c>
      <c r="AC23" s="27">
        <v>0</v>
      </c>
      <c r="AD23" s="27">
        <v>7</v>
      </c>
      <c r="AE23" s="28">
        <v>6</v>
      </c>
      <c r="AF23" s="29" t="str">
        <v>185 mm²</v>
      </c>
      <c r="AG23" s="30">
        <v>0</v>
      </c>
      <c r="AH23" s="30">
        <v>0</v>
      </c>
      <c r="AI23" s="30">
        <v>0</v>
      </c>
      <c r="AJ23" s="31">
        <v>0</v>
      </c>
      <c r="AK23" s="26" t="str">
        <v>240 mm²</v>
      </c>
      <c r="AL23" s="27">
        <v>10</v>
      </c>
      <c r="AM23" s="27">
        <v>13</v>
      </c>
      <c r="AN23" s="27">
        <v>0</v>
      </c>
      <c r="AO23" s="28">
        <v>11</v>
      </c>
      <c r="AP23" s="29" t="str">
        <v/>
      </c>
      <c r="AQ23" s="30" t="str">
        <v/>
      </c>
      <c r="AR23" s="30" t="str">
        <v/>
      </c>
      <c r="AS23" s="30" t="str">
        <v/>
      </c>
      <c r="AT23" s="31" t="str">
        <v/>
      </c>
      <c r="AU23" s="26" t="str">
        <v/>
      </c>
      <c r="AV23" s="27" t="str">
        <v/>
      </c>
      <c r="AW23" s="27" t="str">
        <v/>
      </c>
      <c r="AX23" s="27" t="str">
        <v/>
      </c>
      <c r="AY23" s="28" t="str">
        <v/>
      </c>
      <c r="AZ23" s="29" t="str">
        <v>185 mm²</v>
      </c>
      <c r="BA23" s="30">
        <v>12</v>
      </c>
      <c r="BB23" s="30">
        <v>0</v>
      </c>
      <c r="BC23" s="30">
        <v>10</v>
      </c>
      <c r="BD23" s="31">
        <v>8</v>
      </c>
      <c r="BE23" s="26" t="str">
        <v/>
      </c>
      <c r="BF23" s="27" t="str">
        <v/>
      </c>
      <c r="BG23" s="27" t="str">
        <v/>
      </c>
      <c r="BH23" s="27" t="str">
        <v/>
      </c>
      <c r="BI23" s="28" t="str">
        <v/>
      </c>
      <c r="BJ23" s="25">
        <f>SUM(R23,W23,AB23,AG23,AL23,AQ23,AV23,BA23,BF23)</f>
      </c>
      <c r="BK23" s="25">
        <f>SUM(S23,X23,AC23,AH23,AM23,AR23,AW23,BB23,BG23)</f>
      </c>
      <c r="BL23" s="25">
        <f>SUM(T23,Y23,AD23,AI23,AN23,AS23,AX23,BC23,BH23)</f>
      </c>
      <c r="BM23" s="25">
        <f>SUM(U23,Z23,AE23,AJ23,AO23,AT23,AY23,BD23,BI23)</f>
      </c>
      <c r="BN23" s="25">
        <f>MAX(BJ23:BL23)</f>
      </c>
      <c r="BO23" s="25">
        <f>MIN(BJ23:BL23)</f>
      </c>
      <c r="BP23" s="32">
        <f>IF(H23&gt;0,(BN23*SQRT(3)*IF(N23&gt;0,N23,IF(O23&gt;0,O23,IF(P23&gt;0,P23,415)))/(H23*1000))*100,0)</f>
      </c>
      <c r="BQ23" s="32">
        <f>IF(BP23&gt;70,"Upgrade","OK - No Upgrade")</f>
      </c>
      <c r="BR23" s="32">
        <f>IF(IF(AVERAGE(BJ23:BL23)&gt;0,((BN23-AVERAGE(BJ23:BL23))/AVERAGE(BJ23:BL23))*100,0)&gt;10,"Need to Balance","OK - Balanced")</f>
      </c>
    </row>
    <row r="24" ht="15.75" customHeight="1">
      <c r="A24" s="25" t="str">
        <v>Araqi</v>
      </c>
      <c r="B24" s="25" t="str">
        <v>AL TAYYEB INDUSTRIAL</v>
      </c>
      <c r="C24" s="25" t="str">
        <v>K_LN03</v>
      </c>
      <c r="D24" s="25" t="str">
        <v>23.270569, 56.564821</v>
      </c>
      <c r="E24" s="25" t="str">
        <v>16890</v>
      </c>
      <c r="F24" s="25" t="str">
        <v>Pole (PMT)</v>
      </c>
      <c r="G24" s="25" t="str">
        <v/>
      </c>
      <c r="H24" s="25">
        <v>315</v>
      </c>
      <c r="I24" s="25" t="str">
        <v>09/06/2026, 14:22</v>
      </c>
      <c r="J24" s="25">
        <v>1</v>
      </c>
      <c r="K24" s="25">
        <v>241</v>
      </c>
      <c r="L24" s="25">
        <v>240</v>
      </c>
      <c r="M24" s="25">
        <v>238</v>
      </c>
      <c r="N24" s="25">
        <v>418</v>
      </c>
      <c r="O24" s="25">
        <v>415</v>
      </c>
      <c r="P24" s="25">
        <v>414</v>
      </c>
      <c r="Q24" s="26" t="str">
        <v>185 mm²</v>
      </c>
      <c r="R24" s="27">
        <v>130</v>
      </c>
      <c r="S24" s="27">
        <v>79</v>
      </c>
      <c r="T24" s="27">
        <v>70</v>
      </c>
      <c r="U24" s="28">
        <v>53</v>
      </c>
      <c r="V24" s="29" t="str">
        <v>185 mm²</v>
      </c>
      <c r="W24" s="30">
        <v>2</v>
      </c>
      <c r="X24" s="30">
        <v>56</v>
      </c>
      <c r="Y24" s="30">
        <v>17</v>
      </c>
      <c r="Z24" s="31">
        <v>52</v>
      </c>
      <c r="AA24" s="26" t="str">
        <v/>
      </c>
      <c r="AB24" s="27" t="str">
        <v/>
      </c>
      <c r="AC24" s="27" t="str">
        <v/>
      </c>
      <c r="AD24" s="27" t="str">
        <v/>
      </c>
      <c r="AE24" s="28" t="str">
        <v/>
      </c>
      <c r="AF24" s="29" t="str">
        <v/>
      </c>
      <c r="AG24" s="30" t="str">
        <v/>
      </c>
      <c r="AH24" s="30" t="str">
        <v/>
      </c>
      <c r="AI24" s="30" t="str">
        <v/>
      </c>
      <c r="AJ24" s="31" t="str">
        <v/>
      </c>
      <c r="AK24" s="26" t="str">
        <v/>
      </c>
      <c r="AL24" s="27" t="str">
        <v/>
      </c>
      <c r="AM24" s="27" t="str">
        <v/>
      </c>
      <c r="AN24" s="27" t="str">
        <v/>
      </c>
      <c r="AO24" s="28" t="str">
        <v/>
      </c>
      <c r="AP24" s="29" t="str">
        <v/>
      </c>
      <c r="AQ24" s="30" t="str">
        <v/>
      </c>
      <c r="AR24" s="30" t="str">
        <v/>
      </c>
      <c r="AS24" s="30" t="str">
        <v/>
      </c>
      <c r="AT24" s="31" t="str">
        <v/>
      </c>
      <c r="AU24" s="26" t="str">
        <v/>
      </c>
      <c r="AV24" s="27" t="str">
        <v/>
      </c>
      <c r="AW24" s="27" t="str">
        <v/>
      </c>
      <c r="AX24" s="27" t="str">
        <v/>
      </c>
      <c r="AY24" s="28" t="str">
        <v/>
      </c>
      <c r="AZ24" s="29" t="str">
        <v/>
      </c>
      <c r="BA24" s="30" t="str">
        <v/>
      </c>
      <c r="BB24" s="30" t="str">
        <v/>
      </c>
      <c r="BC24" s="30" t="str">
        <v/>
      </c>
      <c r="BD24" s="31" t="str">
        <v/>
      </c>
      <c r="BE24" s="26" t="str">
        <v/>
      </c>
      <c r="BF24" s="27" t="str">
        <v/>
      </c>
      <c r="BG24" s="27" t="str">
        <v/>
      </c>
      <c r="BH24" s="27" t="str">
        <v/>
      </c>
      <c r="BI24" s="28" t="str">
        <v/>
      </c>
      <c r="BJ24" s="25">
        <f>SUM(R24,W24,AB24,AG24,AL24,AQ24,AV24,BA24,BF24)</f>
      </c>
      <c r="BK24" s="25">
        <f>SUM(S24,X24,AC24,AH24,AM24,AR24,AW24,BB24,BG24)</f>
      </c>
      <c r="BL24" s="25">
        <f>SUM(T24,Y24,AD24,AI24,AN24,AS24,AX24,BC24,BH24)</f>
      </c>
      <c r="BM24" s="25">
        <f>SUM(U24,Z24,AE24,AJ24,AO24,AT24,AY24,BD24,BI24)</f>
      </c>
      <c r="BN24" s="25">
        <f>MAX(BJ24:BL24)</f>
      </c>
      <c r="BO24" s="25">
        <f>MIN(BJ24:BL24)</f>
      </c>
      <c r="BP24" s="32">
        <f>IF(H24&gt;0,(BN24*SQRT(3)*IF(N24&gt;0,N24,IF(O24&gt;0,O24,IF(P24&gt;0,P24,415)))/(H24*1000))*100,0)</f>
      </c>
      <c r="BQ24" s="32">
        <f>IF(BP24&gt;70,"Upgrade","OK - No Upgrade")</f>
      </c>
      <c r="BR24" s="32">
        <f>IF(IF(AVERAGE(BJ24:BL24)&gt;0,((BN24-AVERAGE(BJ24:BL24))/AVERAGE(BJ24:BL24))*100,0)&gt;10,"Need to Balance","OK - Balanced")</f>
      </c>
    </row>
    <row r="25" ht="15.75" customHeight="1">
      <c r="A25" s="25" t="str">
        <v>Araqi</v>
      </c>
      <c r="B25" s="25" t="str">
        <v>AL TAYYEB INDUSTRIAL</v>
      </c>
      <c r="C25" s="25" t="str">
        <v>K_LN05</v>
      </c>
      <c r="D25" s="25" t="str">
        <v>23.227142, 56.617622</v>
      </c>
      <c r="E25" s="25" t="str">
        <v>2162</v>
      </c>
      <c r="F25" s="25" t="str">
        <v>Ground (GMT)</v>
      </c>
      <c r="G25" s="25" t="str">
        <v>3</v>
      </c>
      <c r="H25" s="25">
        <v>1000</v>
      </c>
      <c r="I25" s="25" t="str">
        <v>09/06/2026, 14:22</v>
      </c>
      <c r="J25" s="25">
        <v>1</v>
      </c>
      <c r="K25" s="25">
        <v>242</v>
      </c>
      <c r="L25" s="25">
        <v>241</v>
      </c>
      <c r="M25" s="25">
        <v>243</v>
      </c>
      <c r="N25" s="25">
        <v>420</v>
      </c>
      <c r="O25" s="25">
        <v>422</v>
      </c>
      <c r="P25" s="25">
        <v>419</v>
      </c>
      <c r="Q25" s="26" t="str">
        <v/>
      </c>
      <c r="R25" s="27" t="str">
        <v/>
      </c>
      <c r="S25" s="27" t="str">
        <v/>
      </c>
      <c r="T25" s="27" t="str">
        <v/>
      </c>
      <c r="U25" s="28" t="str">
        <v/>
      </c>
      <c r="V25" s="29" t="str">
        <v/>
      </c>
      <c r="W25" s="30" t="str">
        <v/>
      </c>
      <c r="X25" s="30" t="str">
        <v/>
      </c>
      <c r="Y25" s="30" t="str">
        <v/>
      </c>
      <c r="Z25" s="31" t="str">
        <v/>
      </c>
      <c r="AA25" s="26" t="str">
        <v/>
      </c>
      <c r="AB25" s="27" t="str">
        <v/>
      </c>
      <c r="AC25" s="27" t="str">
        <v/>
      </c>
      <c r="AD25" s="27" t="str">
        <v/>
      </c>
      <c r="AE25" s="28" t="str">
        <v/>
      </c>
      <c r="AF25" s="29" t="str">
        <v/>
      </c>
      <c r="AG25" s="30" t="str">
        <v/>
      </c>
      <c r="AH25" s="30" t="str">
        <v/>
      </c>
      <c r="AI25" s="30" t="str">
        <v/>
      </c>
      <c r="AJ25" s="31" t="str">
        <v/>
      </c>
      <c r="AK25" s="26" t="str">
        <v/>
      </c>
      <c r="AL25" s="27" t="str">
        <v/>
      </c>
      <c r="AM25" s="27" t="str">
        <v/>
      </c>
      <c r="AN25" s="27" t="str">
        <v/>
      </c>
      <c r="AO25" s="28" t="str">
        <v/>
      </c>
      <c r="AP25" s="29" t="str">
        <v/>
      </c>
      <c r="AQ25" s="30" t="str">
        <v/>
      </c>
      <c r="AR25" s="30" t="str">
        <v/>
      </c>
      <c r="AS25" s="30" t="str">
        <v/>
      </c>
      <c r="AT25" s="31" t="str">
        <v/>
      </c>
      <c r="AU25" s="26" t="str">
        <v/>
      </c>
      <c r="AV25" s="27" t="str">
        <v/>
      </c>
      <c r="AW25" s="27" t="str">
        <v/>
      </c>
      <c r="AX25" s="27" t="str">
        <v/>
      </c>
      <c r="AY25" s="28" t="str">
        <v/>
      </c>
      <c r="AZ25" s="29" t="str">
        <v>185 mm²</v>
      </c>
      <c r="BA25" s="30">
        <v>0</v>
      </c>
      <c r="BB25" s="30">
        <v>0</v>
      </c>
      <c r="BC25" s="30">
        <v>0</v>
      </c>
      <c r="BD25" s="31">
        <v>0</v>
      </c>
      <c r="BE25" s="26" t="str">
        <v/>
      </c>
      <c r="BF25" s="27" t="str">
        <v/>
      </c>
      <c r="BG25" s="27" t="str">
        <v/>
      </c>
      <c r="BH25" s="27" t="str">
        <v/>
      </c>
      <c r="BI25" s="28" t="str">
        <v/>
      </c>
      <c r="BJ25" s="25">
        <f>SUM(R25,W25,AB25,AG25,AL25,AQ25,AV25,BA25,BF25)</f>
      </c>
      <c r="BK25" s="25">
        <f>SUM(S25,X25,AC25,AH25,AM25,AR25,AW25,BB25,BG25)</f>
      </c>
      <c r="BL25" s="25">
        <f>SUM(T25,Y25,AD25,AI25,AN25,AS25,AX25,BC25,BH25)</f>
      </c>
      <c r="BM25" s="25">
        <f>SUM(U25,Z25,AE25,AJ25,AO25,AT25,AY25,BD25,BI25)</f>
      </c>
      <c r="BN25" s="25">
        <f>MAX(BJ25:BL25)</f>
      </c>
      <c r="BO25" s="25">
        <f>MIN(BJ25:BL25)</f>
      </c>
      <c r="BP25" s="32">
        <f>IF(H25&gt;0,(BN25*SQRT(3)*IF(N25&gt;0,N25,IF(O25&gt;0,O25,IF(P25&gt;0,P25,415)))/(H25*1000))*100,0)</f>
      </c>
      <c r="BQ25" s="32">
        <f>IF(BP25&gt;70,"Upgrade","OK - No Upgrade")</f>
      </c>
      <c r="BR25" s="32">
        <f>IF(IF(AVERAGE(BJ25:BL25)&gt;0,((BN25-AVERAGE(BJ25:BL25))/AVERAGE(BJ25:BL25))*100,0)&gt;10,"Need to Balance","OK - Balanced")</f>
      </c>
    </row>
    <row r="26" ht="15.75" customHeight="1">
      <c r="A26" s="25" t="str">
        <v>Araqi</v>
      </c>
      <c r="B26" s="25" t="str">
        <v>AL TAYYEB INDUSTRIAL</v>
      </c>
      <c r="C26" s="25" t="str">
        <v>K_LN05</v>
      </c>
      <c r="D26" s="25" t="str">
        <v>23.22688, 56.613742</v>
      </c>
      <c r="E26" s="25" t="str">
        <v>1854</v>
      </c>
      <c r="F26" s="25" t="str">
        <v>Ground (GMT)</v>
      </c>
      <c r="G26" s="25" t="str">
        <v>3</v>
      </c>
      <c r="H26" s="25">
        <v>1000</v>
      </c>
      <c r="I26" s="25" t="str">
        <v>09/06/2026, 14:17</v>
      </c>
      <c r="J26" s="25">
        <v>1</v>
      </c>
      <c r="K26" s="25">
        <v>241</v>
      </c>
      <c r="L26" s="25">
        <v>243</v>
      </c>
      <c r="M26" s="25">
        <v>240</v>
      </c>
      <c r="N26" s="25">
        <v>424</v>
      </c>
      <c r="O26" s="25">
        <v>425</v>
      </c>
      <c r="P26" s="25">
        <v>423</v>
      </c>
      <c r="Q26" s="26" t="str">
        <v/>
      </c>
      <c r="R26" s="27" t="str">
        <v/>
      </c>
      <c r="S26" s="27" t="str">
        <v/>
      </c>
      <c r="T26" s="27" t="str">
        <v/>
      </c>
      <c r="U26" s="28" t="str">
        <v/>
      </c>
      <c r="V26" s="29" t="str">
        <v/>
      </c>
      <c r="W26" s="30" t="str">
        <v/>
      </c>
      <c r="X26" s="30" t="str">
        <v/>
      </c>
      <c r="Y26" s="30" t="str">
        <v/>
      </c>
      <c r="Z26" s="31" t="str">
        <v/>
      </c>
      <c r="AA26" s="26" t="str">
        <v/>
      </c>
      <c r="AB26" s="27" t="str">
        <v/>
      </c>
      <c r="AC26" s="27" t="str">
        <v/>
      </c>
      <c r="AD26" s="27" t="str">
        <v/>
      </c>
      <c r="AE26" s="28" t="str">
        <v/>
      </c>
      <c r="AF26" s="29" t="str">
        <v/>
      </c>
      <c r="AG26" s="30" t="str">
        <v/>
      </c>
      <c r="AH26" s="30" t="str">
        <v/>
      </c>
      <c r="AI26" s="30" t="str">
        <v/>
      </c>
      <c r="AJ26" s="31" t="str">
        <v/>
      </c>
      <c r="AK26" s="26" t="str">
        <v>185 mm²</v>
      </c>
      <c r="AL26" s="27">
        <v>10</v>
      </c>
      <c r="AM26" s="27">
        <v>0</v>
      </c>
      <c r="AN26" s="27">
        <v>0</v>
      </c>
      <c r="AO26" s="28">
        <v>5</v>
      </c>
      <c r="AP26" s="29" t="str">
        <v>185 mm²</v>
      </c>
      <c r="AQ26" s="30">
        <v>11</v>
      </c>
      <c r="AR26" s="30">
        <v>10</v>
      </c>
      <c r="AS26" s="30">
        <v>10</v>
      </c>
      <c r="AT26" s="31">
        <v>7</v>
      </c>
      <c r="AU26" s="26" t="str">
        <v/>
      </c>
      <c r="AV26" s="27" t="str">
        <v/>
      </c>
      <c r="AW26" s="27" t="str">
        <v/>
      </c>
      <c r="AX26" s="27" t="str">
        <v/>
      </c>
      <c r="AY26" s="28" t="str">
        <v/>
      </c>
      <c r="AZ26" s="29" t="str">
        <v/>
      </c>
      <c r="BA26" s="30" t="str">
        <v/>
      </c>
      <c r="BB26" s="30" t="str">
        <v/>
      </c>
      <c r="BC26" s="30" t="str">
        <v/>
      </c>
      <c r="BD26" s="31" t="str">
        <v/>
      </c>
      <c r="BE26" s="26" t="str">
        <v/>
      </c>
      <c r="BF26" s="27" t="str">
        <v/>
      </c>
      <c r="BG26" s="27" t="str">
        <v/>
      </c>
      <c r="BH26" s="27" t="str">
        <v/>
      </c>
      <c r="BI26" s="28" t="str">
        <v/>
      </c>
      <c r="BJ26" s="25">
        <f>SUM(R26,W26,AB26,AG26,AL26,AQ26,AV26,BA26,BF26)</f>
      </c>
      <c r="BK26" s="25">
        <f>SUM(S26,X26,AC26,AH26,AM26,AR26,AW26,BB26,BG26)</f>
      </c>
      <c r="BL26" s="25">
        <f>SUM(T26,Y26,AD26,AI26,AN26,AS26,AX26,BC26,BH26)</f>
      </c>
      <c r="BM26" s="25">
        <f>SUM(U26,Z26,AE26,AJ26,AO26,AT26,AY26,BD26,BI26)</f>
      </c>
      <c r="BN26" s="25">
        <f>MAX(BJ26:BL26)</f>
      </c>
      <c r="BO26" s="25">
        <f>MIN(BJ26:BL26)</f>
      </c>
      <c r="BP26" s="32">
        <f>IF(H26&gt;0,(BN26*SQRT(3)*IF(N26&gt;0,N26,IF(O26&gt;0,O26,IF(P26&gt;0,P26,415)))/(H26*1000))*100,0)</f>
      </c>
      <c r="BQ26" s="32">
        <f>IF(BP26&gt;70,"Upgrade","OK - No Upgrade")</f>
      </c>
      <c r="BR26" s="32">
        <f>IF(IF(AVERAGE(BJ26:BL26)&gt;0,((BN26-AVERAGE(BJ26:BL26))/AVERAGE(BJ26:BL26))*100,0)&gt;10,"Need to Balance","OK - Balanced")</f>
      </c>
    </row>
    <row r="27" ht="15.75" customHeight="1">
      <c r="A27" s="25" t="str">
        <v>Araqi</v>
      </c>
      <c r="B27" s="25" t="str">
        <v>AL TAYYEB INDUSTRIAL</v>
      </c>
      <c r="C27" s="25" t="str">
        <v>K_LN03</v>
      </c>
      <c r="D27" s="25" t="str">
        <v>23.27061, 56.564839</v>
      </c>
      <c r="E27" s="25" t="str">
        <v>1569</v>
      </c>
      <c r="F27" s="25" t="str">
        <v>Pole (PMT)</v>
      </c>
      <c r="G27" s="25" t="str">
        <v/>
      </c>
      <c r="H27" s="25">
        <v>315</v>
      </c>
      <c r="I27" s="25" t="str">
        <v>09/06/2026, 14:15</v>
      </c>
      <c r="J27" s="25">
        <v>1</v>
      </c>
      <c r="K27" s="25">
        <v>241</v>
      </c>
      <c r="L27" s="25">
        <v>242</v>
      </c>
      <c r="M27" s="25">
        <v>239</v>
      </c>
      <c r="N27" s="25">
        <v>421</v>
      </c>
      <c r="O27" s="25">
        <v>414</v>
      </c>
      <c r="P27" s="25">
        <v>417</v>
      </c>
      <c r="Q27" s="26" t="str">
        <v>120 mm²</v>
      </c>
      <c r="R27" s="27">
        <v>88</v>
      </c>
      <c r="S27" s="27">
        <v>86</v>
      </c>
      <c r="T27" s="27">
        <v>116</v>
      </c>
      <c r="U27" s="28">
        <v>30</v>
      </c>
      <c r="V27" s="29" t="str">
        <v/>
      </c>
      <c r="W27" s="30" t="str">
        <v/>
      </c>
      <c r="X27" s="30" t="str">
        <v/>
      </c>
      <c r="Y27" s="30" t="str">
        <v/>
      </c>
      <c r="Z27" s="31" t="str">
        <v/>
      </c>
      <c r="AA27" s="26" t="str">
        <v/>
      </c>
      <c r="AB27" s="27" t="str">
        <v/>
      </c>
      <c r="AC27" s="27" t="str">
        <v/>
      </c>
      <c r="AD27" s="27" t="str">
        <v/>
      </c>
      <c r="AE27" s="28" t="str">
        <v/>
      </c>
      <c r="AF27" s="29" t="str">
        <v/>
      </c>
      <c r="AG27" s="30" t="str">
        <v/>
      </c>
      <c r="AH27" s="30" t="str">
        <v/>
      </c>
      <c r="AI27" s="30" t="str">
        <v/>
      </c>
      <c r="AJ27" s="31" t="str">
        <v/>
      </c>
      <c r="AK27" s="26" t="str">
        <v/>
      </c>
      <c r="AL27" s="27" t="str">
        <v/>
      </c>
      <c r="AM27" s="27" t="str">
        <v/>
      </c>
      <c r="AN27" s="27" t="str">
        <v/>
      </c>
      <c r="AO27" s="28" t="str">
        <v/>
      </c>
      <c r="AP27" s="29" t="str">
        <v/>
      </c>
      <c r="AQ27" s="30" t="str">
        <v/>
      </c>
      <c r="AR27" s="30" t="str">
        <v/>
      </c>
      <c r="AS27" s="30" t="str">
        <v/>
      </c>
      <c r="AT27" s="31" t="str">
        <v/>
      </c>
      <c r="AU27" s="26" t="str">
        <v/>
      </c>
      <c r="AV27" s="27" t="str">
        <v/>
      </c>
      <c r="AW27" s="27" t="str">
        <v/>
      </c>
      <c r="AX27" s="27" t="str">
        <v/>
      </c>
      <c r="AY27" s="28" t="str">
        <v/>
      </c>
      <c r="AZ27" s="29" t="str">
        <v/>
      </c>
      <c r="BA27" s="30" t="str">
        <v/>
      </c>
      <c r="BB27" s="30" t="str">
        <v/>
      </c>
      <c r="BC27" s="30" t="str">
        <v/>
      </c>
      <c r="BD27" s="31" t="str">
        <v/>
      </c>
      <c r="BE27" s="26" t="str">
        <v/>
      </c>
      <c r="BF27" s="27" t="str">
        <v/>
      </c>
      <c r="BG27" s="27" t="str">
        <v/>
      </c>
      <c r="BH27" s="27" t="str">
        <v/>
      </c>
      <c r="BI27" s="28" t="str">
        <v/>
      </c>
      <c r="BJ27" s="25">
        <f>SUM(R27,W27,AB27,AG27,AL27,AQ27,AV27,BA27,BF27)</f>
      </c>
      <c r="BK27" s="25">
        <f>SUM(S27,X27,AC27,AH27,AM27,AR27,AW27,BB27,BG27)</f>
      </c>
      <c r="BL27" s="25">
        <f>SUM(T27,Y27,AD27,AI27,AN27,AS27,AX27,BC27,BH27)</f>
      </c>
      <c r="BM27" s="25">
        <f>SUM(U27,Z27,AE27,AJ27,AO27,AT27,AY27,BD27,BI27)</f>
      </c>
      <c r="BN27" s="25">
        <f>MAX(BJ27:BL27)</f>
      </c>
      <c r="BO27" s="25">
        <f>MIN(BJ27:BL27)</f>
      </c>
      <c r="BP27" s="32">
        <f>IF(H27&gt;0,(BN27*SQRT(3)*IF(N27&gt;0,N27,IF(O27&gt;0,O27,IF(P27&gt;0,P27,415)))/(H27*1000))*100,0)</f>
      </c>
      <c r="BQ27" s="32">
        <f>IF(BP27&gt;70,"Upgrade","OK - No Upgrade")</f>
      </c>
      <c r="BR27" s="32">
        <f>IF(IF(AVERAGE(BJ27:BL27)&gt;0,((BN27-AVERAGE(BJ27:BL27))/AVERAGE(BJ27:BL27))*100,0)&gt;10,"Need to Balance","OK - Balanced")</f>
      </c>
    </row>
    <row r="28" ht="15.75" customHeight="1">
      <c r="A28" s="25" t="str">
        <v>Araqi</v>
      </c>
      <c r="B28" s="25" t="str">
        <v>AL TAYYEB INDUSTRIAL</v>
      </c>
      <c r="C28" s="25" t="str">
        <v>K_LN05</v>
      </c>
      <c r="D28" s="25" t="str">
        <v>23.225217, 56.612217</v>
      </c>
      <c r="E28" s="25" t="str">
        <v>2163</v>
      </c>
      <c r="F28" s="25" t="str">
        <v>Ground (GMT)</v>
      </c>
      <c r="G28" s="25" t="str">
        <v>3</v>
      </c>
      <c r="H28" s="25">
        <v>1000</v>
      </c>
      <c r="I28" s="25" t="str">
        <v>09/06/2026, 14:12</v>
      </c>
      <c r="J28" s="25">
        <v>1</v>
      </c>
      <c r="K28" s="25">
        <v>242</v>
      </c>
      <c r="L28" s="25">
        <v>243</v>
      </c>
      <c r="M28" s="25">
        <v>241</v>
      </c>
      <c r="N28" s="25">
        <v>424</v>
      </c>
      <c r="O28" s="25">
        <v>419</v>
      </c>
      <c r="P28" s="25">
        <v>420</v>
      </c>
      <c r="Q28" s="26" t="str">
        <v>185 mm²</v>
      </c>
      <c r="R28" s="27">
        <v>0</v>
      </c>
      <c r="S28" s="27">
        <v>0</v>
      </c>
      <c r="T28" s="27">
        <v>0</v>
      </c>
      <c r="U28" s="28">
        <v>0</v>
      </c>
      <c r="V28" s="29" t="str">
        <v>185 mm²</v>
      </c>
      <c r="W28" s="30">
        <v>32</v>
      </c>
      <c r="X28" s="30">
        <v>8</v>
      </c>
      <c r="Y28" s="30">
        <v>17</v>
      </c>
      <c r="Z28" s="31">
        <v>20</v>
      </c>
      <c r="AA28" s="26" t="str">
        <v/>
      </c>
      <c r="AB28" s="27" t="str">
        <v/>
      </c>
      <c r="AC28" s="27" t="str">
        <v/>
      </c>
      <c r="AD28" s="27" t="str">
        <v/>
      </c>
      <c r="AE28" s="28" t="str">
        <v/>
      </c>
      <c r="AF28" s="29" t="str">
        <v/>
      </c>
      <c r="AG28" s="30" t="str">
        <v/>
      </c>
      <c r="AH28" s="30" t="str">
        <v/>
      </c>
      <c r="AI28" s="30" t="str">
        <v/>
      </c>
      <c r="AJ28" s="31" t="str">
        <v/>
      </c>
      <c r="AK28" s="26" t="str">
        <v/>
      </c>
      <c r="AL28" s="27" t="str">
        <v/>
      </c>
      <c r="AM28" s="27" t="str">
        <v/>
      </c>
      <c r="AN28" s="27" t="str">
        <v/>
      </c>
      <c r="AO28" s="28" t="str">
        <v/>
      </c>
      <c r="AP28" s="29" t="str">
        <v/>
      </c>
      <c r="AQ28" s="30" t="str">
        <v/>
      </c>
      <c r="AR28" s="30" t="str">
        <v/>
      </c>
      <c r="AS28" s="30" t="str">
        <v/>
      </c>
      <c r="AT28" s="31" t="str">
        <v/>
      </c>
      <c r="AU28" s="26" t="str">
        <v/>
      </c>
      <c r="AV28" s="27" t="str">
        <v/>
      </c>
      <c r="AW28" s="27" t="str">
        <v/>
      </c>
      <c r="AX28" s="27" t="str">
        <v/>
      </c>
      <c r="AY28" s="28" t="str">
        <v/>
      </c>
      <c r="AZ28" s="29" t="str">
        <v/>
      </c>
      <c r="BA28" s="30" t="str">
        <v/>
      </c>
      <c r="BB28" s="30" t="str">
        <v/>
      </c>
      <c r="BC28" s="30" t="str">
        <v/>
      </c>
      <c r="BD28" s="31" t="str">
        <v/>
      </c>
      <c r="BE28" s="26" t="str">
        <v/>
      </c>
      <c r="BF28" s="27" t="str">
        <v/>
      </c>
      <c r="BG28" s="27" t="str">
        <v/>
      </c>
      <c r="BH28" s="27" t="str">
        <v/>
      </c>
      <c r="BI28" s="28" t="str">
        <v/>
      </c>
      <c r="BJ28" s="25">
        <f>SUM(R28,W28,AB28,AG28,AL28,AQ28,AV28,BA28,BF28)</f>
      </c>
      <c r="BK28" s="25">
        <f>SUM(S28,X28,AC28,AH28,AM28,AR28,AW28,BB28,BG28)</f>
      </c>
      <c r="BL28" s="25">
        <f>SUM(T28,Y28,AD28,AI28,AN28,AS28,AX28,BC28,BH28)</f>
      </c>
      <c r="BM28" s="25">
        <f>SUM(U28,Z28,AE28,AJ28,AO28,AT28,AY28,BD28,BI28)</f>
      </c>
      <c r="BN28" s="25">
        <f>MAX(BJ28:BL28)</f>
      </c>
      <c r="BO28" s="25">
        <f>MIN(BJ28:BL28)</f>
      </c>
      <c r="BP28" s="32">
        <f>IF(H28&gt;0,(BN28*SQRT(3)*IF(N28&gt;0,N28,IF(O28&gt;0,O28,IF(P28&gt;0,P28,415)))/(H28*1000))*100,0)</f>
      </c>
      <c r="BQ28" s="32">
        <f>IF(BP28&gt;70,"Upgrade","OK - No Upgrade")</f>
      </c>
      <c r="BR28" s="32">
        <f>IF(IF(AVERAGE(BJ28:BL28)&gt;0,((BN28-AVERAGE(BJ28:BL28))/AVERAGE(BJ28:BL28))*100,0)&gt;10,"Need to Balance","OK - Balanced")</f>
      </c>
    </row>
    <row r="29" ht="15.75" customHeight="1">
      <c r="A29" s="25" t="str">
        <v>Araqi</v>
      </c>
      <c r="B29" s="25" t="str">
        <v>AL TAYYEB INDUSTRIAL</v>
      </c>
      <c r="C29" s="25" t="str">
        <v>K_LN05</v>
      </c>
      <c r="D29" s="25" t="str">
        <v>23.22438, 56.608147</v>
      </c>
      <c r="E29" s="25" t="str">
        <v>2026</v>
      </c>
      <c r="F29" s="25" t="str">
        <v>Ground (GMT)</v>
      </c>
      <c r="G29" s="25" t="str">
        <v>3</v>
      </c>
      <c r="H29" s="25">
        <v>500</v>
      </c>
      <c r="I29" s="25" t="str">
        <v>09/06/2026, 14:09</v>
      </c>
      <c r="J29" s="25">
        <v>1</v>
      </c>
      <c r="K29" s="25">
        <v>243</v>
      </c>
      <c r="L29" s="25">
        <v>244</v>
      </c>
      <c r="M29" s="25">
        <v>241</v>
      </c>
      <c r="N29" s="25">
        <v>425</v>
      </c>
      <c r="O29" s="25">
        <v>419</v>
      </c>
      <c r="P29" s="25">
        <v>421</v>
      </c>
      <c r="Q29" s="26" t="str">
        <v/>
      </c>
      <c r="R29" s="27" t="str">
        <v/>
      </c>
      <c r="S29" s="27" t="str">
        <v/>
      </c>
      <c r="T29" s="27" t="str">
        <v/>
      </c>
      <c r="U29" s="28" t="str">
        <v/>
      </c>
      <c r="V29" s="29" t="str">
        <v/>
      </c>
      <c r="W29" s="30" t="str">
        <v/>
      </c>
      <c r="X29" s="30" t="str">
        <v/>
      </c>
      <c r="Y29" s="30" t="str">
        <v/>
      </c>
      <c r="Z29" s="31" t="str">
        <v/>
      </c>
      <c r="AA29" s="26" t="str">
        <v>185 mm²</v>
      </c>
      <c r="AB29" s="27">
        <v>1</v>
      </c>
      <c r="AC29" s="27">
        <v>26</v>
      </c>
      <c r="AD29" s="27">
        <v>16</v>
      </c>
      <c r="AE29" s="28">
        <v>18</v>
      </c>
      <c r="AF29" s="29" t="str">
        <v>240 mm²</v>
      </c>
      <c r="AG29" s="30">
        <v>1</v>
      </c>
      <c r="AH29" s="30">
        <v>0</v>
      </c>
      <c r="AI29" s="30">
        <v>0</v>
      </c>
      <c r="AJ29" s="31">
        <v>1</v>
      </c>
      <c r="AK29" s="26" t="str">
        <v/>
      </c>
      <c r="AL29" s="27" t="str">
        <v/>
      </c>
      <c r="AM29" s="27" t="str">
        <v/>
      </c>
      <c r="AN29" s="27" t="str">
        <v/>
      </c>
      <c r="AO29" s="28" t="str">
        <v/>
      </c>
      <c r="AP29" s="29" t="str">
        <v/>
      </c>
      <c r="AQ29" s="30" t="str">
        <v/>
      </c>
      <c r="AR29" s="30" t="str">
        <v/>
      </c>
      <c r="AS29" s="30" t="str">
        <v/>
      </c>
      <c r="AT29" s="31" t="str">
        <v/>
      </c>
      <c r="AU29" s="26" t="str">
        <v/>
      </c>
      <c r="AV29" s="27" t="str">
        <v/>
      </c>
      <c r="AW29" s="27" t="str">
        <v/>
      </c>
      <c r="AX29" s="27" t="str">
        <v/>
      </c>
      <c r="AY29" s="28" t="str">
        <v/>
      </c>
      <c r="AZ29" s="29" t="str">
        <v/>
      </c>
      <c r="BA29" s="30" t="str">
        <v/>
      </c>
      <c r="BB29" s="30" t="str">
        <v/>
      </c>
      <c r="BC29" s="30" t="str">
        <v/>
      </c>
      <c r="BD29" s="31" t="str">
        <v/>
      </c>
      <c r="BE29" s="26" t="str">
        <v/>
      </c>
      <c r="BF29" s="27" t="str">
        <v/>
      </c>
      <c r="BG29" s="27" t="str">
        <v/>
      </c>
      <c r="BH29" s="27" t="str">
        <v/>
      </c>
      <c r="BI29" s="28" t="str">
        <v/>
      </c>
      <c r="BJ29" s="25">
        <f>SUM(R29,W29,AB29,AG29,AL29,AQ29,AV29,BA29,BF29)</f>
      </c>
      <c r="BK29" s="25">
        <f>SUM(S29,X29,AC29,AH29,AM29,AR29,AW29,BB29,BG29)</f>
      </c>
      <c r="BL29" s="25">
        <f>SUM(T29,Y29,AD29,AI29,AN29,AS29,AX29,BC29,BH29)</f>
      </c>
      <c r="BM29" s="25">
        <f>SUM(U29,Z29,AE29,AJ29,AO29,AT29,AY29,BD29,BI29)</f>
      </c>
      <c r="BN29" s="25">
        <f>MAX(BJ29:BL29)</f>
      </c>
      <c r="BO29" s="25">
        <f>MIN(BJ29:BL29)</f>
      </c>
      <c r="BP29" s="32">
        <f>IF(H29&gt;0,(BN29*SQRT(3)*IF(N29&gt;0,N29,IF(O29&gt;0,O29,IF(P29&gt;0,P29,415)))/(H29*1000))*100,0)</f>
      </c>
      <c r="BQ29" s="32">
        <f>IF(BP29&gt;70,"Upgrade","OK - No Upgrade")</f>
      </c>
      <c r="BR29" s="32">
        <f>IF(IF(AVERAGE(BJ29:BL29)&gt;0,((BN29-AVERAGE(BJ29:BL29))/AVERAGE(BJ29:BL29))*100,0)&gt;10,"Need to Balance","OK - Balanced")</f>
      </c>
    </row>
    <row r="30" ht="15.75" customHeight="1">
      <c r="A30" s="25" t="str">
        <v>Araqi</v>
      </c>
      <c r="B30" s="25" t="str">
        <v>AL TAYYEB INDUSTRIAL</v>
      </c>
      <c r="C30" s="25" t="str">
        <v>K_LN05</v>
      </c>
      <c r="D30" s="25" t="str">
        <v>23.239884, 56.599633</v>
      </c>
      <c r="E30" s="25" t="str">
        <v>2127</v>
      </c>
      <c r="F30" s="25" t="str">
        <v>Pole (PMT)</v>
      </c>
      <c r="G30" s="25" t="str">
        <v>3</v>
      </c>
      <c r="H30" s="25">
        <v>315</v>
      </c>
      <c r="I30" s="25" t="str">
        <v>09/06/2026, 14:04</v>
      </c>
      <c r="J30" s="25">
        <v>1</v>
      </c>
      <c r="K30" s="25">
        <v>242</v>
      </c>
      <c r="L30" s="25">
        <v>243</v>
      </c>
      <c r="M30" s="25">
        <v>240</v>
      </c>
      <c r="N30" s="25">
        <v>424</v>
      </c>
      <c r="O30" s="25">
        <v>417</v>
      </c>
      <c r="P30" s="25">
        <v>419</v>
      </c>
      <c r="Q30" s="26" t="str">
        <v>185 mm²</v>
      </c>
      <c r="R30" s="27">
        <v>60</v>
      </c>
      <c r="S30" s="27">
        <v>65</v>
      </c>
      <c r="T30" s="27">
        <v>75</v>
      </c>
      <c r="U30" s="28">
        <v>20</v>
      </c>
      <c r="V30" s="29" t="str">
        <v>185 mm²</v>
      </c>
      <c r="W30" s="30">
        <v>50</v>
      </c>
      <c r="X30" s="30">
        <v>48</v>
      </c>
      <c r="Y30" s="30">
        <v>25</v>
      </c>
      <c r="Z30" s="31">
        <v>19</v>
      </c>
      <c r="AA30" s="26" t="str">
        <v/>
      </c>
      <c r="AB30" s="27" t="str">
        <v/>
      </c>
      <c r="AC30" s="27" t="str">
        <v/>
      </c>
      <c r="AD30" s="27" t="str">
        <v/>
      </c>
      <c r="AE30" s="28" t="str">
        <v/>
      </c>
      <c r="AF30" s="29" t="str">
        <v/>
      </c>
      <c r="AG30" s="30" t="str">
        <v/>
      </c>
      <c r="AH30" s="30" t="str">
        <v/>
      </c>
      <c r="AI30" s="30" t="str">
        <v/>
      </c>
      <c r="AJ30" s="31" t="str">
        <v/>
      </c>
      <c r="AK30" s="26" t="str">
        <v/>
      </c>
      <c r="AL30" s="27" t="str">
        <v/>
      </c>
      <c r="AM30" s="27" t="str">
        <v/>
      </c>
      <c r="AN30" s="27" t="str">
        <v/>
      </c>
      <c r="AO30" s="28" t="str">
        <v/>
      </c>
      <c r="AP30" s="29" t="str">
        <v/>
      </c>
      <c r="AQ30" s="30" t="str">
        <v/>
      </c>
      <c r="AR30" s="30" t="str">
        <v/>
      </c>
      <c r="AS30" s="30" t="str">
        <v/>
      </c>
      <c r="AT30" s="31" t="str">
        <v/>
      </c>
      <c r="AU30" s="26" t="str">
        <v/>
      </c>
      <c r="AV30" s="27" t="str">
        <v/>
      </c>
      <c r="AW30" s="27" t="str">
        <v/>
      </c>
      <c r="AX30" s="27" t="str">
        <v/>
      </c>
      <c r="AY30" s="28" t="str">
        <v/>
      </c>
      <c r="AZ30" s="29" t="str">
        <v/>
      </c>
      <c r="BA30" s="30" t="str">
        <v/>
      </c>
      <c r="BB30" s="30" t="str">
        <v/>
      </c>
      <c r="BC30" s="30" t="str">
        <v/>
      </c>
      <c r="BD30" s="31" t="str">
        <v/>
      </c>
      <c r="BE30" s="26" t="str">
        <v/>
      </c>
      <c r="BF30" s="27" t="str">
        <v/>
      </c>
      <c r="BG30" s="27" t="str">
        <v/>
      </c>
      <c r="BH30" s="27" t="str">
        <v/>
      </c>
      <c r="BI30" s="28" t="str">
        <v/>
      </c>
      <c r="BJ30" s="25">
        <f>SUM(R30,W30,AB30,AG30,AL30,AQ30,AV30,BA30,BF30)</f>
      </c>
      <c r="BK30" s="25">
        <f>SUM(S30,X30,AC30,AH30,AM30,AR30,AW30,BB30,BG30)</f>
      </c>
      <c r="BL30" s="25">
        <f>SUM(T30,Y30,AD30,AI30,AN30,AS30,AX30,BC30,BH30)</f>
      </c>
      <c r="BM30" s="25">
        <f>SUM(U30,Z30,AE30,AJ30,AO30,AT30,AY30,BD30,BI30)</f>
      </c>
      <c r="BN30" s="25">
        <f>MAX(BJ30:BL30)</f>
      </c>
      <c r="BO30" s="25">
        <f>MIN(BJ30:BL30)</f>
      </c>
      <c r="BP30" s="32">
        <f>IF(H30&gt;0,(BN30*SQRT(3)*IF(N30&gt;0,N30,IF(O30&gt;0,O30,IF(P30&gt;0,P30,415)))/(H30*1000))*100,0)</f>
      </c>
      <c r="BQ30" s="32">
        <f>IF(BP30&gt;70,"Upgrade","OK - No Upgrade")</f>
      </c>
      <c r="BR30" s="32">
        <f>IF(IF(AVERAGE(BJ30:BL30)&gt;0,((BN30-AVERAGE(BJ30:BL30))/AVERAGE(BJ30:BL30))*100,0)&gt;10,"Need to Balance","OK - Balanced")</f>
      </c>
    </row>
    <row r="31" ht="15.75" customHeight="1">
      <c r="A31" s="25" t="str">
        <v>Araqi</v>
      </c>
      <c r="B31" s="25" t="str">
        <v>AL TAYYEB INDUSTRIAL</v>
      </c>
      <c r="C31" s="25" t="str">
        <v>K_LN05</v>
      </c>
      <c r="D31" s="25" t="str">
        <v>23.252218, 56.595282</v>
      </c>
      <c r="E31" s="25" t="str">
        <v>4602</v>
      </c>
      <c r="F31" s="25" t="str">
        <v>Pole (PMT)</v>
      </c>
      <c r="G31" s="25" t="str">
        <v>3</v>
      </c>
      <c r="H31" s="25">
        <v>100</v>
      </c>
      <c r="I31" s="25" t="str">
        <v>09/06/2026, 13:59</v>
      </c>
      <c r="J31" s="25">
        <v>1</v>
      </c>
      <c r="K31" s="25">
        <v>245</v>
      </c>
      <c r="L31" s="25">
        <v>246</v>
      </c>
      <c r="M31" s="25">
        <v>243</v>
      </c>
      <c r="N31" s="25">
        <v>428</v>
      </c>
      <c r="O31" s="25">
        <v>423</v>
      </c>
      <c r="P31" s="25">
        <v>427</v>
      </c>
      <c r="Q31" s="26" t="str">
        <v>185 mm²</v>
      </c>
      <c r="R31" s="27">
        <v>0</v>
      </c>
      <c r="S31" s="27">
        <v>0</v>
      </c>
      <c r="T31" s="27">
        <v>0</v>
      </c>
      <c r="U31" s="28">
        <v>0</v>
      </c>
      <c r="V31" s="29" t="str">
        <v/>
      </c>
      <c r="W31" s="30" t="str">
        <v/>
      </c>
      <c r="X31" s="30" t="str">
        <v/>
      </c>
      <c r="Y31" s="30" t="str">
        <v/>
      </c>
      <c r="Z31" s="31" t="str">
        <v/>
      </c>
      <c r="AA31" s="26" t="str">
        <v/>
      </c>
      <c r="AB31" s="27" t="str">
        <v/>
      </c>
      <c r="AC31" s="27" t="str">
        <v/>
      </c>
      <c r="AD31" s="27" t="str">
        <v/>
      </c>
      <c r="AE31" s="28" t="str">
        <v/>
      </c>
      <c r="AF31" s="29" t="str">
        <v/>
      </c>
      <c r="AG31" s="30" t="str">
        <v/>
      </c>
      <c r="AH31" s="30" t="str">
        <v/>
      </c>
      <c r="AI31" s="30" t="str">
        <v/>
      </c>
      <c r="AJ31" s="31" t="str">
        <v/>
      </c>
      <c r="AK31" s="26" t="str">
        <v/>
      </c>
      <c r="AL31" s="27" t="str">
        <v/>
      </c>
      <c r="AM31" s="27" t="str">
        <v/>
      </c>
      <c r="AN31" s="27" t="str">
        <v/>
      </c>
      <c r="AO31" s="28" t="str">
        <v/>
      </c>
      <c r="AP31" s="29" t="str">
        <v/>
      </c>
      <c r="AQ31" s="30" t="str">
        <v/>
      </c>
      <c r="AR31" s="30" t="str">
        <v/>
      </c>
      <c r="AS31" s="30" t="str">
        <v/>
      </c>
      <c r="AT31" s="31" t="str">
        <v/>
      </c>
      <c r="AU31" s="26" t="str">
        <v/>
      </c>
      <c r="AV31" s="27" t="str">
        <v/>
      </c>
      <c r="AW31" s="27" t="str">
        <v/>
      </c>
      <c r="AX31" s="27" t="str">
        <v/>
      </c>
      <c r="AY31" s="28" t="str">
        <v/>
      </c>
      <c r="AZ31" s="29" t="str">
        <v/>
      </c>
      <c r="BA31" s="30" t="str">
        <v/>
      </c>
      <c r="BB31" s="30" t="str">
        <v/>
      </c>
      <c r="BC31" s="30" t="str">
        <v/>
      </c>
      <c r="BD31" s="31" t="str">
        <v/>
      </c>
      <c r="BE31" s="26" t="str">
        <v/>
      </c>
      <c r="BF31" s="27" t="str">
        <v/>
      </c>
      <c r="BG31" s="27" t="str">
        <v/>
      </c>
      <c r="BH31" s="27" t="str">
        <v/>
      </c>
      <c r="BI31" s="28" t="str">
        <v/>
      </c>
      <c r="BJ31" s="25">
        <f>SUM(R31,W31,AB31,AG31,AL31,AQ31,AV31,BA31,BF31)</f>
      </c>
      <c r="BK31" s="25">
        <f>SUM(S31,X31,AC31,AH31,AM31,AR31,AW31,BB31,BG31)</f>
      </c>
      <c r="BL31" s="25">
        <f>SUM(T31,Y31,AD31,AI31,AN31,AS31,AX31,BC31,BH31)</f>
      </c>
      <c r="BM31" s="25">
        <f>SUM(U31,Z31,AE31,AJ31,AO31,AT31,AY31,BD31,BI31)</f>
      </c>
      <c r="BN31" s="25">
        <f>MAX(BJ31:BL31)</f>
      </c>
      <c r="BO31" s="25">
        <f>MIN(BJ31:BL31)</f>
      </c>
      <c r="BP31" s="32">
        <f>IF(H31&gt;0,(BN31*SQRT(3)*IF(N31&gt;0,N31,IF(O31&gt;0,O31,IF(P31&gt;0,P31,415)))/(H31*1000))*100,0)</f>
      </c>
      <c r="BQ31" s="32">
        <f>IF(BP31&gt;70,"Upgrade","OK - No Upgrade")</f>
      </c>
      <c r="BR31" s="32">
        <f>IF(IF(AVERAGE(BJ31:BL31)&gt;0,((BN31-AVERAGE(BJ31:BL31))/AVERAGE(BJ31:BL31))*100,0)&gt;10,"Need to Balance","OK - Balanced")</f>
      </c>
    </row>
    <row r="32" ht="15.75" customHeight="1">
      <c r="A32" s="25" t="str">
        <v>Araqi</v>
      </c>
      <c r="B32" s="25" t="str">
        <v>AL TAYYEB INDUSTRIAL</v>
      </c>
      <c r="C32" s="25" t="str">
        <v>K_LN03</v>
      </c>
      <c r="D32" s="25" t="str">
        <v>23.270107, 56.554209</v>
      </c>
      <c r="E32" s="25" t="str">
        <v>426</v>
      </c>
      <c r="F32" s="25" t="str">
        <v>Ground (GMT)</v>
      </c>
      <c r="G32" s="25" t="str">
        <v/>
      </c>
      <c r="H32" s="25">
        <v>1000</v>
      </c>
      <c r="I32" s="25" t="str">
        <v>08/06/2026, 14:49</v>
      </c>
      <c r="J32" s="25">
        <v>1</v>
      </c>
      <c r="K32" s="25">
        <v>244</v>
      </c>
      <c r="L32" s="25">
        <v>242</v>
      </c>
      <c r="M32" s="25">
        <v>244</v>
      </c>
      <c r="N32" s="25">
        <v>422</v>
      </c>
      <c r="O32" s="25">
        <v>421</v>
      </c>
      <c r="P32" s="25">
        <v>425</v>
      </c>
      <c r="Q32" s="26" t="str">
        <v/>
      </c>
      <c r="R32" s="27" t="str">
        <v/>
      </c>
      <c r="S32" s="27" t="str">
        <v/>
      </c>
      <c r="T32" s="27" t="str">
        <v/>
      </c>
      <c r="U32" s="28" t="str">
        <v/>
      </c>
      <c r="V32" s="29" t="str">
        <v>50 mm²</v>
      </c>
      <c r="W32" s="30">
        <v>0</v>
      </c>
      <c r="X32" s="30">
        <v>0</v>
      </c>
      <c r="Y32" s="30">
        <v>0</v>
      </c>
      <c r="Z32" s="31">
        <v>0</v>
      </c>
      <c r="AA32" s="26" t="str">
        <v/>
      </c>
      <c r="AB32" s="27" t="str">
        <v/>
      </c>
      <c r="AC32" s="27" t="str">
        <v/>
      </c>
      <c r="AD32" s="27" t="str">
        <v/>
      </c>
      <c r="AE32" s="28" t="str">
        <v/>
      </c>
      <c r="AF32" s="29" t="str">
        <v/>
      </c>
      <c r="AG32" s="30" t="str">
        <v/>
      </c>
      <c r="AH32" s="30" t="str">
        <v/>
      </c>
      <c r="AI32" s="30" t="str">
        <v/>
      </c>
      <c r="AJ32" s="31" t="str">
        <v/>
      </c>
      <c r="AK32" s="26" t="str">
        <v>185 mm²</v>
      </c>
      <c r="AL32" s="27">
        <v>159</v>
      </c>
      <c r="AM32" s="27">
        <v>88</v>
      </c>
      <c r="AN32" s="27">
        <v>106</v>
      </c>
      <c r="AO32" s="28">
        <v>52</v>
      </c>
      <c r="AP32" s="29" t="str">
        <v>185 mm²</v>
      </c>
      <c r="AQ32" s="30">
        <v>1</v>
      </c>
      <c r="AR32" s="30">
        <v>37</v>
      </c>
      <c r="AS32" s="30">
        <v>19</v>
      </c>
      <c r="AT32" s="31">
        <v>23</v>
      </c>
      <c r="AU32" s="26" t="str">
        <v>185 mm²</v>
      </c>
      <c r="AV32" s="27">
        <v>40</v>
      </c>
      <c r="AW32" s="27">
        <v>45</v>
      </c>
      <c r="AX32" s="27">
        <v>40</v>
      </c>
      <c r="AY32" s="28">
        <v>10</v>
      </c>
      <c r="AZ32" s="29" t="str">
        <v>185 mm²</v>
      </c>
      <c r="BA32" s="30">
        <v>200</v>
      </c>
      <c r="BB32" s="30">
        <v>286</v>
      </c>
      <c r="BC32" s="30">
        <v>150</v>
      </c>
      <c r="BD32" s="31">
        <v>103</v>
      </c>
      <c r="BE32" s="26" t="str">
        <v/>
      </c>
      <c r="BF32" s="27" t="str">
        <v/>
      </c>
      <c r="BG32" s="27" t="str">
        <v/>
      </c>
      <c r="BH32" s="27" t="str">
        <v/>
      </c>
      <c r="BI32" s="28" t="str">
        <v/>
      </c>
      <c r="BJ32" s="25">
        <f>SUM(R32,W32,AB32,AG32,AL32,AQ32,AV32,BA32,BF32)</f>
      </c>
      <c r="BK32" s="25">
        <f>SUM(S32,X32,AC32,AH32,AM32,AR32,AW32,BB32,BG32)</f>
      </c>
      <c r="BL32" s="25">
        <f>SUM(T32,Y32,AD32,AI32,AN32,AS32,AX32,BC32,BH32)</f>
      </c>
      <c r="BM32" s="25">
        <f>SUM(U32,Z32,AE32,AJ32,AO32,AT32,AY32,BD32,BI32)</f>
      </c>
      <c r="BN32" s="25">
        <f>MAX(BJ32:BL32)</f>
      </c>
      <c r="BO32" s="25">
        <f>MIN(BJ32:BL32)</f>
      </c>
      <c r="BP32" s="32">
        <f>IF(H32&gt;0,(BN32*SQRT(3)*IF(N32&gt;0,N32,IF(O32&gt;0,O32,IF(P32&gt;0,P32,415)))/(H32*1000))*100,0)</f>
      </c>
      <c r="BQ32" s="32">
        <f>IF(BP32&gt;70,"Upgrade","OK - No Upgrade")</f>
      </c>
      <c r="BR32" s="32">
        <f>IF(IF(AVERAGE(BJ32:BL32)&gt;0,((BN32-AVERAGE(BJ32:BL32))/AVERAGE(BJ32:BL32))*100,0)&gt;10,"Need to Balance","OK - Balanced")</f>
      </c>
    </row>
    <row r="33" ht="15.75" customHeight="1">
      <c r="A33" s="25" t="str">
        <v>Araqi</v>
      </c>
      <c r="B33" s="25" t="str">
        <v>AL TAYYEB INDUSTRIAL</v>
      </c>
      <c r="C33" s="25" t="str">
        <v>K_LN03</v>
      </c>
      <c r="D33" s="25" t="str">
        <v>23.269521, 56.555652</v>
      </c>
      <c r="E33" s="25" t="str">
        <v>421</v>
      </c>
      <c r="F33" s="25" t="str">
        <v>Pole (PMT)</v>
      </c>
      <c r="G33" s="25" t="str">
        <v/>
      </c>
      <c r="H33" s="25">
        <v>315</v>
      </c>
      <c r="I33" s="25" t="str">
        <v>08/06/2026, 14:43</v>
      </c>
      <c r="J33" s="25">
        <v>1</v>
      </c>
      <c r="K33" s="25">
        <v>242</v>
      </c>
      <c r="L33" s="25">
        <v>243</v>
      </c>
      <c r="M33" s="25">
        <v>240</v>
      </c>
      <c r="N33" s="25">
        <v>423</v>
      </c>
      <c r="O33" s="25">
        <v>420</v>
      </c>
      <c r="P33" s="25">
        <v>419</v>
      </c>
      <c r="Q33" s="26" t="str">
        <v>120 mm²</v>
      </c>
      <c r="R33" s="27">
        <v>64</v>
      </c>
      <c r="S33" s="27">
        <v>126</v>
      </c>
      <c r="T33" s="27">
        <v>98</v>
      </c>
      <c r="U33" s="28">
        <v>38</v>
      </c>
      <c r="V33" s="29" t="str">
        <v>120 mm²</v>
      </c>
      <c r="W33" s="30">
        <v>111</v>
      </c>
      <c r="X33" s="30">
        <v>54</v>
      </c>
      <c r="Y33" s="30">
        <v>97</v>
      </c>
      <c r="Z33" s="31">
        <v>43</v>
      </c>
      <c r="AA33" s="26" t="str">
        <v/>
      </c>
      <c r="AB33" s="27" t="str">
        <v/>
      </c>
      <c r="AC33" s="27" t="str">
        <v/>
      </c>
      <c r="AD33" s="27" t="str">
        <v/>
      </c>
      <c r="AE33" s="28" t="str">
        <v/>
      </c>
      <c r="AF33" s="29" t="str">
        <v/>
      </c>
      <c r="AG33" s="30" t="str">
        <v/>
      </c>
      <c r="AH33" s="30" t="str">
        <v/>
      </c>
      <c r="AI33" s="30" t="str">
        <v/>
      </c>
      <c r="AJ33" s="31" t="str">
        <v/>
      </c>
      <c r="AK33" s="26" t="str">
        <v/>
      </c>
      <c r="AL33" s="27" t="str">
        <v/>
      </c>
      <c r="AM33" s="27" t="str">
        <v/>
      </c>
      <c r="AN33" s="27" t="str">
        <v/>
      </c>
      <c r="AO33" s="28" t="str">
        <v/>
      </c>
      <c r="AP33" s="29" t="str">
        <v/>
      </c>
      <c r="AQ33" s="30" t="str">
        <v/>
      </c>
      <c r="AR33" s="30" t="str">
        <v/>
      </c>
      <c r="AS33" s="30" t="str">
        <v/>
      </c>
      <c r="AT33" s="31" t="str">
        <v/>
      </c>
      <c r="AU33" s="26" t="str">
        <v/>
      </c>
      <c r="AV33" s="27" t="str">
        <v/>
      </c>
      <c r="AW33" s="27" t="str">
        <v/>
      </c>
      <c r="AX33" s="27" t="str">
        <v/>
      </c>
      <c r="AY33" s="28" t="str">
        <v/>
      </c>
      <c r="AZ33" s="29" t="str">
        <v/>
      </c>
      <c r="BA33" s="30" t="str">
        <v/>
      </c>
      <c r="BB33" s="30" t="str">
        <v/>
      </c>
      <c r="BC33" s="30" t="str">
        <v/>
      </c>
      <c r="BD33" s="31" t="str">
        <v/>
      </c>
      <c r="BE33" s="26" t="str">
        <v/>
      </c>
      <c r="BF33" s="27" t="str">
        <v/>
      </c>
      <c r="BG33" s="27" t="str">
        <v/>
      </c>
      <c r="BH33" s="27" t="str">
        <v/>
      </c>
      <c r="BI33" s="28" t="str">
        <v/>
      </c>
      <c r="BJ33" s="25">
        <f>SUM(R33,W33,AB33,AG33,AL33,AQ33,AV33,BA33,BF33)</f>
      </c>
      <c r="BK33" s="25">
        <f>SUM(S33,X33,AC33,AH33,AM33,AR33,AW33,BB33,BG33)</f>
      </c>
      <c r="BL33" s="25">
        <f>SUM(T33,Y33,AD33,AI33,AN33,AS33,AX33,BC33,BH33)</f>
      </c>
      <c r="BM33" s="25">
        <f>SUM(U33,Z33,AE33,AJ33,AO33,AT33,AY33,BD33,BI33)</f>
      </c>
      <c r="BN33" s="25">
        <f>MAX(BJ33:BL33)</f>
      </c>
      <c r="BO33" s="25">
        <f>MIN(BJ33:BL33)</f>
      </c>
      <c r="BP33" s="32">
        <f>IF(H33&gt;0,(BN33*SQRT(3)*IF(N33&gt;0,N33,IF(O33&gt;0,O33,IF(P33&gt;0,P33,415)))/(H33*1000))*100,0)</f>
      </c>
      <c r="BQ33" s="32">
        <f>IF(BP33&gt;70,"Upgrade","OK - No Upgrade")</f>
      </c>
      <c r="BR33" s="32">
        <f>IF(IF(AVERAGE(BJ33:BL33)&gt;0,((BN33-AVERAGE(BJ33:BL33))/AVERAGE(BJ33:BL33))*100,0)&gt;10,"Need to Balance","OK - Balanced")</f>
      </c>
    </row>
    <row r="34" ht="15.75" customHeight="1">
      <c r="A34" s="25" t="str">
        <v>Araqi</v>
      </c>
      <c r="B34" s="25" t="str">
        <v>AL TAYYEB INDUSTRIAL</v>
      </c>
      <c r="C34" s="25" t="str">
        <v>K_LN03</v>
      </c>
      <c r="D34" s="25" t="str">
        <v>23.267257, 56.559354</v>
      </c>
      <c r="E34" s="25" t="str">
        <v>1445</v>
      </c>
      <c r="F34" s="25" t="str">
        <v>Pole (PMT)</v>
      </c>
      <c r="G34" s="25" t="str">
        <v/>
      </c>
      <c r="H34" s="25">
        <v>315</v>
      </c>
      <c r="I34" s="25" t="str">
        <v>08/06/2026, 14:37</v>
      </c>
      <c r="J34" s="25">
        <v>1</v>
      </c>
      <c r="K34" s="25">
        <v>244</v>
      </c>
      <c r="L34" s="25">
        <v>244</v>
      </c>
      <c r="M34" s="25">
        <v>242</v>
      </c>
      <c r="N34" s="25">
        <v>425</v>
      </c>
      <c r="O34" s="25">
        <v>421</v>
      </c>
      <c r="P34" s="25">
        <v>422</v>
      </c>
      <c r="Q34" s="26" t="str">
        <v>185 mm²</v>
      </c>
      <c r="R34" s="27">
        <v>54</v>
      </c>
      <c r="S34" s="27">
        <v>55</v>
      </c>
      <c r="T34" s="27">
        <v>75</v>
      </c>
      <c r="U34" s="28">
        <v>22</v>
      </c>
      <c r="V34" s="29" t="str">
        <v>185 mm²</v>
      </c>
      <c r="W34" s="30">
        <v>45</v>
      </c>
      <c r="X34" s="30">
        <v>58</v>
      </c>
      <c r="Y34" s="30">
        <v>14</v>
      </c>
      <c r="Z34" s="31">
        <v>33</v>
      </c>
      <c r="AA34" s="26" t="str">
        <v/>
      </c>
      <c r="AB34" s="27" t="str">
        <v/>
      </c>
      <c r="AC34" s="27" t="str">
        <v/>
      </c>
      <c r="AD34" s="27" t="str">
        <v/>
      </c>
      <c r="AE34" s="28" t="str">
        <v/>
      </c>
      <c r="AF34" s="29" t="str">
        <v/>
      </c>
      <c r="AG34" s="30" t="str">
        <v/>
      </c>
      <c r="AH34" s="30" t="str">
        <v/>
      </c>
      <c r="AI34" s="30" t="str">
        <v/>
      </c>
      <c r="AJ34" s="31" t="str">
        <v/>
      </c>
      <c r="AK34" s="26" t="str">
        <v/>
      </c>
      <c r="AL34" s="27" t="str">
        <v/>
      </c>
      <c r="AM34" s="27" t="str">
        <v/>
      </c>
      <c r="AN34" s="27" t="str">
        <v/>
      </c>
      <c r="AO34" s="28" t="str">
        <v/>
      </c>
      <c r="AP34" s="29" t="str">
        <v/>
      </c>
      <c r="AQ34" s="30" t="str">
        <v/>
      </c>
      <c r="AR34" s="30" t="str">
        <v/>
      </c>
      <c r="AS34" s="30" t="str">
        <v/>
      </c>
      <c r="AT34" s="31" t="str">
        <v/>
      </c>
      <c r="AU34" s="26" t="str">
        <v/>
      </c>
      <c r="AV34" s="27" t="str">
        <v/>
      </c>
      <c r="AW34" s="27" t="str">
        <v/>
      </c>
      <c r="AX34" s="27" t="str">
        <v/>
      </c>
      <c r="AY34" s="28" t="str">
        <v/>
      </c>
      <c r="AZ34" s="29" t="str">
        <v/>
      </c>
      <c r="BA34" s="30" t="str">
        <v/>
      </c>
      <c r="BB34" s="30" t="str">
        <v/>
      </c>
      <c r="BC34" s="30" t="str">
        <v/>
      </c>
      <c r="BD34" s="31" t="str">
        <v/>
      </c>
      <c r="BE34" s="26" t="str">
        <v/>
      </c>
      <c r="BF34" s="27" t="str">
        <v/>
      </c>
      <c r="BG34" s="27" t="str">
        <v/>
      </c>
      <c r="BH34" s="27" t="str">
        <v/>
      </c>
      <c r="BI34" s="28" t="str">
        <v/>
      </c>
      <c r="BJ34" s="25">
        <f>SUM(R34,W34,AB34,AG34,AL34,AQ34,AV34,BA34,BF34)</f>
      </c>
      <c r="BK34" s="25">
        <f>SUM(S34,X34,AC34,AH34,AM34,AR34,AW34,BB34,BG34)</f>
      </c>
      <c r="BL34" s="25">
        <f>SUM(T34,Y34,AD34,AI34,AN34,AS34,AX34,BC34,BH34)</f>
      </c>
      <c r="BM34" s="25">
        <f>SUM(U34,Z34,AE34,AJ34,AO34,AT34,AY34,BD34,BI34)</f>
      </c>
      <c r="BN34" s="25">
        <f>MAX(BJ34:BL34)</f>
      </c>
      <c r="BO34" s="25">
        <f>MIN(BJ34:BL34)</f>
      </c>
      <c r="BP34" s="32">
        <f>IF(H34&gt;0,(BN34*SQRT(3)*IF(N34&gt;0,N34,IF(O34&gt;0,O34,IF(P34&gt;0,P34,415)))/(H34*1000))*100,0)</f>
      </c>
      <c r="BQ34" s="32">
        <f>IF(BP34&gt;70,"Upgrade","OK - No Upgrade")</f>
      </c>
      <c r="BR34" s="32">
        <f>IF(IF(AVERAGE(BJ34:BL34)&gt;0,((BN34-AVERAGE(BJ34:BL34))/AVERAGE(BJ34:BL34))*100,0)&gt;10,"Need to Balance","OK - Balanced")</f>
      </c>
    </row>
    <row r="35" ht="15.75" customHeight="1">
      <c r="A35" s="25" t="str">
        <v>Araqi</v>
      </c>
      <c r="B35" s="25" t="str">
        <v>AL TAYYEB INDUSTRIAL</v>
      </c>
      <c r="C35" s="25" t="str">
        <v>K_LN05</v>
      </c>
      <c r="D35" s="25" t="str">
        <v>23.228491, 56.563044</v>
      </c>
      <c r="E35" s="25" t="str">
        <v>4425</v>
      </c>
      <c r="F35" s="25" t="str">
        <v>Pole (PMT)</v>
      </c>
      <c r="G35" s="25" t="str">
        <v/>
      </c>
      <c r="H35" s="25">
        <v>200</v>
      </c>
      <c r="I35" s="25" t="str">
        <v>08/06/2026, 14:43</v>
      </c>
      <c r="J35" s="25">
        <v>1</v>
      </c>
      <c r="K35" s="25">
        <v>243</v>
      </c>
      <c r="L35" s="25">
        <v>245</v>
      </c>
      <c r="M35" s="25">
        <v>246</v>
      </c>
      <c r="N35" s="25">
        <v>422</v>
      </c>
      <c r="O35" s="25">
        <v>425</v>
      </c>
      <c r="P35" s="25">
        <v>428</v>
      </c>
      <c r="Q35" s="26" t="str">
        <v>185 mm²</v>
      </c>
      <c r="R35" s="27">
        <v>0</v>
      </c>
      <c r="S35" s="27">
        <v>0</v>
      </c>
      <c r="T35" s="27">
        <v>0</v>
      </c>
      <c r="U35" s="28">
        <v>0</v>
      </c>
      <c r="V35" s="29" t="str">
        <v>185 mm²</v>
      </c>
      <c r="W35" s="30">
        <v>0</v>
      </c>
      <c r="X35" s="30">
        <v>0</v>
      </c>
      <c r="Y35" s="30">
        <v>0</v>
      </c>
      <c r="Z35" s="31">
        <v>0</v>
      </c>
      <c r="AA35" s="26" t="str">
        <v/>
      </c>
      <c r="AB35" s="27" t="str">
        <v/>
      </c>
      <c r="AC35" s="27" t="str">
        <v/>
      </c>
      <c r="AD35" s="27" t="str">
        <v/>
      </c>
      <c r="AE35" s="28" t="str">
        <v/>
      </c>
      <c r="AF35" s="29" t="str">
        <v/>
      </c>
      <c r="AG35" s="30" t="str">
        <v/>
      </c>
      <c r="AH35" s="30" t="str">
        <v/>
      </c>
      <c r="AI35" s="30" t="str">
        <v/>
      </c>
      <c r="AJ35" s="31" t="str">
        <v/>
      </c>
      <c r="AK35" s="26" t="str">
        <v/>
      </c>
      <c r="AL35" s="27" t="str">
        <v/>
      </c>
      <c r="AM35" s="27" t="str">
        <v/>
      </c>
      <c r="AN35" s="27" t="str">
        <v/>
      </c>
      <c r="AO35" s="28" t="str">
        <v/>
      </c>
      <c r="AP35" s="29" t="str">
        <v/>
      </c>
      <c r="AQ35" s="30" t="str">
        <v/>
      </c>
      <c r="AR35" s="30" t="str">
        <v/>
      </c>
      <c r="AS35" s="30" t="str">
        <v/>
      </c>
      <c r="AT35" s="31" t="str">
        <v/>
      </c>
      <c r="AU35" s="26" t="str">
        <v/>
      </c>
      <c r="AV35" s="27" t="str">
        <v/>
      </c>
      <c r="AW35" s="27" t="str">
        <v/>
      </c>
      <c r="AX35" s="27" t="str">
        <v/>
      </c>
      <c r="AY35" s="28" t="str">
        <v/>
      </c>
      <c r="AZ35" s="29" t="str">
        <v/>
      </c>
      <c r="BA35" s="30" t="str">
        <v/>
      </c>
      <c r="BB35" s="30" t="str">
        <v/>
      </c>
      <c r="BC35" s="30" t="str">
        <v/>
      </c>
      <c r="BD35" s="31" t="str">
        <v/>
      </c>
      <c r="BE35" s="26" t="str">
        <v/>
      </c>
      <c r="BF35" s="27" t="str">
        <v/>
      </c>
      <c r="BG35" s="27" t="str">
        <v/>
      </c>
      <c r="BH35" s="27" t="str">
        <v/>
      </c>
      <c r="BI35" s="28" t="str">
        <v/>
      </c>
      <c r="BJ35" s="25">
        <f>SUM(R35,W35,AB35,AG35,AL35,AQ35,AV35,BA35,BF35)</f>
      </c>
      <c r="BK35" s="25">
        <f>SUM(S35,X35,AC35,AH35,AM35,AR35,AW35,BB35,BG35)</f>
      </c>
      <c r="BL35" s="25">
        <f>SUM(T35,Y35,AD35,AI35,AN35,AS35,AX35,BC35,BH35)</f>
      </c>
      <c r="BM35" s="25">
        <f>SUM(U35,Z35,AE35,AJ35,AO35,AT35,AY35,BD35,BI35)</f>
      </c>
      <c r="BN35" s="25">
        <f>MAX(BJ35:BL35)</f>
      </c>
      <c r="BO35" s="25">
        <f>MIN(BJ35:BL35)</f>
      </c>
      <c r="BP35" s="32">
        <f>IF(H35&gt;0,(BN35*SQRT(3)*IF(N35&gt;0,N35,IF(O35&gt;0,O35,IF(P35&gt;0,P35,415)))/(H35*1000))*100,0)</f>
      </c>
      <c r="BQ35" s="32">
        <f>IF(BP35&gt;70,"Upgrade","OK - No Upgrade")</f>
      </c>
      <c r="BR35" s="32">
        <f>IF(IF(AVERAGE(BJ35:BL35)&gt;0,((BN35-AVERAGE(BJ35:BL35))/AVERAGE(BJ35:BL35))*100,0)&gt;10,"Need to Balance","OK - Balanced")</f>
      </c>
    </row>
    <row r="36" ht="15.75" customHeight="1">
      <c r="A36" s="25" t="str">
        <v>Araqi</v>
      </c>
      <c r="B36" s="25" t="str">
        <v>AL TAYYEB INDUSTRIAL</v>
      </c>
      <c r="C36" s="25" t="str">
        <v>K_LN05</v>
      </c>
      <c r="D36" s="25" t="str">
        <v>23.228246, 56.562956</v>
      </c>
      <c r="E36" s="25" t="str">
        <v>4521</v>
      </c>
      <c r="F36" s="25" t="str">
        <v>Pole (PMT)</v>
      </c>
      <c r="G36" s="25" t="str">
        <v/>
      </c>
      <c r="H36" s="25">
        <v>315</v>
      </c>
      <c r="I36" s="25" t="str">
        <v>08/06/2026, 14:14</v>
      </c>
      <c r="J36" s="25">
        <v>1</v>
      </c>
      <c r="K36" s="25">
        <v>239</v>
      </c>
      <c r="L36" s="25">
        <v>240</v>
      </c>
      <c r="M36" s="25">
        <v>242</v>
      </c>
      <c r="N36" s="25">
        <v>427</v>
      </c>
      <c r="O36" s="25">
        <v>419</v>
      </c>
      <c r="P36" s="25">
        <v>421</v>
      </c>
      <c r="Q36" s="26" t="str">
        <v>185 mm²</v>
      </c>
      <c r="R36" s="27">
        <v>13</v>
      </c>
      <c r="S36" s="27">
        <v>25</v>
      </c>
      <c r="T36" s="27">
        <v>11</v>
      </c>
      <c r="U36" s="28">
        <v>15</v>
      </c>
      <c r="V36" s="29" t="str">
        <v/>
      </c>
      <c r="W36" s="30" t="str">
        <v/>
      </c>
      <c r="X36" s="30" t="str">
        <v/>
      </c>
      <c r="Y36" s="30" t="str">
        <v/>
      </c>
      <c r="Z36" s="31" t="str">
        <v/>
      </c>
      <c r="AA36" s="26" t="str">
        <v/>
      </c>
      <c r="AB36" s="27" t="str">
        <v/>
      </c>
      <c r="AC36" s="27" t="str">
        <v/>
      </c>
      <c r="AD36" s="27" t="str">
        <v/>
      </c>
      <c r="AE36" s="28" t="str">
        <v/>
      </c>
      <c r="AF36" s="29" t="str">
        <v/>
      </c>
      <c r="AG36" s="30" t="str">
        <v/>
      </c>
      <c r="AH36" s="30" t="str">
        <v/>
      </c>
      <c r="AI36" s="30" t="str">
        <v/>
      </c>
      <c r="AJ36" s="31" t="str">
        <v/>
      </c>
      <c r="AK36" s="26" t="str">
        <v/>
      </c>
      <c r="AL36" s="27" t="str">
        <v/>
      </c>
      <c r="AM36" s="27" t="str">
        <v/>
      </c>
      <c r="AN36" s="27" t="str">
        <v/>
      </c>
      <c r="AO36" s="28" t="str">
        <v/>
      </c>
      <c r="AP36" s="29" t="str">
        <v/>
      </c>
      <c r="AQ36" s="30" t="str">
        <v/>
      </c>
      <c r="AR36" s="30" t="str">
        <v/>
      </c>
      <c r="AS36" s="30" t="str">
        <v/>
      </c>
      <c r="AT36" s="31" t="str">
        <v/>
      </c>
      <c r="AU36" s="26" t="str">
        <v/>
      </c>
      <c r="AV36" s="27" t="str">
        <v/>
      </c>
      <c r="AW36" s="27" t="str">
        <v/>
      </c>
      <c r="AX36" s="27" t="str">
        <v/>
      </c>
      <c r="AY36" s="28" t="str">
        <v/>
      </c>
      <c r="AZ36" s="29" t="str">
        <v/>
      </c>
      <c r="BA36" s="30" t="str">
        <v/>
      </c>
      <c r="BB36" s="30" t="str">
        <v/>
      </c>
      <c r="BC36" s="30" t="str">
        <v/>
      </c>
      <c r="BD36" s="31" t="str">
        <v/>
      </c>
      <c r="BE36" s="26" t="str">
        <v/>
      </c>
      <c r="BF36" s="27" t="str">
        <v/>
      </c>
      <c r="BG36" s="27" t="str">
        <v/>
      </c>
      <c r="BH36" s="27" t="str">
        <v/>
      </c>
      <c r="BI36" s="28" t="str">
        <v/>
      </c>
      <c r="BJ36" s="25">
        <f>SUM(R36,W36,AB36,AG36,AL36,AQ36,AV36,BA36,BF36)</f>
      </c>
      <c r="BK36" s="25">
        <f>SUM(S36,X36,AC36,AH36,AM36,AR36,AW36,BB36,BG36)</f>
      </c>
      <c r="BL36" s="25">
        <f>SUM(T36,Y36,AD36,AI36,AN36,AS36,AX36,BC36,BH36)</f>
      </c>
      <c r="BM36" s="25">
        <f>SUM(U36,Z36,AE36,AJ36,AO36,AT36,AY36,BD36,BI36)</f>
      </c>
      <c r="BN36" s="25">
        <f>MAX(BJ36:BL36)</f>
      </c>
      <c r="BO36" s="25">
        <f>MIN(BJ36:BL36)</f>
      </c>
      <c r="BP36" s="32">
        <f>IF(H36&gt;0,(BN36*SQRT(3)*IF(N36&gt;0,N36,IF(O36&gt;0,O36,IF(P36&gt;0,P36,415)))/(H36*1000))*100,0)</f>
      </c>
      <c r="BQ36" s="32">
        <f>IF(BP36&gt;70,"Upgrade","OK - No Upgrade")</f>
      </c>
      <c r="BR36" s="32">
        <f>IF(IF(AVERAGE(BJ36:BL36)&gt;0,((BN36-AVERAGE(BJ36:BL36))/AVERAGE(BJ36:BL36))*100,0)&gt;10,"Need to Balance","OK - Balanced")</f>
      </c>
    </row>
    <row r="37" ht="15.75" customHeight="1">
      <c r="A37" s="25" t="str">
        <v>Araqi</v>
      </c>
      <c r="B37" s="25" t="str">
        <v>AL TAYYEB INDUSTRIAL</v>
      </c>
      <c r="C37" s="25" t="str">
        <v>K_LN05</v>
      </c>
      <c r="D37" s="25" t="str">
        <v>23.232172, 56.566969</v>
      </c>
      <c r="E37" s="25" t="str">
        <v>908</v>
      </c>
      <c r="F37" s="25" t="str">
        <v>Pole (PMT)</v>
      </c>
      <c r="G37" s="25" t="str">
        <v/>
      </c>
      <c r="H37" s="25">
        <v>315</v>
      </c>
      <c r="I37" s="25" t="str">
        <v>08/06/2026, 14:07</v>
      </c>
      <c r="J37" s="25">
        <v>1</v>
      </c>
      <c r="K37" s="25">
        <v>240</v>
      </c>
      <c r="L37" s="25">
        <v>241</v>
      </c>
      <c r="M37" s="25">
        <v>243</v>
      </c>
      <c r="N37" s="25">
        <v>416</v>
      </c>
      <c r="O37" s="25">
        <v>421</v>
      </c>
      <c r="P37" s="25">
        <v>423</v>
      </c>
      <c r="Q37" s="26" t="str">
        <v>185 mm²</v>
      </c>
      <c r="R37" s="27">
        <v>0</v>
      </c>
      <c r="S37" s="27">
        <v>0</v>
      </c>
      <c r="T37" s="27">
        <v>0</v>
      </c>
      <c r="U37" s="28">
        <v>0</v>
      </c>
      <c r="V37" s="29" t="str">
        <v>185 mm²</v>
      </c>
      <c r="W37" s="30">
        <v>0</v>
      </c>
      <c r="X37" s="30">
        <v>0</v>
      </c>
      <c r="Y37" s="30">
        <v>0</v>
      </c>
      <c r="Z37" s="31">
        <v>0</v>
      </c>
      <c r="AA37" s="26" t="str">
        <v/>
      </c>
      <c r="AB37" s="27" t="str">
        <v/>
      </c>
      <c r="AC37" s="27" t="str">
        <v/>
      </c>
      <c r="AD37" s="27" t="str">
        <v/>
      </c>
      <c r="AE37" s="28" t="str">
        <v/>
      </c>
      <c r="AF37" s="29" t="str">
        <v/>
      </c>
      <c r="AG37" s="30" t="str">
        <v/>
      </c>
      <c r="AH37" s="30" t="str">
        <v/>
      </c>
      <c r="AI37" s="30" t="str">
        <v/>
      </c>
      <c r="AJ37" s="31" t="str">
        <v/>
      </c>
      <c r="AK37" s="26" t="str">
        <v/>
      </c>
      <c r="AL37" s="27" t="str">
        <v/>
      </c>
      <c r="AM37" s="27" t="str">
        <v/>
      </c>
      <c r="AN37" s="27" t="str">
        <v/>
      </c>
      <c r="AO37" s="28" t="str">
        <v/>
      </c>
      <c r="AP37" s="29" t="str">
        <v/>
      </c>
      <c r="AQ37" s="30" t="str">
        <v/>
      </c>
      <c r="AR37" s="30" t="str">
        <v/>
      </c>
      <c r="AS37" s="30" t="str">
        <v/>
      </c>
      <c r="AT37" s="31" t="str">
        <v/>
      </c>
      <c r="AU37" s="26" t="str">
        <v/>
      </c>
      <c r="AV37" s="27" t="str">
        <v/>
      </c>
      <c r="AW37" s="27" t="str">
        <v/>
      </c>
      <c r="AX37" s="27" t="str">
        <v/>
      </c>
      <c r="AY37" s="28" t="str">
        <v/>
      </c>
      <c r="AZ37" s="29" t="str">
        <v/>
      </c>
      <c r="BA37" s="30" t="str">
        <v/>
      </c>
      <c r="BB37" s="30" t="str">
        <v/>
      </c>
      <c r="BC37" s="30" t="str">
        <v/>
      </c>
      <c r="BD37" s="31" t="str">
        <v/>
      </c>
      <c r="BE37" s="26" t="str">
        <v/>
      </c>
      <c r="BF37" s="27" t="str">
        <v/>
      </c>
      <c r="BG37" s="27" t="str">
        <v/>
      </c>
      <c r="BH37" s="27" t="str">
        <v/>
      </c>
      <c r="BI37" s="28" t="str">
        <v/>
      </c>
      <c r="BJ37" s="25">
        <f>SUM(R37,W37,AB37,AG37,AL37,AQ37,AV37,BA37,BF37)</f>
      </c>
      <c r="BK37" s="25">
        <f>SUM(S37,X37,AC37,AH37,AM37,AR37,AW37,BB37,BG37)</f>
      </c>
      <c r="BL37" s="25">
        <f>SUM(T37,Y37,AD37,AI37,AN37,AS37,AX37,BC37,BH37)</f>
      </c>
      <c r="BM37" s="25">
        <f>SUM(U37,Z37,AE37,AJ37,AO37,AT37,AY37,BD37,BI37)</f>
      </c>
      <c r="BN37" s="25">
        <f>MAX(BJ37:BL37)</f>
      </c>
      <c r="BO37" s="25">
        <f>MIN(BJ37:BL37)</f>
      </c>
      <c r="BP37" s="32">
        <f>IF(H37&gt;0,(BN37*SQRT(3)*IF(N37&gt;0,N37,IF(O37&gt;0,O37,IF(P37&gt;0,P37,415)))/(H37*1000))*100,0)</f>
      </c>
      <c r="BQ37" s="32">
        <f>IF(BP37&gt;70,"Upgrade","OK - No Upgrade")</f>
      </c>
      <c r="BR37" s="32">
        <f>IF(IF(AVERAGE(BJ37:BL37)&gt;0,((BN37-AVERAGE(BJ37:BL37))/AVERAGE(BJ37:BL37))*100,0)&gt;10,"Need to Balance","OK - Balanced")</f>
      </c>
    </row>
    <row r="38" ht="15.75" customHeight="1">
      <c r="A38" s="25" t="str">
        <v>Araqi</v>
      </c>
      <c r="B38" s="25" t="str">
        <v>AL TAYYEB INDUSTRIAL</v>
      </c>
      <c r="C38" s="25" t="str">
        <v>K_LN05</v>
      </c>
      <c r="D38" s="25" t="str">
        <v>23.226462, 56.571316</v>
      </c>
      <c r="E38" s="25" t="str">
        <v>1992</v>
      </c>
      <c r="F38" s="25" t="str">
        <v>Ground (GMT)</v>
      </c>
      <c r="G38" s="25" t="str">
        <v/>
      </c>
      <c r="H38" s="25">
        <v>1000</v>
      </c>
      <c r="I38" s="25" t="str">
        <v>08/06/2026, 14:01</v>
      </c>
      <c r="J38" s="25">
        <v>1</v>
      </c>
      <c r="K38" s="25">
        <v>240</v>
      </c>
      <c r="L38" s="25">
        <v>242</v>
      </c>
      <c r="M38" s="25">
        <v>243</v>
      </c>
      <c r="N38" s="25">
        <v>418</v>
      </c>
      <c r="O38" s="25">
        <v>419</v>
      </c>
      <c r="P38" s="25">
        <v>422</v>
      </c>
      <c r="Q38" s="26" t="str">
        <v/>
      </c>
      <c r="R38" s="27" t="str">
        <v/>
      </c>
      <c r="S38" s="27" t="str">
        <v/>
      </c>
      <c r="T38" s="27" t="str">
        <v/>
      </c>
      <c r="U38" s="28" t="str">
        <v/>
      </c>
      <c r="V38" s="29" t="str">
        <v/>
      </c>
      <c r="W38" s="30" t="str">
        <v/>
      </c>
      <c r="X38" s="30" t="str">
        <v/>
      </c>
      <c r="Y38" s="30" t="str">
        <v/>
      </c>
      <c r="Z38" s="31" t="str">
        <v/>
      </c>
      <c r="AA38" s="26" t="str">
        <v>185 mm²</v>
      </c>
      <c r="AB38" s="27">
        <v>0</v>
      </c>
      <c r="AC38" s="27">
        <v>0</v>
      </c>
      <c r="AD38" s="27">
        <v>0</v>
      </c>
      <c r="AE38" s="28">
        <v>0</v>
      </c>
      <c r="AF38" s="29" t="str">
        <v>120 mm²</v>
      </c>
      <c r="AG38" s="30">
        <v>0</v>
      </c>
      <c r="AH38" s="30">
        <v>0</v>
      </c>
      <c r="AI38" s="30">
        <v>21</v>
      </c>
      <c r="AJ38" s="31">
        <v>15</v>
      </c>
      <c r="AK38" s="26" t="str">
        <v/>
      </c>
      <c r="AL38" s="27" t="str">
        <v/>
      </c>
      <c r="AM38" s="27" t="str">
        <v/>
      </c>
      <c r="AN38" s="27" t="str">
        <v/>
      </c>
      <c r="AO38" s="28" t="str">
        <v/>
      </c>
      <c r="AP38" s="29" t="str">
        <v/>
      </c>
      <c r="AQ38" s="30" t="str">
        <v/>
      </c>
      <c r="AR38" s="30" t="str">
        <v/>
      </c>
      <c r="AS38" s="30" t="str">
        <v/>
      </c>
      <c r="AT38" s="31" t="str">
        <v/>
      </c>
      <c r="AU38" s="26" t="str">
        <v/>
      </c>
      <c r="AV38" s="27" t="str">
        <v/>
      </c>
      <c r="AW38" s="27" t="str">
        <v/>
      </c>
      <c r="AX38" s="27" t="str">
        <v/>
      </c>
      <c r="AY38" s="28" t="str">
        <v/>
      </c>
      <c r="AZ38" s="29" t="str">
        <v/>
      </c>
      <c r="BA38" s="30" t="str">
        <v/>
      </c>
      <c r="BB38" s="30" t="str">
        <v/>
      </c>
      <c r="BC38" s="30" t="str">
        <v/>
      </c>
      <c r="BD38" s="31" t="str">
        <v/>
      </c>
      <c r="BE38" s="26" t="str">
        <v/>
      </c>
      <c r="BF38" s="27" t="str">
        <v/>
      </c>
      <c r="BG38" s="27" t="str">
        <v/>
      </c>
      <c r="BH38" s="27" t="str">
        <v/>
      </c>
      <c r="BI38" s="28" t="str">
        <v/>
      </c>
      <c r="BJ38" s="25">
        <f>SUM(R38,W38,AB38,AG38,AL38,AQ38,AV38,BA38,BF38)</f>
      </c>
      <c r="BK38" s="25">
        <f>SUM(S38,X38,AC38,AH38,AM38,AR38,AW38,BB38,BG38)</f>
      </c>
      <c r="BL38" s="25">
        <f>SUM(T38,Y38,AD38,AI38,AN38,AS38,AX38,BC38,BH38)</f>
      </c>
      <c r="BM38" s="25">
        <f>SUM(U38,Z38,AE38,AJ38,AO38,AT38,AY38,BD38,BI38)</f>
      </c>
      <c r="BN38" s="25">
        <f>MAX(BJ38:BL38)</f>
      </c>
      <c r="BO38" s="25">
        <f>MIN(BJ38:BL38)</f>
      </c>
      <c r="BP38" s="32">
        <f>IF(H38&gt;0,(BN38*SQRT(3)*IF(N38&gt;0,N38,IF(O38&gt;0,O38,IF(P38&gt;0,P38,415)))/(H38*1000))*100,0)</f>
      </c>
      <c r="BQ38" s="32">
        <f>IF(BP38&gt;70,"Upgrade","OK - No Upgrade")</f>
      </c>
      <c r="BR38" s="32">
        <f>IF(IF(AVERAGE(BJ38:BL38)&gt;0,((BN38-AVERAGE(BJ38:BL38))/AVERAGE(BJ38:BL38))*100,0)&gt;10,"Need to Balance","OK - Balanced")</f>
      </c>
    </row>
    <row r="39" ht="15.75" customHeight="1">
      <c r="A39" s="25" t="str">
        <v>Araqi</v>
      </c>
      <c r="B39" s="25" t="str">
        <v>AL TAYYEB INDUSTRIAL</v>
      </c>
      <c r="C39" s="25" t="str">
        <v>K_LN03</v>
      </c>
      <c r="D39" s="25" t="str">
        <v>23.273434, 56.558393</v>
      </c>
      <c r="E39" s="25" t="str">
        <v>1689</v>
      </c>
      <c r="F39" s="25" t="str">
        <v>Pole (PMT)</v>
      </c>
      <c r="G39" s="25" t="str">
        <v/>
      </c>
      <c r="H39" s="25">
        <v>315</v>
      </c>
      <c r="I39" s="25" t="str">
        <v>08/06/2026, 13:59</v>
      </c>
      <c r="J39" s="25">
        <v>1</v>
      </c>
      <c r="K39" s="25">
        <v>242</v>
      </c>
      <c r="L39" s="25">
        <v>241</v>
      </c>
      <c r="M39" s="25">
        <v>240</v>
      </c>
      <c r="N39" s="25">
        <v>422</v>
      </c>
      <c r="O39" s="25">
        <v>418</v>
      </c>
      <c r="P39" s="25">
        <v>420</v>
      </c>
      <c r="Q39" s="26" t="str">
        <v>185 mm²</v>
      </c>
      <c r="R39" s="27">
        <v>72</v>
      </c>
      <c r="S39" s="27">
        <v>61</v>
      </c>
      <c r="T39" s="27">
        <v>36</v>
      </c>
      <c r="U39" s="28">
        <v>26</v>
      </c>
      <c r="V39" s="29" t="str">
        <v>120 mm²</v>
      </c>
      <c r="W39" s="30">
        <v>24</v>
      </c>
      <c r="X39" s="30">
        <v>45</v>
      </c>
      <c r="Y39" s="30">
        <v>20</v>
      </c>
      <c r="Z39" s="31">
        <v>17</v>
      </c>
      <c r="AA39" s="26" t="str">
        <v/>
      </c>
      <c r="AB39" s="27" t="str">
        <v/>
      </c>
      <c r="AC39" s="27" t="str">
        <v/>
      </c>
      <c r="AD39" s="27" t="str">
        <v/>
      </c>
      <c r="AE39" s="28" t="str">
        <v/>
      </c>
      <c r="AF39" s="29" t="str">
        <v/>
      </c>
      <c r="AG39" s="30" t="str">
        <v/>
      </c>
      <c r="AH39" s="30" t="str">
        <v/>
      </c>
      <c r="AI39" s="30" t="str">
        <v/>
      </c>
      <c r="AJ39" s="31" t="str">
        <v/>
      </c>
      <c r="AK39" s="26" t="str">
        <v/>
      </c>
      <c r="AL39" s="27" t="str">
        <v/>
      </c>
      <c r="AM39" s="27" t="str">
        <v/>
      </c>
      <c r="AN39" s="27" t="str">
        <v/>
      </c>
      <c r="AO39" s="28" t="str">
        <v/>
      </c>
      <c r="AP39" s="29" t="str">
        <v/>
      </c>
      <c r="AQ39" s="30" t="str">
        <v/>
      </c>
      <c r="AR39" s="30" t="str">
        <v/>
      </c>
      <c r="AS39" s="30" t="str">
        <v/>
      </c>
      <c r="AT39" s="31" t="str">
        <v/>
      </c>
      <c r="AU39" s="26" t="str">
        <v/>
      </c>
      <c r="AV39" s="27" t="str">
        <v/>
      </c>
      <c r="AW39" s="27" t="str">
        <v/>
      </c>
      <c r="AX39" s="27" t="str">
        <v/>
      </c>
      <c r="AY39" s="28" t="str">
        <v/>
      </c>
      <c r="AZ39" s="29" t="str">
        <v/>
      </c>
      <c r="BA39" s="30" t="str">
        <v/>
      </c>
      <c r="BB39" s="30" t="str">
        <v/>
      </c>
      <c r="BC39" s="30" t="str">
        <v/>
      </c>
      <c r="BD39" s="31" t="str">
        <v/>
      </c>
      <c r="BE39" s="26" t="str">
        <v/>
      </c>
      <c r="BF39" s="27" t="str">
        <v/>
      </c>
      <c r="BG39" s="27" t="str">
        <v/>
      </c>
      <c r="BH39" s="27" t="str">
        <v/>
      </c>
      <c r="BI39" s="28" t="str">
        <v/>
      </c>
      <c r="BJ39" s="25">
        <f>SUM(R39,W39,AB39,AG39,AL39,AQ39,AV39,BA39,BF39)</f>
      </c>
      <c r="BK39" s="25">
        <f>SUM(S39,X39,AC39,AH39,AM39,AR39,AW39,BB39,BG39)</f>
      </c>
      <c r="BL39" s="25">
        <f>SUM(T39,Y39,AD39,AI39,AN39,AS39,AX39,BC39,BH39)</f>
      </c>
      <c r="BM39" s="25">
        <f>SUM(U39,Z39,AE39,AJ39,AO39,AT39,AY39,BD39,BI39)</f>
      </c>
      <c r="BN39" s="25">
        <f>MAX(BJ39:BL39)</f>
      </c>
      <c r="BO39" s="25">
        <f>MIN(BJ39:BL39)</f>
      </c>
      <c r="BP39" s="32">
        <f>IF(H39&gt;0,(BN39*SQRT(3)*IF(N39&gt;0,N39,IF(O39&gt;0,O39,IF(P39&gt;0,P39,415)))/(H39*1000))*100,0)</f>
      </c>
      <c r="BQ39" s="32">
        <f>IF(BP39&gt;70,"Upgrade","OK - No Upgrade")</f>
      </c>
      <c r="BR39" s="32">
        <f>IF(IF(AVERAGE(BJ39:BL39)&gt;0,((BN39-AVERAGE(BJ39:BL39))/AVERAGE(BJ39:BL39))*100,0)&gt;10,"Need to Balance","OK - Balanced")</f>
      </c>
    </row>
    <row r="40" ht="15.75" customHeight="1">
      <c r="A40" s="25" t="str">
        <v>Araqi</v>
      </c>
      <c r="B40" s="25" t="str">
        <v>AL TAYYEB INDUSTRIAL</v>
      </c>
      <c r="C40" s="25" t="str">
        <v>K_LN05</v>
      </c>
      <c r="D40" s="25" t="str">
        <v>23.231995, 56.574502</v>
      </c>
      <c r="E40" s="25" t="str">
        <v>2323</v>
      </c>
      <c r="F40" s="25" t="str">
        <v>Pole (PMT)</v>
      </c>
      <c r="G40" s="25" t="str">
        <v/>
      </c>
      <c r="H40" s="25">
        <v>100</v>
      </c>
      <c r="I40" s="25" t="str">
        <v>08/06/2026, 13:57</v>
      </c>
      <c r="J40" s="25">
        <v>1</v>
      </c>
      <c r="K40" s="25">
        <v>126</v>
      </c>
      <c r="L40" s="25">
        <v>242</v>
      </c>
      <c r="M40" s="25">
        <v>115</v>
      </c>
      <c r="N40" s="25">
        <v>369</v>
      </c>
      <c r="O40" s="25">
        <v>132</v>
      </c>
      <c r="P40" s="25">
        <v>358</v>
      </c>
      <c r="Q40" s="26" t="str">
        <v>50 mm²</v>
      </c>
      <c r="R40" s="27">
        <v>0</v>
      </c>
      <c r="S40" s="27">
        <v>0</v>
      </c>
      <c r="T40" s="27">
        <v>0</v>
      </c>
      <c r="U40" s="28">
        <v>0</v>
      </c>
      <c r="V40" s="29" t="str">
        <v/>
      </c>
      <c r="W40" s="30" t="str">
        <v/>
      </c>
      <c r="X40" s="30" t="str">
        <v/>
      </c>
      <c r="Y40" s="30" t="str">
        <v/>
      </c>
      <c r="Z40" s="31" t="str">
        <v/>
      </c>
      <c r="AA40" s="26" t="str">
        <v/>
      </c>
      <c r="AB40" s="27" t="str">
        <v/>
      </c>
      <c r="AC40" s="27" t="str">
        <v/>
      </c>
      <c r="AD40" s="27" t="str">
        <v/>
      </c>
      <c r="AE40" s="28" t="str">
        <v/>
      </c>
      <c r="AF40" s="29" t="str">
        <v/>
      </c>
      <c r="AG40" s="30" t="str">
        <v/>
      </c>
      <c r="AH40" s="30" t="str">
        <v/>
      </c>
      <c r="AI40" s="30" t="str">
        <v/>
      </c>
      <c r="AJ40" s="31" t="str">
        <v/>
      </c>
      <c r="AK40" s="26" t="str">
        <v/>
      </c>
      <c r="AL40" s="27" t="str">
        <v/>
      </c>
      <c r="AM40" s="27" t="str">
        <v/>
      </c>
      <c r="AN40" s="27" t="str">
        <v/>
      </c>
      <c r="AO40" s="28" t="str">
        <v/>
      </c>
      <c r="AP40" s="29" t="str">
        <v/>
      </c>
      <c r="AQ40" s="30" t="str">
        <v/>
      </c>
      <c r="AR40" s="30" t="str">
        <v/>
      </c>
      <c r="AS40" s="30" t="str">
        <v/>
      </c>
      <c r="AT40" s="31" t="str">
        <v/>
      </c>
      <c r="AU40" s="26" t="str">
        <v/>
      </c>
      <c r="AV40" s="27" t="str">
        <v/>
      </c>
      <c r="AW40" s="27" t="str">
        <v/>
      </c>
      <c r="AX40" s="27" t="str">
        <v/>
      </c>
      <c r="AY40" s="28" t="str">
        <v/>
      </c>
      <c r="AZ40" s="29" t="str">
        <v/>
      </c>
      <c r="BA40" s="30" t="str">
        <v/>
      </c>
      <c r="BB40" s="30" t="str">
        <v/>
      </c>
      <c r="BC40" s="30" t="str">
        <v/>
      </c>
      <c r="BD40" s="31" t="str">
        <v/>
      </c>
      <c r="BE40" s="26" t="str">
        <v/>
      </c>
      <c r="BF40" s="27" t="str">
        <v/>
      </c>
      <c r="BG40" s="27" t="str">
        <v/>
      </c>
      <c r="BH40" s="27" t="str">
        <v/>
      </c>
      <c r="BI40" s="28" t="str">
        <v/>
      </c>
      <c r="BJ40" s="25">
        <f>SUM(R40,W40,AB40,AG40,AL40,AQ40,AV40,BA40,BF40)</f>
      </c>
      <c r="BK40" s="25">
        <f>SUM(S40,X40,AC40,AH40,AM40,AR40,AW40,BB40,BG40)</f>
      </c>
      <c r="BL40" s="25">
        <f>SUM(T40,Y40,AD40,AI40,AN40,AS40,AX40,BC40,BH40)</f>
      </c>
      <c r="BM40" s="25">
        <f>SUM(U40,Z40,AE40,AJ40,AO40,AT40,AY40,BD40,BI40)</f>
      </c>
      <c r="BN40" s="25">
        <f>MAX(BJ40:BL40)</f>
      </c>
      <c r="BO40" s="25">
        <f>MIN(BJ40:BL40)</f>
      </c>
      <c r="BP40" s="32">
        <f>IF(H40&gt;0,(BN40*SQRT(3)*IF(N40&gt;0,N40,IF(O40&gt;0,O40,IF(P40&gt;0,P40,415)))/(H40*1000))*100,0)</f>
      </c>
      <c r="BQ40" s="32">
        <f>IF(BP40&gt;70,"Upgrade","OK - No Upgrade")</f>
      </c>
      <c r="BR40" s="32">
        <f>IF(IF(AVERAGE(BJ40:BL40)&gt;0,((BN40-AVERAGE(BJ40:BL40))/AVERAGE(BJ40:BL40))*100,0)&gt;10,"Need to Balance","OK - Balanced")</f>
      </c>
    </row>
    <row r="41" ht="15.75" customHeight="1">
      <c r="A41" s="25" t="str">
        <v>Araqi</v>
      </c>
      <c r="B41" s="25" t="str">
        <v>AL TAYYEB INDUSTRIAL</v>
      </c>
      <c r="C41" s="25" t="str">
        <v>K_LN05</v>
      </c>
      <c r="D41" s="25" t="str">
        <v>23.229166, 56.576774</v>
      </c>
      <c r="E41" s="25" t="str">
        <v>907</v>
      </c>
      <c r="F41" s="25" t="str">
        <v>Pole (PMT)</v>
      </c>
      <c r="G41" s="25" t="str">
        <v/>
      </c>
      <c r="H41" s="25">
        <v>100</v>
      </c>
      <c r="I41" s="25" t="str">
        <v>08/06/2026, 13:50</v>
      </c>
      <c r="J41" s="25">
        <v>1</v>
      </c>
      <c r="K41" s="25">
        <v>243</v>
      </c>
      <c r="L41" s="25">
        <v>244</v>
      </c>
      <c r="M41" s="25">
        <v>240</v>
      </c>
      <c r="N41" s="25">
        <v>424</v>
      </c>
      <c r="O41" s="25">
        <v>418</v>
      </c>
      <c r="P41" s="25">
        <v>420</v>
      </c>
      <c r="Q41" s="26" t="str">
        <v/>
      </c>
      <c r="R41" s="27" t="str">
        <v/>
      </c>
      <c r="S41" s="27" t="str">
        <v/>
      </c>
      <c r="T41" s="27" t="str">
        <v/>
      </c>
      <c r="U41" s="28" t="str">
        <v/>
      </c>
      <c r="V41" s="29" t="str">
        <v>120 mm²</v>
      </c>
      <c r="W41" s="30">
        <v>0</v>
      </c>
      <c r="X41" s="30">
        <v>2</v>
      </c>
      <c r="Y41" s="30">
        <v>14</v>
      </c>
      <c r="Z41" s="31">
        <v>14</v>
      </c>
      <c r="AA41" s="26" t="str">
        <v/>
      </c>
      <c r="AB41" s="27" t="str">
        <v/>
      </c>
      <c r="AC41" s="27" t="str">
        <v/>
      </c>
      <c r="AD41" s="27" t="str">
        <v/>
      </c>
      <c r="AE41" s="28" t="str">
        <v/>
      </c>
      <c r="AF41" s="29" t="str">
        <v/>
      </c>
      <c r="AG41" s="30" t="str">
        <v/>
      </c>
      <c r="AH41" s="30" t="str">
        <v/>
      </c>
      <c r="AI41" s="30" t="str">
        <v/>
      </c>
      <c r="AJ41" s="31" t="str">
        <v/>
      </c>
      <c r="AK41" s="26" t="str">
        <v/>
      </c>
      <c r="AL41" s="27" t="str">
        <v/>
      </c>
      <c r="AM41" s="27" t="str">
        <v/>
      </c>
      <c r="AN41" s="27" t="str">
        <v/>
      </c>
      <c r="AO41" s="28" t="str">
        <v/>
      </c>
      <c r="AP41" s="29" t="str">
        <v/>
      </c>
      <c r="AQ41" s="30" t="str">
        <v/>
      </c>
      <c r="AR41" s="30" t="str">
        <v/>
      </c>
      <c r="AS41" s="30" t="str">
        <v/>
      </c>
      <c r="AT41" s="31" t="str">
        <v/>
      </c>
      <c r="AU41" s="26" t="str">
        <v/>
      </c>
      <c r="AV41" s="27" t="str">
        <v/>
      </c>
      <c r="AW41" s="27" t="str">
        <v/>
      </c>
      <c r="AX41" s="27" t="str">
        <v/>
      </c>
      <c r="AY41" s="28" t="str">
        <v/>
      </c>
      <c r="AZ41" s="29" t="str">
        <v/>
      </c>
      <c r="BA41" s="30" t="str">
        <v/>
      </c>
      <c r="BB41" s="30" t="str">
        <v/>
      </c>
      <c r="BC41" s="30" t="str">
        <v/>
      </c>
      <c r="BD41" s="31" t="str">
        <v/>
      </c>
      <c r="BE41" s="26" t="str">
        <v/>
      </c>
      <c r="BF41" s="27" t="str">
        <v/>
      </c>
      <c r="BG41" s="27" t="str">
        <v/>
      </c>
      <c r="BH41" s="27" t="str">
        <v/>
      </c>
      <c r="BI41" s="28" t="str">
        <v/>
      </c>
      <c r="BJ41" s="25">
        <f>SUM(R41,W41,AB41,AG41,AL41,AQ41,AV41,BA41,BF41)</f>
      </c>
      <c r="BK41" s="25">
        <f>SUM(S41,X41,AC41,AH41,AM41,AR41,AW41,BB41,BG41)</f>
      </c>
      <c r="BL41" s="25">
        <f>SUM(T41,Y41,AD41,AI41,AN41,AS41,AX41,BC41,BH41)</f>
      </c>
      <c r="BM41" s="25">
        <f>SUM(U41,Z41,AE41,AJ41,AO41,AT41,AY41,BD41,BI41)</f>
      </c>
      <c r="BN41" s="25">
        <f>MAX(BJ41:BL41)</f>
      </c>
      <c r="BO41" s="25">
        <f>MIN(BJ41:BL41)</f>
      </c>
      <c r="BP41" s="32">
        <f>IF(H41&gt;0,(BN41*SQRT(3)*IF(N41&gt;0,N41,IF(O41&gt;0,O41,IF(P41&gt;0,P41,415)))/(H41*1000))*100,0)</f>
      </c>
      <c r="BQ41" s="32">
        <f>IF(BP41&gt;70,"Upgrade","OK - No Upgrade")</f>
      </c>
      <c r="BR41" s="32">
        <f>IF(IF(AVERAGE(BJ41:BL41)&gt;0,((BN41-AVERAGE(BJ41:BL41))/AVERAGE(BJ41:BL41))*100,0)&gt;10,"Need to Balance","OK - Balanced")</f>
      </c>
    </row>
    <row r="42" ht="15.75" customHeight="1">
      <c r="A42" s="25" t="str">
        <v>Araqi</v>
      </c>
      <c r="B42" s="25" t="str">
        <v>AL TAYYEB INDUSTRIAL</v>
      </c>
      <c r="C42" s="25" t="str">
        <v>K_LN03</v>
      </c>
      <c r="D42" s="25" t="str">
        <v>23.274066, 56.55269</v>
      </c>
      <c r="E42" s="25" t="str">
        <v>418</v>
      </c>
      <c r="F42" s="25" t="str">
        <v>Ground (GMT)</v>
      </c>
      <c r="G42" s="25" t="str">
        <v/>
      </c>
      <c r="H42" s="25">
        <v>1000</v>
      </c>
      <c r="I42" s="25" t="str">
        <v>08/06/2026, 13:49</v>
      </c>
      <c r="J42" s="25">
        <v>1</v>
      </c>
      <c r="K42" s="25">
        <v>242</v>
      </c>
      <c r="L42" s="25">
        <v>245</v>
      </c>
      <c r="M42" s="25">
        <v>245</v>
      </c>
      <c r="N42" s="25">
        <v>426</v>
      </c>
      <c r="O42" s="25">
        <v>422</v>
      </c>
      <c r="P42" s="25">
        <v>423</v>
      </c>
      <c r="Q42" s="26" t="str">
        <v>185 mm²</v>
      </c>
      <c r="R42" s="27">
        <v>93</v>
      </c>
      <c r="S42" s="27">
        <v>39</v>
      </c>
      <c r="T42" s="27">
        <v>78</v>
      </c>
      <c r="U42" s="28">
        <v>42</v>
      </c>
      <c r="V42" s="29" t="str">
        <v>185 mm²</v>
      </c>
      <c r="W42" s="30">
        <v>68</v>
      </c>
      <c r="X42" s="30">
        <v>108</v>
      </c>
      <c r="Y42" s="30">
        <v>78</v>
      </c>
      <c r="Z42" s="31">
        <v>23</v>
      </c>
      <c r="AA42" s="26" t="str">
        <v>185 mm²</v>
      </c>
      <c r="AB42" s="27">
        <v>92</v>
      </c>
      <c r="AC42" s="27">
        <v>88</v>
      </c>
      <c r="AD42" s="27">
        <v>73</v>
      </c>
      <c r="AE42" s="28">
        <v>32</v>
      </c>
      <c r="AF42" s="29" t="str">
        <v>185 mm²</v>
      </c>
      <c r="AG42" s="30">
        <v>77</v>
      </c>
      <c r="AH42" s="30">
        <v>73</v>
      </c>
      <c r="AI42" s="30">
        <v>41</v>
      </c>
      <c r="AJ42" s="31">
        <v>48</v>
      </c>
      <c r="AK42" s="26" t="str">
        <v>185 mm²</v>
      </c>
      <c r="AL42" s="27">
        <v>0</v>
      </c>
      <c r="AM42" s="27">
        <v>0</v>
      </c>
      <c r="AN42" s="27">
        <v>0</v>
      </c>
      <c r="AO42" s="28">
        <v>0</v>
      </c>
      <c r="AP42" s="29" t="str">
        <v/>
      </c>
      <c r="AQ42" s="30" t="str">
        <v/>
      </c>
      <c r="AR42" s="30" t="str">
        <v/>
      </c>
      <c r="AS42" s="30" t="str">
        <v/>
      </c>
      <c r="AT42" s="31" t="str">
        <v/>
      </c>
      <c r="AU42" s="26" t="str">
        <v/>
      </c>
      <c r="AV42" s="27" t="str">
        <v/>
      </c>
      <c r="AW42" s="27" t="str">
        <v/>
      </c>
      <c r="AX42" s="27" t="str">
        <v/>
      </c>
      <c r="AY42" s="28" t="str">
        <v/>
      </c>
      <c r="AZ42" s="29" t="str">
        <v/>
      </c>
      <c r="BA42" s="30" t="str">
        <v/>
      </c>
      <c r="BB42" s="30" t="str">
        <v/>
      </c>
      <c r="BC42" s="30" t="str">
        <v/>
      </c>
      <c r="BD42" s="31" t="str">
        <v/>
      </c>
      <c r="BE42" s="26" t="str">
        <v>185 mm²</v>
      </c>
      <c r="BF42" s="27" t="str">
        <v/>
      </c>
      <c r="BG42" s="27" t="str">
        <v/>
      </c>
      <c r="BH42" s="27" t="str">
        <v/>
      </c>
      <c r="BI42" s="28" t="str">
        <v/>
      </c>
      <c r="BJ42" s="25">
        <f>SUM(R42,W42,AB42,AG42,AL42,AQ42,AV42,BA42,BF42)</f>
      </c>
      <c r="BK42" s="25">
        <f>SUM(S42,X42,AC42,AH42,AM42,AR42,AW42,BB42,BG42)</f>
      </c>
      <c r="BL42" s="25">
        <f>SUM(T42,Y42,AD42,AI42,AN42,AS42,AX42,BC42,BH42)</f>
      </c>
      <c r="BM42" s="25">
        <f>SUM(U42,Z42,AE42,AJ42,AO42,AT42,AY42,BD42,BI42)</f>
      </c>
      <c r="BN42" s="25">
        <f>MAX(BJ42:BL42)</f>
      </c>
      <c r="BO42" s="25">
        <f>MIN(BJ42:BL42)</f>
      </c>
      <c r="BP42" s="32">
        <f>IF(H42&gt;0,(BN42*SQRT(3)*IF(N42&gt;0,N42,IF(O42&gt;0,O42,IF(P42&gt;0,P42,415)))/(H42*1000))*100,0)</f>
      </c>
      <c r="BQ42" s="32">
        <f>IF(BP42&gt;70,"Upgrade","OK - No Upgrade")</f>
      </c>
      <c r="BR42" s="32">
        <f>IF(IF(AVERAGE(BJ42:BL42)&gt;0,((BN42-AVERAGE(BJ42:BL42))/AVERAGE(BJ42:BL42))*100,0)&gt;10,"Need to Balance","OK - Balanced")</f>
      </c>
    </row>
    <row r="43" ht="15.75" customHeight="1">
      <c r="A43" s="25" t="str">
        <v>Araqi</v>
      </c>
      <c r="B43" s="25" t="str">
        <v>AL TAYYEB INDUSTRIAL</v>
      </c>
      <c r="C43" s="25" t="str">
        <v>K_LN05</v>
      </c>
      <c r="D43" s="25" t="str">
        <v>23.229099, 56.576507</v>
      </c>
      <c r="E43" s="25" t="str">
        <v>2092</v>
      </c>
      <c r="F43" s="25" t="str">
        <v>Ground (GMT)</v>
      </c>
      <c r="G43" s="25" t="str">
        <v/>
      </c>
      <c r="H43" s="25">
        <v>500</v>
      </c>
      <c r="I43" s="25" t="str">
        <v>08/06/2026, 13:44</v>
      </c>
      <c r="J43" s="25">
        <v>1</v>
      </c>
      <c r="K43" s="25">
        <v>243</v>
      </c>
      <c r="L43" s="25">
        <v>244</v>
      </c>
      <c r="M43" s="25">
        <v>246</v>
      </c>
      <c r="N43" s="25">
        <v>423</v>
      </c>
      <c r="O43" s="25">
        <v>423</v>
      </c>
      <c r="P43" s="25">
        <v>427</v>
      </c>
      <c r="Q43" s="26" t="str">
        <v/>
      </c>
      <c r="R43" s="27" t="str">
        <v/>
      </c>
      <c r="S43" s="27" t="str">
        <v/>
      </c>
      <c r="T43" s="27" t="str">
        <v/>
      </c>
      <c r="U43" s="28" t="str">
        <v/>
      </c>
      <c r="V43" s="29" t="str">
        <v/>
      </c>
      <c r="W43" s="30" t="str">
        <v/>
      </c>
      <c r="X43" s="30" t="str">
        <v/>
      </c>
      <c r="Y43" s="30" t="str">
        <v/>
      </c>
      <c r="Z43" s="31" t="str">
        <v/>
      </c>
      <c r="AA43" s="26" t="str">
        <v/>
      </c>
      <c r="AB43" s="27" t="str">
        <v/>
      </c>
      <c r="AC43" s="27" t="str">
        <v/>
      </c>
      <c r="AD43" s="27" t="str">
        <v/>
      </c>
      <c r="AE43" s="28" t="str">
        <v/>
      </c>
      <c r="AF43" s="29" t="str">
        <v/>
      </c>
      <c r="AG43" s="30" t="str">
        <v/>
      </c>
      <c r="AH43" s="30" t="str">
        <v/>
      </c>
      <c r="AI43" s="30" t="str">
        <v/>
      </c>
      <c r="AJ43" s="31" t="str">
        <v/>
      </c>
      <c r="AK43" s="26" t="str">
        <v/>
      </c>
      <c r="AL43" s="27" t="str">
        <v/>
      </c>
      <c r="AM43" s="27" t="str">
        <v/>
      </c>
      <c r="AN43" s="27" t="str">
        <v/>
      </c>
      <c r="AO43" s="28" t="str">
        <v/>
      </c>
      <c r="AP43" s="29" t="str">
        <v/>
      </c>
      <c r="AQ43" s="30" t="str">
        <v/>
      </c>
      <c r="AR43" s="30" t="str">
        <v/>
      </c>
      <c r="AS43" s="30" t="str">
        <v/>
      </c>
      <c r="AT43" s="31" t="str">
        <v/>
      </c>
      <c r="AU43" s="26" t="str">
        <v>185 mm²</v>
      </c>
      <c r="AV43" s="27">
        <v>2</v>
      </c>
      <c r="AW43" s="27">
        <v>0</v>
      </c>
      <c r="AX43" s="27">
        <v>1</v>
      </c>
      <c r="AY43" s="28">
        <v>2</v>
      </c>
      <c r="AZ43" s="29" t="str">
        <v>185 mm²</v>
      </c>
      <c r="BA43" s="30">
        <v>1</v>
      </c>
      <c r="BB43" s="30">
        <v>0</v>
      </c>
      <c r="BC43" s="30">
        <v>1</v>
      </c>
      <c r="BD43" s="31">
        <v>1</v>
      </c>
      <c r="BE43" s="26" t="str">
        <v/>
      </c>
      <c r="BF43" s="27" t="str">
        <v/>
      </c>
      <c r="BG43" s="27" t="str">
        <v/>
      </c>
      <c r="BH43" s="27" t="str">
        <v/>
      </c>
      <c r="BI43" s="28" t="str">
        <v/>
      </c>
      <c r="BJ43" s="25">
        <f>SUM(R43,W43,AB43,AG43,AL43,AQ43,AV43,BA43,BF43)</f>
      </c>
      <c r="BK43" s="25">
        <f>SUM(S43,X43,AC43,AH43,AM43,AR43,AW43,BB43,BG43)</f>
      </c>
      <c r="BL43" s="25">
        <f>SUM(T43,Y43,AD43,AI43,AN43,AS43,AX43,BC43,BH43)</f>
      </c>
      <c r="BM43" s="25">
        <f>SUM(U43,Z43,AE43,AJ43,AO43,AT43,AY43,BD43,BI43)</f>
      </c>
      <c r="BN43" s="25">
        <f>MAX(BJ43:BL43)</f>
      </c>
      <c r="BO43" s="25">
        <f>MIN(BJ43:BL43)</f>
      </c>
      <c r="BP43" s="32">
        <f>IF(H43&gt;0,(BN43*SQRT(3)*IF(N43&gt;0,N43,IF(O43&gt;0,O43,IF(P43&gt;0,P43,415)))/(H43*1000))*100,0)</f>
      </c>
      <c r="BQ43" s="32">
        <f>IF(BP43&gt;70,"Upgrade","OK - No Upgrade")</f>
      </c>
      <c r="BR43" s="32">
        <f>IF(IF(AVERAGE(BJ43:BL43)&gt;0,((BN43-AVERAGE(BJ43:BL43))/AVERAGE(BJ43:BL43))*100,0)&gt;10,"Need to Balance","OK - Balanced")</f>
      </c>
    </row>
    <row r="44" ht="15.75" customHeight="1">
      <c r="A44" s="25" t="str">
        <v>Araqi</v>
      </c>
      <c r="B44" s="25" t="str">
        <v>AL TAYYEB INDUSTRIAL</v>
      </c>
      <c r="C44" s="25" t="str">
        <v>K_LN05</v>
      </c>
      <c r="D44" s="25" t="str">
        <v>23.229073, 56.576567</v>
      </c>
      <c r="E44" s="25" t="str">
        <v>2091</v>
      </c>
      <c r="F44" s="25" t="str">
        <v>Ground (GMT)</v>
      </c>
      <c r="G44" s="25" t="str">
        <v/>
      </c>
      <c r="H44" s="25">
        <v>1000</v>
      </c>
      <c r="I44" s="25" t="str">
        <v>08/06/2026, 13:42</v>
      </c>
      <c r="J44" s="25">
        <v>1</v>
      </c>
      <c r="K44" s="25">
        <v>243</v>
      </c>
      <c r="L44" s="25">
        <v>244</v>
      </c>
      <c r="M44" s="25">
        <v>246</v>
      </c>
      <c r="N44" s="25">
        <v>424</v>
      </c>
      <c r="O44" s="25">
        <v>423</v>
      </c>
      <c r="P44" s="25">
        <v>429</v>
      </c>
      <c r="Q44" s="26" t="str">
        <v/>
      </c>
      <c r="R44" s="27" t="str">
        <v/>
      </c>
      <c r="S44" s="27" t="str">
        <v/>
      </c>
      <c r="T44" s="27" t="str">
        <v/>
      </c>
      <c r="U44" s="28" t="str">
        <v/>
      </c>
      <c r="V44" s="29" t="str">
        <v>240 mm²</v>
      </c>
      <c r="W44" s="30">
        <v>0</v>
      </c>
      <c r="X44" s="30">
        <v>0</v>
      </c>
      <c r="Y44" s="30">
        <v>0</v>
      </c>
      <c r="Z44" s="31">
        <v>0</v>
      </c>
      <c r="AA44" s="26" t="str">
        <v/>
      </c>
      <c r="AB44" s="27" t="str">
        <v/>
      </c>
      <c r="AC44" s="27" t="str">
        <v/>
      </c>
      <c r="AD44" s="27" t="str">
        <v/>
      </c>
      <c r="AE44" s="28" t="str">
        <v/>
      </c>
      <c r="AF44" s="29" t="str">
        <v/>
      </c>
      <c r="AG44" s="30" t="str">
        <v/>
      </c>
      <c r="AH44" s="30" t="str">
        <v/>
      </c>
      <c r="AI44" s="30" t="str">
        <v/>
      </c>
      <c r="AJ44" s="31" t="str">
        <v/>
      </c>
      <c r="AK44" s="26" t="str">
        <v/>
      </c>
      <c r="AL44" s="27" t="str">
        <v/>
      </c>
      <c r="AM44" s="27" t="str">
        <v/>
      </c>
      <c r="AN44" s="27" t="str">
        <v/>
      </c>
      <c r="AO44" s="28" t="str">
        <v/>
      </c>
      <c r="AP44" s="29" t="str">
        <v/>
      </c>
      <c r="AQ44" s="30" t="str">
        <v/>
      </c>
      <c r="AR44" s="30" t="str">
        <v/>
      </c>
      <c r="AS44" s="30" t="str">
        <v/>
      </c>
      <c r="AT44" s="31" t="str">
        <v/>
      </c>
      <c r="AU44" s="26" t="str">
        <v/>
      </c>
      <c r="AV44" s="27" t="str">
        <v/>
      </c>
      <c r="AW44" s="27" t="str">
        <v/>
      </c>
      <c r="AX44" s="27" t="str">
        <v/>
      </c>
      <c r="AY44" s="28" t="str">
        <v/>
      </c>
      <c r="AZ44" s="29" t="str">
        <v/>
      </c>
      <c r="BA44" s="30" t="str">
        <v/>
      </c>
      <c r="BB44" s="30" t="str">
        <v/>
      </c>
      <c r="BC44" s="30" t="str">
        <v/>
      </c>
      <c r="BD44" s="31" t="str">
        <v/>
      </c>
      <c r="BE44" s="26" t="str">
        <v/>
      </c>
      <c r="BF44" s="27" t="str">
        <v/>
      </c>
      <c r="BG44" s="27" t="str">
        <v/>
      </c>
      <c r="BH44" s="27" t="str">
        <v/>
      </c>
      <c r="BI44" s="28" t="str">
        <v/>
      </c>
      <c r="BJ44" s="25">
        <f>SUM(R44,W44,AB44,AG44,AL44,AQ44,AV44,BA44,BF44)</f>
      </c>
      <c r="BK44" s="25">
        <f>SUM(S44,X44,AC44,AH44,AM44,AR44,AW44,BB44,BG44)</f>
      </c>
      <c r="BL44" s="25">
        <f>SUM(T44,Y44,AD44,AI44,AN44,AS44,AX44,BC44,BH44)</f>
      </c>
      <c r="BM44" s="25">
        <f>SUM(U44,Z44,AE44,AJ44,AO44,AT44,AY44,BD44,BI44)</f>
      </c>
      <c r="BN44" s="25">
        <f>MAX(BJ44:BL44)</f>
      </c>
      <c r="BO44" s="25">
        <f>MIN(BJ44:BL44)</f>
      </c>
      <c r="BP44" s="32">
        <f>IF(H44&gt;0,(BN44*SQRT(3)*IF(N44&gt;0,N44,IF(O44&gt;0,O44,IF(P44&gt;0,P44,415)))/(H44*1000))*100,0)</f>
      </c>
      <c r="BQ44" s="32">
        <f>IF(BP44&gt;70,"Upgrade","OK - No Upgrade")</f>
      </c>
      <c r="BR44" s="32">
        <f>IF(IF(AVERAGE(BJ44:BL44)&gt;0,((BN44-AVERAGE(BJ44:BL44))/AVERAGE(BJ44:BL44))*100,0)&gt;10,"Need to Balance","OK - Balanced")</f>
      </c>
    </row>
    <row r="45" ht="15.75" customHeight="1">
      <c r="A45" s="25" t="str">
        <v>Araqi</v>
      </c>
      <c r="B45" s="25" t="str">
        <v>AL TAYYEB INDUSTRIAL</v>
      </c>
      <c r="C45" s="25" t="str">
        <v>K_LN03</v>
      </c>
      <c r="D45" s="25" t="str">
        <v>23.273522, 56.548925</v>
      </c>
      <c r="E45" s="25" t="str">
        <v>425</v>
      </c>
      <c r="F45" s="25" t="str">
        <v>Ground (GMT)</v>
      </c>
      <c r="G45" s="25" t="str">
        <v/>
      </c>
      <c r="H45" s="25">
        <v>1000</v>
      </c>
      <c r="I45" s="25" t="str">
        <v>08/06/2026, 13:41</v>
      </c>
      <c r="J45" s="25">
        <v>1</v>
      </c>
      <c r="K45" s="25">
        <v>242</v>
      </c>
      <c r="L45" s="25">
        <v>244</v>
      </c>
      <c r="M45" s="25">
        <v>244</v>
      </c>
      <c r="N45" s="25">
        <v>422</v>
      </c>
      <c r="O45" s="25">
        <v>425</v>
      </c>
      <c r="P45" s="25">
        <v>422</v>
      </c>
      <c r="Q45" s="26" t="str">
        <v/>
      </c>
      <c r="R45" s="27" t="str">
        <v/>
      </c>
      <c r="S45" s="27" t="str">
        <v/>
      </c>
      <c r="T45" s="27" t="str">
        <v/>
      </c>
      <c r="U45" s="28" t="str">
        <v/>
      </c>
      <c r="V45" s="29" t="str">
        <v/>
      </c>
      <c r="W45" s="30" t="str">
        <v/>
      </c>
      <c r="X45" s="30" t="str">
        <v/>
      </c>
      <c r="Y45" s="30" t="str">
        <v/>
      </c>
      <c r="Z45" s="31" t="str">
        <v/>
      </c>
      <c r="AA45" s="26" t="str">
        <v>185 mm²</v>
      </c>
      <c r="AB45" s="27">
        <v>151</v>
      </c>
      <c r="AC45" s="27">
        <v>111</v>
      </c>
      <c r="AD45" s="27">
        <v>129</v>
      </c>
      <c r="AE45" s="28">
        <v>30</v>
      </c>
      <c r="AF45" s="29" t="str">
        <v>185 mm²</v>
      </c>
      <c r="AG45" s="30">
        <v>41</v>
      </c>
      <c r="AH45" s="30">
        <v>23</v>
      </c>
      <c r="AI45" s="30">
        <v>96</v>
      </c>
      <c r="AJ45" s="31">
        <v>65</v>
      </c>
      <c r="AK45" s="26" t="str">
        <v>185 mm²</v>
      </c>
      <c r="AL45" s="27">
        <v>52</v>
      </c>
      <c r="AM45" s="27">
        <v>36</v>
      </c>
      <c r="AN45" s="27">
        <v>11</v>
      </c>
      <c r="AO45" s="28">
        <v>44</v>
      </c>
      <c r="AP45" s="29" t="str">
        <v>185 mm²</v>
      </c>
      <c r="AQ45" s="30">
        <v>25</v>
      </c>
      <c r="AR45" s="30">
        <v>91</v>
      </c>
      <c r="AS45" s="30">
        <v>50</v>
      </c>
      <c r="AT45" s="31">
        <v>30</v>
      </c>
      <c r="AU45" s="26" t="str">
        <v>185 mm²</v>
      </c>
      <c r="AV45" s="27">
        <v>136</v>
      </c>
      <c r="AW45" s="27">
        <v>106</v>
      </c>
      <c r="AX45" s="27">
        <v>143</v>
      </c>
      <c r="AY45" s="28">
        <v>48</v>
      </c>
      <c r="AZ45" s="29" t="str">
        <v>185 mm²</v>
      </c>
      <c r="BA45" s="30">
        <v>18</v>
      </c>
      <c r="BB45" s="30">
        <v>101</v>
      </c>
      <c r="BC45" s="30">
        <v>49</v>
      </c>
      <c r="BD45" s="31">
        <v>41</v>
      </c>
      <c r="BE45" s="26" t="str">
        <v/>
      </c>
      <c r="BF45" s="27" t="str">
        <v/>
      </c>
      <c r="BG45" s="27" t="str">
        <v/>
      </c>
      <c r="BH45" s="27" t="str">
        <v/>
      </c>
      <c r="BI45" s="28" t="str">
        <v/>
      </c>
      <c r="BJ45" s="25">
        <f>SUM(R45,W45,AB45,AG45,AL45,AQ45,AV45,BA45,BF45)</f>
      </c>
      <c r="BK45" s="25">
        <f>SUM(S45,X45,AC45,AH45,AM45,AR45,AW45,BB45,BG45)</f>
      </c>
      <c r="BL45" s="25">
        <f>SUM(T45,Y45,AD45,AI45,AN45,AS45,AX45,BC45,BH45)</f>
      </c>
      <c r="BM45" s="25">
        <f>SUM(U45,Z45,AE45,AJ45,AO45,AT45,AY45,BD45,BI45)</f>
      </c>
      <c r="BN45" s="25">
        <f>MAX(BJ45:BL45)</f>
      </c>
      <c r="BO45" s="25">
        <f>MIN(BJ45:BL45)</f>
      </c>
      <c r="BP45" s="32">
        <f>IF(H45&gt;0,(BN45*SQRT(3)*IF(N45&gt;0,N45,IF(O45&gt;0,O45,IF(P45&gt;0,P45,415)))/(H45*1000))*100,0)</f>
      </c>
      <c r="BQ45" s="32">
        <f>IF(BP45&gt;70,"Upgrade","OK - No Upgrade")</f>
      </c>
      <c r="BR45" s="32">
        <f>IF(IF(AVERAGE(BJ45:BL45)&gt;0,((BN45-AVERAGE(BJ45:BL45))/AVERAGE(BJ45:BL45))*100,0)&gt;10,"Need to Balance","OK - Balanced")</f>
      </c>
    </row>
    <row r="46" ht="15.75" customHeight="1">
      <c r="A46" s="25" t="str">
        <v>Araqi</v>
      </c>
      <c r="B46" s="25" t="str">
        <v>AL TAYYEB INDUSTRIAL</v>
      </c>
      <c r="C46" s="25" t="str">
        <v>K_LN05</v>
      </c>
      <c r="D46" s="25" t="str">
        <v>23.227649, 56.584257</v>
      </c>
      <c r="E46" s="25" t="str">
        <v>4361</v>
      </c>
      <c r="F46" s="25" t="str">
        <v>Ground (GMT)</v>
      </c>
      <c r="G46" s="25" t="str">
        <v/>
      </c>
      <c r="H46" s="25">
        <v>500</v>
      </c>
      <c r="I46" s="25" t="str">
        <v>08/06/2026, 13:36</v>
      </c>
      <c r="J46" s="25">
        <v>1</v>
      </c>
      <c r="K46" s="25">
        <v>245</v>
      </c>
      <c r="L46" s="25">
        <v>246</v>
      </c>
      <c r="M46" s="25">
        <v>243</v>
      </c>
      <c r="N46" s="25">
        <v>428</v>
      </c>
      <c r="O46" s="25">
        <v>425</v>
      </c>
      <c r="P46" s="25">
        <v>425</v>
      </c>
      <c r="Q46" s="26" t="str">
        <v/>
      </c>
      <c r="R46" s="27" t="str">
        <v/>
      </c>
      <c r="S46" s="27" t="str">
        <v/>
      </c>
      <c r="T46" s="27" t="str">
        <v/>
      </c>
      <c r="U46" s="28" t="str">
        <v/>
      </c>
      <c r="V46" s="29" t="str">
        <v>240 mm²</v>
      </c>
      <c r="W46" s="30">
        <v>3</v>
      </c>
      <c r="X46" s="30">
        <v>1</v>
      </c>
      <c r="Y46" s="30">
        <v>0</v>
      </c>
      <c r="Z46" s="31">
        <v>2</v>
      </c>
      <c r="AA46" s="26" t="str">
        <v/>
      </c>
      <c r="AB46" s="27" t="str">
        <v/>
      </c>
      <c r="AC46" s="27" t="str">
        <v/>
      </c>
      <c r="AD46" s="27" t="str">
        <v/>
      </c>
      <c r="AE46" s="28" t="str">
        <v/>
      </c>
      <c r="AF46" s="29" t="str">
        <v/>
      </c>
      <c r="AG46" s="30" t="str">
        <v/>
      </c>
      <c r="AH46" s="30" t="str">
        <v/>
      </c>
      <c r="AI46" s="30" t="str">
        <v/>
      </c>
      <c r="AJ46" s="31" t="str">
        <v/>
      </c>
      <c r="AK46" s="26" t="str">
        <v/>
      </c>
      <c r="AL46" s="27" t="str">
        <v/>
      </c>
      <c r="AM46" s="27" t="str">
        <v/>
      </c>
      <c r="AN46" s="27" t="str">
        <v/>
      </c>
      <c r="AO46" s="28" t="str">
        <v/>
      </c>
      <c r="AP46" s="29" t="str">
        <v/>
      </c>
      <c r="AQ46" s="30" t="str">
        <v/>
      </c>
      <c r="AR46" s="30" t="str">
        <v/>
      </c>
      <c r="AS46" s="30" t="str">
        <v/>
      </c>
      <c r="AT46" s="31" t="str">
        <v/>
      </c>
      <c r="AU46" s="26" t="str">
        <v/>
      </c>
      <c r="AV46" s="27" t="str">
        <v/>
      </c>
      <c r="AW46" s="27" t="str">
        <v/>
      </c>
      <c r="AX46" s="27" t="str">
        <v/>
      </c>
      <c r="AY46" s="28" t="str">
        <v/>
      </c>
      <c r="AZ46" s="29" t="str">
        <v/>
      </c>
      <c r="BA46" s="30" t="str">
        <v/>
      </c>
      <c r="BB46" s="30" t="str">
        <v/>
      </c>
      <c r="BC46" s="30" t="str">
        <v/>
      </c>
      <c r="BD46" s="31" t="str">
        <v/>
      </c>
      <c r="BE46" s="26" t="str">
        <v/>
      </c>
      <c r="BF46" s="27" t="str">
        <v/>
      </c>
      <c r="BG46" s="27" t="str">
        <v/>
      </c>
      <c r="BH46" s="27" t="str">
        <v/>
      </c>
      <c r="BI46" s="28" t="str">
        <v/>
      </c>
      <c r="BJ46" s="25">
        <f>SUM(R46,W46,AB46,AG46,AL46,AQ46,AV46,BA46,BF46)</f>
      </c>
      <c r="BK46" s="25">
        <f>SUM(S46,X46,AC46,AH46,AM46,AR46,AW46,BB46,BG46)</f>
      </c>
      <c r="BL46" s="25">
        <f>SUM(T46,Y46,AD46,AI46,AN46,AS46,AX46,BC46,BH46)</f>
      </c>
      <c r="BM46" s="25">
        <f>SUM(U46,Z46,AE46,AJ46,AO46,AT46,AY46,BD46,BI46)</f>
      </c>
      <c r="BN46" s="25">
        <f>MAX(BJ46:BL46)</f>
      </c>
      <c r="BO46" s="25">
        <f>MIN(BJ46:BL46)</f>
      </c>
      <c r="BP46" s="32">
        <f>IF(H46&gt;0,(BN46*SQRT(3)*IF(N46&gt;0,N46,IF(O46&gt;0,O46,IF(P46&gt;0,P46,415)))/(H46*1000))*100,0)</f>
      </c>
      <c r="BQ46" s="32">
        <f>IF(BP46&gt;70,"Upgrade","OK - No Upgrade")</f>
      </c>
      <c r="BR46" s="32">
        <f>IF(IF(AVERAGE(BJ46:BL46)&gt;0,((BN46-AVERAGE(BJ46:BL46))/AVERAGE(BJ46:BL46))*100,0)&gt;10,"Need to Balance","OK - Balanced")</f>
      </c>
    </row>
    <row r="47" ht="15.75" customHeight="1">
      <c r="A47" s="25" t="str">
        <v>Araqi</v>
      </c>
      <c r="B47" s="25" t="str">
        <v>AL TAYYEB INDUSTRIAL</v>
      </c>
      <c r="C47" s="25" t="str">
        <v>K_LN03</v>
      </c>
      <c r="D47" s="25" t="str">
        <v>23.271761, 56.551978</v>
      </c>
      <c r="E47" s="25" t="str">
        <v>419</v>
      </c>
      <c r="F47" s="25" t="str">
        <v>Pole (PMT)</v>
      </c>
      <c r="G47" s="25" t="str">
        <v/>
      </c>
      <c r="H47" s="25">
        <v>315</v>
      </c>
      <c r="I47" s="25" t="str">
        <v>08/06/2026, 13:32</v>
      </c>
      <c r="J47" s="25">
        <v>1</v>
      </c>
      <c r="K47" s="25">
        <v>242</v>
      </c>
      <c r="L47" s="25">
        <v>246</v>
      </c>
      <c r="M47" s="25">
        <v>245</v>
      </c>
      <c r="N47" s="25">
        <v>422</v>
      </c>
      <c r="O47" s="25">
        <v>430</v>
      </c>
      <c r="P47" s="25">
        <v>423</v>
      </c>
      <c r="Q47" s="26" t="str">
        <v>120 mm²</v>
      </c>
      <c r="R47" s="27">
        <v>130</v>
      </c>
      <c r="S47" s="27">
        <v>57</v>
      </c>
      <c r="T47" s="27">
        <v>70</v>
      </c>
      <c r="U47" s="28">
        <v>61</v>
      </c>
      <c r="V47" s="29" t="str">
        <v>120 mm²</v>
      </c>
      <c r="W47" s="30">
        <v>60</v>
      </c>
      <c r="X47" s="30">
        <v>19</v>
      </c>
      <c r="Y47" s="30">
        <v>80</v>
      </c>
      <c r="Z47" s="31">
        <v>55</v>
      </c>
      <c r="AA47" s="26" t="str">
        <v/>
      </c>
      <c r="AB47" s="27" t="str">
        <v/>
      </c>
      <c r="AC47" s="27" t="str">
        <v/>
      </c>
      <c r="AD47" s="27" t="str">
        <v/>
      </c>
      <c r="AE47" s="28" t="str">
        <v/>
      </c>
      <c r="AF47" s="29" t="str">
        <v/>
      </c>
      <c r="AG47" s="30" t="str">
        <v/>
      </c>
      <c r="AH47" s="30" t="str">
        <v/>
      </c>
      <c r="AI47" s="30" t="str">
        <v/>
      </c>
      <c r="AJ47" s="31" t="str">
        <v/>
      </c>
      <c r="AK47" s="26" t="str">
        <v/>
      </c>
      <c r="AL47" s="27" t="str">
        <v/>
      </c>
      <c r="AM47" s="27" t="str">
        <v/>
      </c>
      <c r="AN47" s="27" t="str">
        <v/>
      </c>
      <c r="AO47" s="28" t="str">
        <v/>
      </c>
      <c r="AP47" s="29" t="str">
        <v/>
      </c>
      <c r="AQ47" s="30" t="str">
        <v/>
      </c>
      <c r="AR47" s="30" t="str">
        <v/>
      </c>
      <c r="AS47" s="30" t="str">
        <v/>
      </c>
      <c r="AT47" s="31" t="str">
        <v/>
      </c>
      <c r="AU47" s="26" t="str">
        <v/>
      </c>
      <c r="AV47" s="27" t="str">
        <v/>
      </c>
      <c r="AW47" s="27" t="str">
        <v/>
      </c>
      <c r="AX47" s="27" t="str">
        <v/>
      </c>
      <c r="AY47" s="28" t="str">
        <v/>
      </c>
      <c r="AZ47" s="29" t="str">
        <v/>
      </c>
      <c r="BA47" s="30" t="str">
        <v/>
      </c>
      <c r="BB47" s="30" t="str">
        <v/>
      </c>
      <c r="BC47" s="30" t="str">
        <v/>
      </c>
      <c r="BD47" s="31" t="str">
        <v/>
      </c>
      <c r="BE47" s="26" t="str">
        <v/>
      </c>
      <c r="BF47" s="27" t="str">
        <v/>
      </c>
      <c r="BG47" s="27" t="str">
        <v/>
      </c>
      <c r="BH47" s="27" t="str">
        <v/>
      </c>
      <c r="BI47" s="28" t="str">
        <v/>
      </c>
      <c r="BJ47" s="25">
        <f>SUM(R47,W47,AB47,AG47,AL47,AQ47,AV47,BA47,BF47)</f>
      </c>
      <c r="BK47" s="25">
        <f>SUM(S47,X47,AC47,AH47,AM47,AR47,AW47,BB47,BG47)</f>
      </c>
      <c r="BL47" s="25">
        <f>SUM(T47,Y47,AD47,AI47,AN47,AS47,AX47,BC47,BH47)</f>
      </c>
      <c r="BM47" s="25">
        <f>SUM(U47,Z47,AE47,AJ47,AO47,AT47,AY47,BD47,BI47)</f>
      </c>
      <c r="BN47" s="25">
        <f>MAX(BJ47:BL47)</f>
      </c>
      <c r="BO47" s="25">
        <f>MIN(BJ47:BL47)</f>
      </c>
      <c r="BP47" s="32">
        <f>IF(H47&gt;0,(BN47*SQRT(3)*IF(N47&gt;0,N47,IF(O47&gt;0,O47,IF(P47&gt;0,P47,415)))/(H47*1000))*100,0)</f>
      </c>
      <c r="BQ47" s="32">
        <f>IF(BP47&gt;70,"Upgrade","OK - No Upgrade")</f>
      </c>
      <c r="BR47" s="32">
        <f>IF(IF(AVERAGE(BJ47:BL47)&gt;0,((BN47-AVERAGE(BJ47:BL47))/AVERAGE(BJ47:BL47))*100,0)&gt;10,"Need to Balance","OK - Balanced")</f>
      </c>
    </row>
    <row r="48" ht="15.75" customHeight="1">
      <c r="A48" s="25" t="str">
        <v>Araqi</v>
      </c>
      <c r="B48" s="25" t="str">
        <v>AL TAYYEB INDUSTRIAL</v>
      </c>
      <c r="C48" s="25" t="str">
        <v>K_LN05</v>
      </c>
      <c r="D48" s="25" t="str">
        <v>23.233747, 56.587091</v>
      </c>
      <c r="E48" s="25" t="str">
        <v>906</v>
      </c>
      <c r="F48" s="25" t="str">
        <v>Pole (PMT)</v>
      </c>
      <c r="G48" s="25" t="str">
        <v>3</v>
      </c>
      <c r="H48" s="25">
        <v>315</v>
      </c>
      <c r="I48" s="25" t="str">
        <v>09/06/2026, 15:07</v>
      </c>
      <c r="J48" s="25">
        <v>1</v>
      </c>
      <c r="K48" s="25">
        <v>245</v>
      </c>
      <c r="L48" s="25">
        <v>246</v>
      </c>
      <c r="M48" s="25">
        <v>242</v>
      </c>
      <c r="N48" s="25">
        <v>429</v>
      </c>
      <c r="O48" s="25">
        <v>421</v>
      </c>
      <c r="P48" s="25">
        <v>424</v>
      </c>
      <c r="Q48" s="26" t="str">
        <v/>
      </c>
      <c r="R48" s="27" t="str">
        <v/>
      </c>
      <c r="S48" s="27" t="str">
        <v/>
      </c>
      <c r="T48" s="27" t="str">
        <v/>
      </c>
      <c r="U48" s="28" t="str">
        <v/>
      </c>
      <c r="V48" s="29" t="str">
        <v>120 mm²</v>
      </c>
      <c r="W48" s="30">
        <v>52</v>
      </c>
      <c r="X48" s="30">
        <v>57</v>
      </c>
      <c r="Y48" s="30">
        <v>66</v>
      </c>
      <c r="Z48" s="31">
        <v>15</v>
      </c>
      <c r="AA48" s="26" t="str">
        <v/>
      </c>
      <c r="AB48" s="27" t="str">
        <v/>
      </c>
      <c r="AC48" s="27" t="str">
        <v/>
      </c>
      <c r="AD48" s="27" t="str">
        <v/>
      </c>
      <c r="AE48" s="28" t="str">
        <v/>
      </c>
      <c r="AF48" s="29" t="str">
        <v/>
      </c>
      <c r="AG48" s="30" t="str">
        <v/>
      </c>
      <c r="AH48" s="30" t="str">
        <v/>
      </c>
      <c r="AI48" s="30" t="str">
        <v/>
      </c>
      <c r="AJ48" s="31" t="str">
        <v/>
      </c>
      <c r="AK48" s="26" t="str">
        <v/>
      </c>
      <c r="AL48" s="27" t="str">
        <v/>
      </c>
      <c r="AM48" s="27" t="str">
        <v/>
      </c>
      <c r="AN48" s="27" t="str">
        <v/>
      </c>
      <c r="AO48" s="28" t="str">
        <v/>
      </c>
      <c r="AP48" s="29" t="str">
        <v/>
      </c>
      <c r="AQ48" s="30" t="str">
        <v/>
      </c>
      <c r="AR48" s="30" t="str">
        <v/>
      </c>
      <c r="AS48" s="30" t="str">
        <v/>
      </c>
      <c r="AT48" s="31" t="str">
        <v/>
      </c>
      <c r="AU48" s="26" t="str">
        <v/>
      </c>
      <c r="AV48" s="27" t="str">
        <v/>
      </c>
      <c r="AW48" s="27" t="str">
        <v/>
      </c>
      <c r="AX48" s="27" t="str">
        <v/>
      </c>
      <c r="AY48" s="28" t="str">
        <v/>
      </c>
      <c r="AZ48" s="29" t="str">
        <v/>
      </c>
      <c r="BA48" s="30" t="str">
        <v/>
      </c>
      <c r="BB48" s="30" t="str">
        <v/>
      </c>
      <c r="BC48" s="30" t="str">
        <v/>
      </c>
      <c r="BD48" s="31" t="str">
        <v/>
      </c>
      <c r="BE48" s="26" t="str">
        <v/>
      </c>
      <c r="BF48" s="27" t="str">
        <v/>
      </c>
      <c r="BG48" s="27" t="str">
        <v/>
      </c>
      <c r="BH48" s="27" t="str">
        <v/>
      </c>
      <c r="BI48" s="28" t="str">
        <v/>
      </c>
      <c r="BJ48" s="25">
        <f>SUM(R48,W48,AB48,AG48,AL48,AQ48,AV48,BA48,BF48)</f>
      </c>
      <c r="BK48" s="25">
        <f>SUM(S48,X48,AC48,AH48,AM48,AR48,AW48,BB48,BG48)</f>
      </c>
      <c r="BL48" s="25">
        <f>SUM(T48,Y48,AD48,AI48,AN48,AS48,AX48,BC48,BH48)</f>
      </c>
      <c r="BM48" s="25">
        <f>SUM(U48,Z48,AE48,AJ48,AO48,AT48,AY48,BD48,BI48)</f>
      </c>
      <c r="BN48" s="25">
        <f>MAX(BJ48:BL48)</f>
      </c>
      <c r="BO48" s="25">
        <f>MIN(BJ48:BL48)</f>
      </c>
      <c r="BP48" s="32">
        <f>IF(H48&gt;0,(BN48*SQRT(3)*IF(N48&gt;0,N48,IF(O48&gt;0,O48,IF(P48&gt;0,P48,415)))/(H48*1000))*100,0)</f>
      </c>
      <c r="BQ48" s="32">
        <f>IF(BP48&gt;70,"Upgrade","OK - No Upgrade")</f>
      </c>
      <c r="BR48" s="32">
        <f>IF(IF(AVERAGE(BJ48:BL48)&gt;0,((BN48-AVERAGE(BJ48:BL48))/AVERAGE(BJ48:BL48))*100,0)&gt;10,"Need to Balance","OK - Balanced")</f>
      </c>
    </row>
    <row r="49" ht="15.75" customHeight="1">
      <c r="A49" s="25" t="str">
        <v>Araqi</v>
      </c>
      <c r="B49" s="25" t="str">
        <v>AL TAYYEB INDUSTRIAL</v>
      </c>
      <c r="C49" s="25" t="str">
        <v>K_LN05</v>
      </c>
      <c r="D49" s="25" t="str">
        <v>23.231028, 56.595478</v>
      </c>
      <c r="E49" s="25" t="str">
        <v>905</v>
      </c>
      <c r="F49" s="25" t="str">
        <v>Pole (PMT)</v>
      </c>
      <c r="G49" s="25" t="str">
        <v>3</v>
      </c>
      <c r="H49" s="25">
        <v>315</v>
      </c>
      <c r="I49" s="25" t="str">
        <v>09/06/2026, 15:04</v>
      </c>
      <c r="J49" s="25">
        <v>1</v>
      </c>
      <c r="K49" s="25">
        <v>246</v>
      </c>
      <c r="L49" s="25">
        <v>246</v>
      </c>
      <c r="M49" s="25">
        <v>244</v>
      </c>
      <c r="N49" s="25">
        <v>429</v>
      </c>
      <c r="O49" s="25">
        <v>426</v>
      </c>
      <c r="P49" s="25">
        <v>425</v>
      </c>
      <c r="Q49" s="26" t="str">
        <v>185 mm²</v>
      </c>
      <c r="R49" s="27" t="str">
        <v/>
      </c>
      <c r="S49" s="27" t="str">
        <v/>
      </c>
      <c r="T49" s="27" t="str">
        <v/>
      </c>
      <c r="U49" s="28" t="str">
        <v/>
      </c>
      <c r="V49" s="29" t="str">
        <v>185 mm²</v>
      </c>
      <c r="W49" s="30">
        <v>4</v>
      </c>
      <c r="X49" s="30">
        <v>24</v>
      </c>
      <c r="Y49" s="30">
        <v>4</v>
      </c>
      <c r="Z49" s="31">
        <v>17</v>
      </c>
      <c r="AA49" s="26" t="str">
        <v/>
      </c>
      <c r="AB49" s="27" t="str">
        <v/>
      </c>
      <c r="AC49" s="27" t="str">
        <v/>
      </c>
      <c r="AD49" s="27" t="str">
        <v/>
      </c>
      <c r="AE49" s="28" t="str">
        <v/>
      </c>
      <c r="AF49" s="29" t="str">
        <v/>
      </c>
      <c r="AG49" s="30" t="str">
        <v/>
      </c>
      <c r="AH49" s="30" t="str">
        <v/>
      </c>
      <c r="AI49" s="30" t="str">
        <v/>
      </c>
      <c r="AJ49" s="31" t="str">
        <v/>
      </c>
      <c r="AK49" s="26" t="str">
        <v/>
      </c>
      <c r="AL49" s="27" t="str">
        <v/>
      </c>
      <c r="AM49" s="27" t="str">
        <v/>
      </c>
      <c r="AN49" s="27" t="str">
        <v/>
      </c>
      <c r="AO49" s="28" t="str">
        <v/>
      </c>
      <c r="AP49" s="29" t="str">
        <v/>
      </c>
      <c r="AQ49" s="30" t="str">
        <v/>
      </c>
      <c r="AR49" s="30" t="str">
        <v/>
      </c>
      <c r="AS49" s="30" t="str">
        <v/>
      </c>
      <c r="AT49" s="31" t="str">
        <v/>
      </c>
      <c r="AU49" s="26" t="str">
        <v/>
      </c>
      <c r="AV49" s="27" t="str">
        <v/>
      </c>
      <c r="AW49" s="27" t="str">
        <v/>
      </c>
      <c r="AX49" s="27" t="str">
        <v/>
      </c>
      <c r="AY49" s="28" t="str">
        <v/>
      </c>
      <c r="AZ49" s="29" t="str">
        <v/>
      </c>
      <c r="BA49" s="30" t="str">
        <v/>
      </c>
      <c r="BB49" s="30" t="str">
        <v/>
      </c>
      <c r="BC49" s="30" t="str">
        <v/>
      </c>
      <c r="BD49" s="31" t="str">
        <v/>
      </c>
      <c r="BE49" s="26" t="str">
        <v/>
      </c>
      <c r="BF49" s="27" t="str">
        <v/>
      </c>
      <c r="BG49" s="27" t="str">
        <v/>
      </c>
      <c r="BH49" s="27" t="str">
        <v/>
      </c>
      <c r="BI49" s="28" t="str">
        <v/>
      </c>
      <c r="BJ49" s="25">
        <f>SUM(R49,W49,AB49,AG49,AL49,AQ49,AV49,BA49,BF49)</f>
      </c>
      <c r="BK49" s="25">
        <f>SUM(S49,X49,AC49,AH49,AM49,AR49,AW49,BB49,BG49)</f>
      </c>
      <c r="BL49" s="25">
        <f>SUM(T49,Y49,AD49,AI49,AN49,AS49,AX49,BC49,BH49)</f>
      </c>
      <c r="BM49" s="25">
        <f>SUM(U49,Z49,AE49,AJ49,AO49,AT49,AY49,BD49,BI49)</f>
      </c>
      <c r="BN49" s="25">
        <f>MAX(BJ49:BL49)</f>
      </c>
      <c r="BO49" s="25">
        <f>MIN(BJ49:BL49)</f>
      </c>
      <c r="BP49" s="32">
        <f>IF(H49&gt;0,(BN49*SQRT(3)*IF(N49&gt;0,N49,IF(O49&gt;0,O49,IF(P49&gt;0,P49,415)))/(H49*1000))*100,0)</f>
      </c>
      <c r="BQ49" s="32">
        <f>IF(BP49&gt;70,"Upgrade","OK - No Upgrade")</f>
      </c>
      <c r="BR49" s="32">
        <f>IF(IF(AVERAGE(BJ49:BL49)&gt;0,((BN49-AVERAGE(BJ49:BL49))/AVERAGE(BJ49:BL49))*100,0)&gt;10,"Need to Balance","OK - Balanced")</f>
      </c>
    </row>
    <row r="50" ht="15.75" customHeight="1">
      <c r="A50" s="25" t="str">
        <v>Araqi</v>
      </c>
      <c r="B50" s="25" t="str">
        <v>AL TAYYEB INDUSTRIAL</v>
      </c>
      <c r="C50" s="25" t="str">
        <v>K_LN03</v>
      </c>
      <c r="D50" s="25" t="str">
        <v>23.268915, 56.549986</v>
      </c>
      <c r="E50" s="25" t="str">
        <v>420</v>
      </c>
      <c r="F50" s="25" t="str">
        <v>Ground (GMT)</v>
      </c>
      <c r="G50" s="25" t="str">
        <v/>
      </c>
      <c r="H50" s="25">
        <v>1000</v>
      </c>
      <c r="I50" s="25" t="str">
        <v>08/06/2026, 13:27</v>
      </c>
      <c r="J50" s="25">
        <v>1</v>
      </c>
      <c r="K50" s="25">
        <v>244</v>
      </c>
      <c r="L50" s="25">
        <v>248</v>
      </c>
      <c r="M50" s="25">
        <v>248</v>
      </c>
      <c r="N50" s="25">
        <v>425</v>
      </c>
      <c r="O50" s="25">
        <v>432</v>
      </c>
      <c r="P50" s="25">
        <v>428</v>
      </c>
      <c r="Q50" s="26" t="str">
        <v/>
      </c>
      <c r="R50" s="27" t="str">
        <v/>
      </c>
      <c r="S50" s="27" t="str">
        <v/>
      </c>
      <c r="T50" s="27" t="str">
        <v/>
      </c>
      <c r="U50" s="28" t="str">
        <v/>
      </c>
      <c r="V50" s="29" t="str">
        <v/>
      </c>
      <c r="W50" s="30" t="str">
        <v/>
      </c>
      <c r="X50" s="30" t="str">
        <v/>
      </c>
      <c r="Y50" s="30" t="str">
        <v/>
      </c>
      <c r="Z50" s="31" t="str">
        <v/>
      </c>
      <c r="AA50" s="26" t="str">
        <v/>
      </c>
      <c r="AB50" s="27" t="str">
        <v/>
      </c>
      <c r="AC50" s="27" t="str">
        <v/>
      </c>
      <c r="AD50" s="27" t="str">
        <v/>
      </c>
      <c r="AE50" s="28" t="str">
        <v/>
      </c>
      <c r="AF50" s="29" t="str">
        <v>185 mm²</v>
      </c>
      <c r="AG50" s="30">
        <v>51</v>
      </c>
      <c r="AH50" s="30">
        <v>26</v>
      </c>
      <c r="AI50" s="30">
        <v>27</v>
      </c>
      <c r="AJ50" s="31">
        <v>20</v>
      </c>
      <c r="AK50" s="26" t="str">
        <v>185 mm²</v>
      </c>
      <c r="AL50" s="27">
        <v>151</v>
      </c>
      <c r="AM50" s="27">
        <v>32</v>
      </c>
      <c r="AN50" s="27">
        <v>27</v>
      </c>
      <c r="AO50" s="28">
        <v>120</v>
      </c>
      <c r="AP50" s="29" t="str">
        <v>185 mm²</v>
      </c>
      <c r="AQ50" s="30">
        <v>61</v>
      </c>
      <c r="AR50" s="30">
        <v>28</v>
      </c>
      <c r="AS50" s="30">
        <v>48</v>
      </c>
      <c r="AT50" s="31">
        <v>31</v>
      </c>
      <c r="AU50" s="26" t="str">
        <v>185 mm²</v>
      </c>
      <c r="AV50" s="27">
        <v>186</v>
      </c>
      <c r="AW50" s="27">
        <v>115</v>
      </c>
      <c r="AX50" s="27">
        <v>101</v>
      </c>
      <c r="AY50" s="28">
        <v>83</v>
      </c>
      <c r="AZ50" s="29" t="str">
        <v>185 mm²</v>
      </c>
      <c r="BA50" s="30">
        <v>42</v>
      </c>
      <c r="BB50" s="30">
        <v>93</v>
      </c>
      <c r="BC50" s="30">
        <v>15</v>
      </c>
      <c r="BD50" s="31">
        <v>58</v>
      </c>
      <c r="BE50" s="26" t="str">
        <v/>
      </c>
      <c r="BF50" s="27" t="str">
        <v/>
      </c>
      <c r="BG50" s="27" t="str">
        <v/>
      </c>
      <c r="BH50" s="27" t="str">
        <v/>
      </c>
      <c r="BI50" s="28" t="str">
        <v/>
      </c>
      <c r="BJ50" s="25">
        <f>SUM(R50,W50,AB50,AG50,AL50,AQ50,AV50,BA50,BF50)</f>
      </c>
      <c r="BK50" s="25">
        <f>SUM(S50,X50,AC50,AH50,AM50,AR50,AW50,BB50,BG50)</f>
      </c>
      <c r="BL50" s="25">
        <f>SUM(T50,Y50,AD50,AI50,AN50,AS50,AX50,BC50,BH50)</f>
      </c>
      <c r="BM50" s="25">
        <f>SUM(U50,Z50,AE50,AJ50,AO50,AT50,AY50,BD50,BI50)</f>
      </c>
      <c r="BN50" s="25">
        <f>MAX(BJ50:BL50)</f>
      </c>
      <c r="BO50" s="25">
        <f>MIN(BJ50:BL50)</f>
      </c>
      <c r="BP50" s="32">
        <f>IF(H50&gt;0,(BN50*SQRT(3)*IF(N50&gt;0,N50,IF(O50&gt;0,O50,IF(P50&gt;0,P50,415)))/(H50*1000))*100,0)</f>
      </c>
      <c r="BQ50" s="32">
        <f>IF(BP50&gt;70,"Upgrade","OK - No Upgrade")</f>
      </c>
      <c r="BR50" s="32">
        <f>IF(IF(AVERAGE(BJ50:BL50)&gt;0,((BN50-AVERAGE(BJ50:BL50))/AVERAGE(BJ50:BL50))*100,0)&gt;10,"Need to Balance","OK - Balanced")</f>
      </c>
    </row>
    <row r="51" ht="15.75" customHeight="1">
      <c r="A51" s="25" t="str">
        <v>Araqi</v>
      </c>
      <c r="B51" s="25" t="str">
        <v>AL TAYYEB INDUSTRIAL</v>
      </c>
      <c r="C51" s="25" t="str">
        <v>K_LN05</v>
      </c>
      <c r="D51" s="25" t="str">
        <v>23.231028, 56.595478</v>
      </c>
      <c r="E51" s="25" t="str">
        <v>2161</v>
      </c>
      <c r="F51" s="25" t="str">
        <v>Pole (PMT)</v>
      </c>
      <c r="G51" s="25" t="str">
        <v/>
      </c>
      <c r="H51" s="25">
        <v>315</v>
      </c>
      <c r="I51" s="25" t="str">
        <v>08/06/2026, 13:26</v>
      </c>
      <c r="J51" s="25">
        <v>1</v>
      </c>
      <c r="K51" s="25">
        <v>246</v>
      </c>
      <c r="L51" s="25">
        <v>247</v>
      </c>
      <c r="M51" s="25">
        <v>244</v>
      </c>
      <c r="N51" s="25">
        <v>431</v>
      </c>
      <c r="O51" s="25">
        <v>426</v>
      </c>
      <c r="P51" s="25">
        <v>426</v>
      </c>
      <c r="Q51" s="26" t="str">
        <v>185 mm²</v>
      </c>
      <c r="R51" s="27">
        <v>22</v>
      </c>
      <c r="S51" s="27">
        <v>17</v>
      </c>
      <c r="T51" s="27">
        <v>26</v>
      </c>
      <c r="U51" s="28">
        <v>10</v>
      </c>
      <c r="V51" s="29" t="str">
        <v>185 mm²</v>
      </c>
      <c r="W51" s="30">
        <v>21</v>
      </c>
      <c r="X51" s="30">
        <v>46</v>
      </c>
      <c r="Y51" s="30">
        <v>25</v>
      </c>
      <c r="Z51" s="31">
        <v>17</v>
      </c>
      <c r="AA51" s="26" t="str">
        <v/>
      </c>
      <c r="AB51" s="27" t="str">
        <v/>
      </c>
      <c r="AC51" s="27" t="str">
        <v/>
      </c>
      <c r="AD51" s="27" t="str">
        <v/>
      </c>
      <c r="AE51" s="28" t="str">
        <v/>
      </c>
      <c r="AF51" s="29" t="str">
        <v/>
      </c>
      <c r="AG51" s="30" t="str">
        <v/>
      </c>
      <c r="AH51" s="30" t="str">
        <v/>
      </c>
      <c r="AI51" s="30" t="str">
        <v/>
      </c>
      <c r="AJ51" s="31" t="str">
        <v/>
      </c>
      <c r="AK51" s="26" t="str">
        <v/>
      </c>
      <c r="AL51" s="27" t="str">
        <v/>
      </c>
      <c r="AM51" s="27" t="str">
        <v/>
      </c>
      <c r="AN51" s="27" t="str">
        <v/>
      </c>
      <c r="AO51" s="28" t="str">
        <v/>
      </c>
      <c r="AP51" s="29" t="str">
        <v/>
      </c>
      <c r="AQ51" s="30" t="str">
        <v/>
      </c>
      <c r="AR51" s="30" t="str">
        <v/>
      </c>
      <c r="AS51" s="30" t="str">
        <v/>
      </c>
      <c r="AT51" s="31" t="str">
        <v/>
      </c>
      <c r="AU51" s="26" t="str">
        <v/>
      </c>
      <c r="AV51" s="27" t="str">
        <v/>
      </c>
      <c r="AW51" s="27" t="str">
        <v/>
      </c>
      <c r="AX51" s="27" t="str">
        <v/>
      </c>
      <c r="AY51" s="28" t="str">
        <v/>
      </c>
      <c r="AZ51" s="29" t="str">
        <v/>
      </c>
      <c r="BA51" s="30" t="str">
        <v/>
      </c>
      <c r="BB51" s="30" t="str">
        <v/>
      </c>
      <c r="BC51" s="30" t="str">
        <v/>
      </c>
      <c r="BD51" s="31" t="str">
        <v/>
      </c>
      <c r="BE51" s="26" t="str">
        <v/>
      </c>
      <c r="BF51" s="27" t="str">
        <v/>
      </c>
      <c r="BG51" s="27" t="str">
        <v/>
      </c>
      <c r="BH51" s="27" t="str">
        <v/>
      </c>
      <c r="BI51" s="28" t="str">
        <v/>
      </c>
      <c r="BJ51" s="25">
        <f>SUM(R51,W51,AB51,AG51,AL51,AQ51,AV51,BA51,BF51)</f>
      </c>
      <c r="BK51" s="25">
        <f>SUM(S51,X51,AC51,AH51,AM51,AR51,AW51,BB51,BG51)</f>
      </c>
      <c r="BL51" s="25">
        <f>SUM(T51,Y51,AD51,AI51,AN51,AS51,AX51,BC51,BH51)</f>
      </c>
      <c r="BM51" s="25">
        <f>SUM(U51,Z51,AE51,AJ51,AO51,AT51,AY51,BD51,BI51)</f>
      </c>
      <c r="BN51" s="25">
        <f>MAX(BJ51:BL51)</f>
      </c>
      <c r="BO51" s="25">
        <f>MIN(BJ51:BL51)</f>
      </c>
      <c r="BP51" s="32">
        <f>IF(H51&gt;0,(BN51*SQRT(3)*IF(N51&gt;0,N51,IF(O51&gt;0,O51,IF(P51&gt;0,P51,415)))/(H51*1000))*100,0)</f>
      </c>
      <c r="BQ51" s="32">
        <f>IF(BP51&gt;70,"Upgrade","OK - No Upgrade")</f>
      </c>
      <c r="BR51" s="32">
        <f>IF(IF(AVERAGE(BJ51:BL51)&gt;0,((BN51-AVERAGE(BJ51:BL51))/AVERAGE(BJ51:BL51))*100,0)&gt;10,"Need to Balance","OK - Balanced")</f>
      </c>
    </row>
    <row r="52" ht="15.75" customHeight="1">
      <c r="A52" s="25" t="str">
        <v>Araqi</v>
      </c>
      <c r="B52" s="25" t="str">
        <v>AL TAYYEB INDUSTRIAL</v>
      </c>
      <c r="C52" s="25" t="str">
        <v>K_LN05</v>
      </c>
      <c r="D52" s="25" t="str">
        <v>23.228135, 56.597035</v>
      </c>
      <c r="E52" s="25" t="str">
        <v>2301</v>
      </c>
      <c r="F52" s="25" t="str">
        <v>Pole (PMT)</v>
      </c>
      <c r="G52" s="25" t="str">
        <v/>
      </c>
      <c r="H52" s="25">
        <v>200</v>
      </c>
      <c r="I52" s="25" t="str">
        <v>08/06/2026, 13:22</v>
      </c>
      <c r="J52" s="25">
        <v>1</v>
      </c>
      <c r="K52" s="25">
        <v>241</v>
      </c>
      <c r="L52" s="25">
        <v>242</v>
      </c>
      <c r="M52" s="25">
        <v>239</v>
      </c>
      <c r="N52" s="25">
        <v>421</v>
      </c>
      <c r="O52" s="25">
        <v>418</v>
      </c>
      <c r="P52" s="25">
        <v>426</v>
      </c>
      <c r="Q52" s="26" t="str">
        <v>185 mm²</v>
      </c>
      <c r="R52" s="27">
        <v>1</v>
      </c>
      <c r="S52" s="27">
        <v>0</v>
      </c>
      <c r="T52" s="27">
        <v>12</v>
      </c>
      <c r="U52" s="28">
        <v>9</v>
      </c>
      <c r="V52" s="29" t="str">
        <v/>
      </c>
      <c r="W52" s="30" t="str">
        <v/>
      </c>
      <c r="X52" s="30" t="str">
        <v/>
      </c>
      <c r="Y52" s="30" t="str">
        <v/>
      </c>
      <c r="Z52" s="31" t="str">
        <v/>
      </c>
      <c r="AA52" s="26" t="str">
        <v/>
      </c>
      <c r="AB52" s="27" t="str">
        <v/>
      </c>
      <c r="AC52" s="27" t="str">
        <v/>
      </c>
      <c r="AD52" s="27" t="str">
        <v/>
      </c>
      <c r="AE52" s="28" t="str">
        <v/>
      </c>
      <c r="AF52" s="29" t="str">
        <v/>
      </c>
      <c r="AG52" s="30" t="str">
        <v/>
      </c>
      <c r="AH52" s="30" t="str">
        <v/>
      </c>
      <c r="AI52" s="30" t="str">
        <v/>
      </c>
      <c r="AJ52" s="31" t="str">
        <v/>
      </c>
      <c r="AK52" s="26" t="str">
        <v/>
      </c>
      <c r="AL52" s="27" t="str">
        <v/>
      </c>
      <c r="AM52" s="27" t="str">
        <v/>
      </c>
      <c r="AN52" s="27" t="str">
        <v/>
      </c>
      <c r="AO52" s="28" t="str">
        <v/>
      </c>
      <c r="AP52" s="29" t="str">
        <v/>
      </c>
      <c r="AQ52" s="30" t="str">
        <v/>
      </c>
      <c r="AR52" s="30" t="str">
        <v/>
      </c>
      <c r="AS52" s="30" t="str">
        <v/>
      </c>
      <c r="AT52" s="31" t="str">
        <v/>
      </c>
      <c r="AU52" s="26" t="str">
        <v/>
      </c>
      <c r="AV52" s="27" t="str">
        <v/>
      </c>
      <c r="AW52" s="27" t="str">
        <v/>
      </c>
      <c r="AX52" s="27" t="str">
        <v/>
      </c>
      <c r="AY52" s="28" t="str">
        <v/>
      </c>
      <c r="AZ52" s="29" t="str">
        <v/>
      </c>
      <c r="BA52" s="30" t="str">
        <v/>
      </c>
      <c r="BB52" s="30" t="str">
        <v/>
      </c>
      <c r="BC52" s="30" t="str">
        <v/>
      </c>
      <c r="BD52" s="31" t="str">
        <v/>
      </c>
      <c r="BE52" s="26" t="str">
        <v/>
      </c>
      <c r="BF52" s="27" t="str">
        <v/>
      </c>
      <c r="BG52" s="27" t="str">
        <v/>
      </c>
      <c r="BH52" s="27" t="str">
        <v/>
      </c>
      <c r="BI52" s="28" t="str">
        <v/>
      </c>
      <c r="BJ52" s="25">
        <f>SUM(R52,W52,AB52,AG52,AL52,AQ52,AV52,BA52,BF52)</f>
      </c>
      <c r="BK52" s="25">
        <f>SUM(S52,X52,AC52,AH52,AM52,AR52,AW52,BB52,BG52)</f>
      </c>
      <c r="BL52" s="25">
        <f>SUM(T52,Y52,AD52,AI52,AN52,AS52,AX52,BC52,BH52)</f>
      </c>
      <c r="BM52" s="25">
        <f>SUM(U52,Z52,AE52,AJ52,AO52,AT52,AY52,BD52,BI52)</f>
      </c>
      <c r="BN52" s="25">
        <f>MAX(BJ52:BL52)</f>
      </c>
      <c r="BO52" s="25">
        <f>MIN(BJ52:BL52)</f>
      </c>
      <c r="BP52" s="32">
        <f>IF(H52&gt;0,(BN52*SQRT(3)*IF(N52&gt;0,N52,IF(O52&gt;0,O52,IF(P52&gt;0,P52,415)))/(H52*1000))*100,0)</f>
      </c>
      <c r="BQ52" s="32">
        <f>IF(BP52&gt;70,"Upgrade","OK - No Upgrade")</f>
      </c>
      <c r="BR52" s="32">
        <f>IF(IF(AVERAGE(BJ52:BL52)&gt;0,((BN52-AVERAGE(BJ52:BL52))/AVERAGE(BJ52:BL52))*100,0)&gt;10,"Need to Balance","OK - Balanced")</f>
      </c>
    </row>
    <row r="53" ht="15.75" customHeight="1">
      <c r="A53" s="25" t="str">
        <v>Araqi</v>
      </c>
      <c r="B53" s="25" t="str">
        <v>AL TAYYEB INDUSTRIAL</v>
      </c>
      <c r="C53" s="25" t="str">
        <v>K_LN05</v>
      </c>
      <c r="D53" s="25" t="str">
        <v>23.225832, 56.600717</v>
      </c>
      <c r="E53" s="25" t="str">
        <v>1767</v>
      </c>
      <c r="F53" s="25" t="str">
        <v>Ground (GMT)</v>
      </c>
      <c r="G53" s="25" t="str">
        <v/>
      </c>
      <c r="H53" s="25">
        <v>500</v>
      </c>
      <c r="I53" s="25" t="str">
        <v>08/06/2026, 13:18</v>
      </c>
      <c r="J53" s="25">
        <v>1</v>
      </c>
      <c r="K53" s="25">
        <v>247</v>
      </c>
      <c r="L53" s="25">
        <v>247</v>
      </c>
      <c r="M53" s="25">
        <v>244</v>
      </c>
      <c r="N53" s="25">
        <v>431</v>
      </c>
      <c r="O53" s="25">
        <v>426</v>
      </c>
      <c r="P53" s="25">
        <v>427</v>
      </c>
      <c r="Q53" s="26" t="str">
        <v/>
      </c>
      <c r="R53" s="27" t="str">
        <v/>
      </c>
      <c r="S53" s="27" t="str">
        <v/>
      </c>
      <c r="T53" s="27" t="str">
        <v/>
      </c>
      <c r="U53" s="28" t="str">
        <v/>
      </c>
      <c r="V53" s="29" t="str">
        <v/>
      </c>
      <c r="W53" s="30" t="str">
        <v/>
      </c>
      <c r="X53" s="30" t="str">
        <v/>
      </c>
      <c r="Y53" s="30" t="str">
        <v/>
      </c>
      <c r="Z53" s="31" t="str">
        <v/>
      </c>
      <c r="AA53" s="26" t="str">
        <v>185 mm²</v>
      </c>
      <c r="AB53" s="27">
        <v>13</v>
      </c>
      <c r="AC53" s="27">
        <v>18</v>
      </c>
      <c r="AD53" s="27">
        <v>43</v>
      </c>
      <c r="AE53" s="28">
        <v>31</v>
      </c>
      <c r="AF53" s="29" t="str">
        <v>185 mm²</v>
      </c>
      <c r="AG53" s="30">
        <v>16</v>
      </c>
      <c r="AH53" s="30">
        <v>0</v>
      </c>
      <c r="AI53" s="30">
        <v>0</v>
      </c>
      <c r="AJ53" s="31">
        <v>13</v>
      </c>
      <c r="AK53" s="26" t="str">
        <v/>
      </c>
      <c r="AL53" s="27" t="str">
        <v/>
      </c>
      <c r="AM53" s="27" t="str">
        <v/>
      </c>
      <c r="AN53" s="27" t="str">
        <v/>
      </c>
      <c r="AO53" s="28" t="str">
        <v/>
      </c>
      <c r="AP53" s="29" t="str">
        <v>240 mm²</v>
      </c>
      <c r="AQ53" s="30">
        <v>12</v>
      </c>
      <c r="AR53" s="30">
        <v>1</v>
      </c>
      <c r="AS53" s="30">
        <v>3</v>
      </c>
      <c r="AT53" s="31">
        <v>10</v>
      </c>
      <c r="AU53" s="26" t="str">
        <v/>
      </c>
      <c r="AV53" s="27" t="str">
        <v/>
      </c>
      <c r="AW53" s="27" t="str">
        <v/>
      </c>
      <c r="AX53" s="27" t="str">
        <v/>
      </c>
      <c r="AY53" s="28" t="str">
        <v/>
      </c>
      <c r="AZ53" s="29" t="str">
        <v/>
      </c>
      <c r="BA53" s="30" t="str">
        <v/>
      </c>
      <c r="BB53" s="30" t="str">
        <v/>
      </c>
      <c r="BC53" s="30" t="str">
        <v/>
      </c>
      <c r="BD53" s="31" t="str">
        <v/>
      </c>
      <c r="BE53" s="26" t="str">
        <v/>
      </c>
      <c r="BF53" s="27" t="str">
        <v/>
      </c>
      <c r="BG53" s="27" t="str">
        <v/>
      </c>
      <c r="BH53" s="27" t="str">
        <v/>
      </c>
      <c r="BI53" s="28" t="str">
        <v/>
      </c>
      <c r="BJ53" s="25">
        <f>SUM(R53,W53,AB53,AG53,AL53,AQ53,AV53,BA53,BF53)</f>
      </c>
      <c r="BK53" s="25">
        <f>SUM(S53,X53,AC53,AH53,AM53,AR53,AW53,BB53,BG53)</f>
      </c>
      <c r="BL53" s="25">
        <f>SUM(T53,Y53,AD53,AI53,AN53,AS53,AX53,BC53,BH53)</f>
      </c>
      <c r="BM53" s="25">
        <f>SUM(U53,Z53,AE53,AJ53,AO53,AT53,AY53,BD53,BI53)</f>
      </c>
      <c r="BN53" s="25">
        <f>MAX(BJ53:BL53)</f>
      </c>
      <c r="BO53" s="25">
        <f>MIN(BJ53:BL53)</f>
      </c>
      <c r="BP53" s="32">
        <f>IF(H53&gt;0,(BN53*SQRT(3)*IF(N53&gt;0,N53,IF(O53&gt;0,O53,IF(P53&gt;0,P53,415)))/(H53*1000))*100,0)</f>
      </c>
      <c r="BQ53" s="32">
        <f>IF(BP53&gt;70,"Upgrade","OK - No Upgrade")</f>
      </c>
      <c r="BR53" s="32">
        <f>IF(IF(AVERAGE(BJ53:BL53)&gt;0,((BN53-AVERAGE(BJ53:BL53))/AVERAGE(BJ53:BL53))*100,0)&gt;10,"Need to Balance","OK - Balanced")</f>
      </c>
    </row>
    <row r="54" ht="15.75" customHeight="1">
      <c r="A54" s="25" t="str">
        <v>Araqi</v>
      </c>
      <c r="B54" s="25" t="str">
        <v>AL TAYYEB INDUSTRIAL</v>
      </c>
      <c r="C54" s="25" t="str">
        <v>K_LN05</v>
      </c>
      <c r="D54" s="25" t="str">
        <v>23.222932, 56.597011</v>
      </c>
      <c r="E54" s="25" t="str">
        <v>904</v>
      </c>
      <c r="F54" s="25" t="str">
        <v>Pole (PMT)</v>
      </c>
      <c r="G54" s="25" t="str">
        <v>3</v>
      </c>
      <c r="H54" s="25">
        <v>100</v>
      </c>
      <c r="I54" s="25" t="str">
        <v>08/06/2026, 13:11</v>
      </c>
      <c r="J54" s="25">
        <v>1</v>
      </c>
      <c r="K54" s="25">
        <v>240</v>
      </c>
      <c r="L54" s="25">
        <v>241</v>
      </c>
      <c r="M54" s="25">
        <v>213</v>
      </c>
      <c r="N54" s="25">
        <v>420</v>
      </c>
      <c r="O54" s="25">
        <v>418</v>
      </c>
      <c r="P54" s="25">
        <v>401</v>
      </c>
      <c r="Q54" s="26" t="str">
        <v>50 mm²</v>
      </c>
      <c r="R54" s="27">
        <v>13</v>
      </c>
      <c r="S54" s="27">
        <v>14</v>
      </c>
      <c r="T54" s="27">
        <v>4</v>
      </c>
      <c r="U54" s="28">
        <v>8</v>
      </c>
      <c r="V54" s="29" t="str">
        <v>50 mm²</v>
      </c>
      <c r="W54" s="30">
        <v>18</v>
      </c>
      <c r="X54" s="30">
        <v>4</v>
      </c>
      <c r="Y54" s="30">
        <v>4</v>
      </c>
      <c r="Z54" s="31">
        <v>13</v>
      </c>
      <c r="AA54" s="26" t="str">
        <v/>
      </c>
      <c r="AB54" s="27" t="str">
        <v/>
      </c>
      <c r="AC54" s="27" t="str">
        <v/>
      </c>
      <c r="AD54" s="27" t="str">
        <v/>
      </c>
      <c r="AE54" s="28" t="str">
        <v/>
      </c>
      <c r="AF54" s="29" t="str">
        <v/>
      </c>
      <c r="AG54" s="30" t="str">
        <v/>
      </c>
      <c r="AH54" s="30" t="str">
        <v/>
      </c>
      <c r="AI54" s="30" t="str">
        <v/>
      </c>
      <c r="AJ54" s="31" t="str">
        <v/>
      </c>
      <c r="AK54" s="26" t="str">
        <v/>
      </c>
      <c r="AL54" s="27" t="str">
        <v/>
      </c>
      <c r="AM54" s="27" t="str">
        <v/>
      </c>
      <c r="AN54" s="27" t="str">
        <v/>
      </c>
      <c r="AO54" s="28" t="str">
        <v/>
      </c>
      <c r="AP54" s="29" t="str">
        <v/>
      </c>
      <c r="AQ54" s="30" t="str">
        <v/>
      </c>
      <c r="AR54" s="30" t="str">
        <v/>
      </c>
      <c r="AS54" s="30" t="str">
        <v/>
      </c>
      <c r="AT54" s="31" t="str">
        <v/>
      </c>
      <c r="AU54" s="26" t="str">
        <v/>
      </c>
      <c r="AV54" s="27" t="str">
        <v/>
      </c>
      <c r="AW54" s="27" t="str">
        <v/>
      </c>
      <c r="AX54" s="27" t="str">
        <v/>
      </c>
      <c r="AY54" s="28" t="str">
        <v/>
      </c>
      <c r="AZ54" s="29" t="str">
        <v/>
      </c>
      <c r="BA54" s="30" t="str">
        <v/>
      </c>
      <c r="BB54" s="30" t="str">
        <v/>
      </c>
      <c r="BC54" s="30" t="str">
        <v/>
      </c>
      <c r="BD54" s="31" t="str">
        <v/>
      </c>
      <c r="BE54" s="26" t="str">
        <v/>
      </c>
      <c r="BF54" s="27" t="str">
        <v/>
      </c>
      <c r="BG54" s="27" t="str">
        <v/>
      </c>
      <c r="BH54" s="27" t="str">
        <v/>
      </c>
      <c r="BI54" s="28" t="str">
        <v/>
      </c>
      <c r="BJ54" s="25">
        <f>SUM(R54,W54,AB54,AG54,AL54,AQ54,AV54,BA54,BF54)</f>
      </c>
      <c r="BK54" s="25">
        <f>SUM(S54,X54,AC54,AH54,AM54,AR54,AW54,BB54,BG54)</f>
      </c>
      <c r="BL54" s="25">
        <f>SUM(T54,Y54,AD54,AI54,AN54,AS54,AX54,BC54,BH54)</f>
      </c>
      <c r="BM54" s="25">
        <f>SUM(U54,Z54,AE54,AJ54,AO54,AT54,AY54,BD54,BI54)</f>
      </c>
      <c r="BN54" s="25">
        <f>MAX(BJ54:BL54)</f>
      </c>
      <c r="BO54" s="25">
        <f>MIN(BJ54:BL54)</f>
      </c>
      <c r="BP54" s="32">
        <f>IF(H54&gt;0,(BN54*SQRT(3)*IF(N54&gt;0,N54,IF(O54&gt;0,O54,IF(P54&gt;0,P54,415)))/(H54*1000))*100,0)</f>
      </c>
      <c r="BQ54" s="32">
        <f>IF(BP54&gt;70,"Upgrade","OK - No Upgrade")</f>
      </c>
      <c r="BR54" s="32">
        <f>IF(IF(AVERAGE(BJ54:BL54)&gt;0,((BN54-AVERAGE(BJ54:BL54))/AVERAGE(BJ54:BL54))*100,0)&gt;10,"Need to Balance","OK - Balanced")</f>
      </c>
    </row>
    <row r="55" ht="15.75" customHeight="1">
      <c r="A55" s="25" t="str">
        <v>Araqi</v>
      </c>
      <c r="B55" s="25" t="str">
        <v>AL TAYYEB INDUSTRIAL</v>
      </c>
      <c r="C55" s="25" t="str">
        <v>K_LN05</v>
      </c>
      <c r="D55" s="25" t="str">
        <v>23.232023, 56.597079</v>
      </c>
      <c r="E55" s="25" t="str">
        <v>903</v>
      </c>
      <c r="F55" s="25" t="str">
        <v>Pole (PMT)</v>
      </c>
      <c r="G55" s="25" t="str">
        <v/>
      </c>
      <c r="H55" s="25">
        <v>315</v>
      </c>
      <c r="I55" s="25" t="str">
        <v>08/06/2026, 13:06</v>
      </c>
      <c r="J55" s="25">
        <v>1</v>
      </c>
      <c r="K55" s="25">
        <v>247</v>
      </c>
      <c r="L55" s="25">
        <v>247</v>
      </c>
      <c r="M55" s="25">
        <v>245</v>
      </c>
      <c r="N55" s="25">
        <v>431</v>
      </c>
      <c r="O55" s="25">
        <v>428</v>
      </c>
      <c r="P55" s="25">
        <v>428</v>
      </c>
      <c r="Q55" s="26" t="str">
        <v>120 mm²</v>
      </c>
      <c r="R55" s="27">
        <v>16</v>
      </c>
      <c r="S55" s="27">
        <v>22</v>
      </c>
      <c r="T55" s="27">
        <v>20</v>
      </c>
      <c r="U55" s="28">
        <v>19</v>
      </c>
      <c r="V55" s="29" t="str">
        <v>120 mm²</v>
      </c>
      <c r="W55" s="30">
        <v>20</v>
      </c>
      <c r="X55" s="30">
        <v>16</v>
      </c>
      <c r="Y55" s="30">
        <v>24</v>
      </c>
      <c r="Z55" s="31">
        <v>14</v>
      </c>
      <c r="AA55" s="26" t="str">
        <v/>
      </c>
      <c r="AB55" s="27" t="str">
        <v/>
      </c>
      <c r="AC55" s="27" t="str">
        <v/>
      </c>
      <c r="AD55" s="27" t="str">
        <v/>
      </c>
      <c r="AE55" s="28" t="str">
        <v/>
      </c>
      <c r="AF55" s="29" t="str">
        <v/>
      </c>
      <c r="AG55" s="30" t="str">
        <v/>
      </c>
      <c r="AH55" s="30" t="str">
        <v/>
      </c>
      <c r="AI55" s="30" t="str">
        <v/>
      </c>
      <c r="AJ55" s="31" t="str">
        <v/>
      </c>
      <c r="AK55" s="26" t="str">
        <v/>
      </c>
      <c r="AL55" s="27" t="str">
        <v/>
      </c>
      <c r="AM55" s="27" t="str">
        <v/>
      </c>
      <c r="AN55" s="27" t="str">
        <v/>
      </c>
      <c r="AO55" s="28" t="str">
        <v/>
      </c>
      <c r="AP55" s="29" t="str">
        <v/>
      </c>
      <c r="AQ55" s="30" t="str">
        <v/>
      </c>
      <c r="AR55" s="30" t="str">
        <v/>
      </c>
      <c r="AS55" s="30" t="str">
        <v/>
      </c>
      <c r="AT55" s="31" t="str">
        <v/>
      </c>
      <c r="AU55" s="26" t="str">
        <v/>
      </c>
      <c r="AV55" s="27" t="str">
        <v/>
      </c>
      <c r="AW55" s="27" t="str">
        <v/>
      </c>
      <c r="AX55" s="27" t="str">
        <v/>
      </c>
      <c r="AY55" s="28" t="str">
        <v/>
      </c>
      <c r="AZ55" s="29" t="str">
        <v/>
      </c>
      <c r="BA55" s="30" t="str">
        <v/>
      </c>
      <c r="BB55" s="30" t="str">
        <v/>
      </c>
      <c r="BC55" s="30" t="str">
        <v/>
      </c>
      <c r="BD55" s="31" t="str">
        <v/>
      </c>
      <c r="BE55" s="26" t="str">
        <v/>
      </c>
      <c r="BF55" s="27" t="str">
        <v/>
      </c>
      <c r="BG55" s="27" t="str">
        <v/>
      </c>
      <c r="BH55" s="27" t="str">
        <v/>
      </c>
      <c r="BI55" s="28" t="str">
        <v/>
      </c>
      <c r="BJ55" s="25">
        <f>SUM(R55,W55,AB55,AG55,AL55,AQ55,AV55,BA55,BF55)</f>
      </c>
      <c r="BK55" s="25">
        <f>SUM(S55,X55,AC55,AH55,AM55,AR55,AW55,BB55,BG55)</f>
      </c>
      <c r="BL55" s="25">
        <f>SUM(T55,Y55,AD55,AI55,AN55,AS55,AX55,BC55,BH55)</f>
      </c>
      <c r="BM55" s="25">
        <f>SUM(U55,Z55,AE55,AJ55,AO55,AT55,AY55,BD55,BI55)</f>
      </c>
      <c r="BN55" s="25">
        <f>MAX(BJ55:BL55)</f>
      </c>
      <c r="BO55" s="25">
        <f>MIN(BJ55:BL55)</f>
      </c>
      <c r="BP55" s="32">
        <f>IF(H55&gt;0,(BN55*SQRT(3)*IF(N55&gt;0,N55,IF(O55&gt;0,O55,IF(P55&gt;0,P55,415)))/(H55*1000))*100,0)</f>
      </c>
      <c r="BQ55" s="32">
        <f>IF(BP55&gt;70,"Upgrade","OK - No Upgrade")</f>
      </c>
      <c r="BR55" s="32">
        <f>IF(IF(AVERAGE(BJ55:BL55)&gt;0,((BN55-AVERAGE(BJ55:BL55))/AVERAGE(BJ55:BL55))*100,0)&gt;10,"Need to Balance","OK - Balanced")</f>
      </c>
    </row>
    <row r="56" ht="15.75" customHeight="1">
      <c r="A56" s="25" t="str">
        <v>Araqi</v>
      </c>
      <c r="B56" s="25" t="str">
        <v>AL TAYYEB INDUSTRIAL</v>
      </c>
      <c r="C56" s="25" t="str">
        <v>K_LN05</v>
      </c>
      <c r="D56" s="25" t="str">
        <v>23.235702, 56.598578</v>
      </c>
      <c r="E56" s="25" t="str">
        <v>2029</v>
      </c>
      <c r="F56" s="25" t="str">
        <v>Pole (PMT)</v>
      </c>
      <c r="G56" s="25" t="str">
        <v/>
      </c>
      <c r="H56" s="25">
        <v>315</v>
      </c>
      <c r="I56" s="25" t="str">
        <v>08/06/2026, 13:02</v>
      </c>
      <c r="J56" s="25">
        <v>1</v>
      </c>
      <c r="K56" s="25">
        <v>247</v>
      </c>
      <c r="L56" s="25">
        <v>248</v>
      </c>
      <c r="M56" s="25">
        <v>245</v>
      </c>
      <c r="N56" s="25">
        <v>432</v>
      </c>
      <c r="O56" s="25">
        <v>428</v>
      </c>
      <c r="P56" s="25">
        <v>430</v>
      </c>
      <c r="Q56" s="26" t="str">
        <v>185 mm²</v>
      </c>
      <c r="R56" s="27">
        <v>1</v>
      </c>
      <c r="S56" s="27">
        <v>0</v>
      </c>
      <c r="T56" s="27">
        <v>0</v>
      </c>
      <c r="U56" s="28">
        <v>1</v>
      </c>
      <c r="V56" s="29" t="str">
        <v/>
      </c>
      <c r="W56" s="30" t="str">
        <v/>
      </c>
      <c r="X56" s="30" t="str">
        <v/>
      </c>
      <c r="Y56" s="30" t="str">
        <v/>
      </c>
      <c r="Z56" s="31" t="str">
        <v/>
      </c>
      <c r="AA56" s="26" t="str">
        <v/>
      </c>
      <c r="AB56" s="27" t="str">
        <v/>
      </c>
      <c r="AC56" s="27" t="str">
        <v/>
      </c>
      <c r="AD56" s="27" t="str">
        <v/>
      </c>
      <c r="AE56" s="28" t="str">
        <v/>
      </c>
      <c r="AF56" s="29" t="str">
        <v/>
      </c>
      <c r="AG56" s="30" t="str">
        <v/>
      </c>
      <c r="AH56" s="30" t="str">
        <v/>
      </c>
      <c r="AI56" s="30" t="str">
        <v/>
      </c>
      <c r="AJ56" s="31" t="str">
        <v/>
      </c>
      <c r="AK56" s="26" t="str">
        <v/>
      </c>
      <c r="AL56" s="27" t="str">
        <v/>
      </c>
      <c r="AM56" s="27" t="str">
        <v/>
      </c>
      <c r="AN56" s="27" t="str">
        <v/>
      </c>
      <c r="AO56" s="28" t="str">
        <v/>
      </c>
      <c r="AP56" s="29" t="str">
        <v/>
      </c>
      <c r="AQ56" s="30" t="str">
        <v/>
      </c>
      <c r="AR56" s="30" t="str">
        <v/>
      </c>
      <c r="AS56" s="30" t="str">
        <v/>
      </c>
      <c r="AT56" s="31" t="str">
        <v/>
      </c>
      <c r="AU56" s="26" t="str">
        <v/>
      </c>
      <c r="AV56" s="27" t="str">
        <v/>
      </c>
      <c r="AW56" s="27" t="str">
        <v/>
      </c>
      <c r="AX56" s="27" t="str">
        <v/>
      </c>
      <c r="AY56" s="28" t="str">
        <v/>
      </c>
      <c r="AZ56" s="29" t="str">
        <v/>
      </c>
      <c r="BA56" s="30" t="str">
        <v/>
      </c>
      <c r="BB56" s="30" t="str">
        <v/>
      </c>
      <c r="BC56" s="30" t="str">
        <v/>
      </c>
      <c r="BD56" s="31" t="str">
        <v/>
      </c>
      <c r="BE56" s="26" t="str">
        <v/>
      </c>
      <c r="BF56" s="27" t="str">
        <v/>
      </c>
      <c r="BG56" s="27" t="str">
        <v/>
      </c>
      <c r="BH56" s="27" t="str">
        <v/>
      </c>
      <c r="BI56" s="28" t="str">
        <v/>
      </c>
      <c r="BJ56" s="25">
        <f>SUM(R56,W56,AB56,AG56,AL56,AQ56,AV56,BA56,BF56)</f>
      </c>
      <c r="BK56" s="25">
        <f>SUM(S56,X56,AC56,AH56,AM56,AR56,AW56,BB56,BG56)</f>
      </c>
      <c r="BL56" s="25">
        <f>SUM(T56,Y56,AD56,AI56,AN56,AS56,AX56,BC56,BH56)</f>
      </c>
      <c r="BM56" s="25">
        <f>SUM(U56,Z56,AE56,AJ56,AO56,AT56,AY56,BD56,BI56)</f>
      </c>
      <c r="BN56" s="25">
        <f>MAX(BJ56:BL56)</f>
      </c>
      <c r="BO56" s="25">
        <f>MIN(BJ56:BL56)</f>
      </c>
      <c r="BP56" s="32">
        <f>IF(H56&gt;0,(BN56*SQRT(3)*IF(N56&gt;0,N56,IF(O56&gt;0,O56,IF(P56&gt;0,P56,415)))/(H56*1000))*100,0)</f>
      </c>
      <c r="BQ56" s="32">
        <f>IF(BP56&gt;70,"Upgrade","OK - No Upgrade")</f>
      </c>
      <c r="BR56" s="32">
        <f>IF(IF(AVERAGE(BJ56:BL56)&gt;0,((BN56-AVERAGE(BJ56:BL56))/AVERAGE(BJ56:BL56))*100,0)&gt;10,"Need to Balance","OK - Balanced")</f>
      </c>
    </row>
    <row r="57" ht="15.75" customHeight="1">
      <c r="A57" s="25" t="str">
        <v>Araqi</v>
      </c>
      <c r="B57" s="25" t="str">
        <v>AL TAYYEB INDUSTRIAL</v>
      </c>
      <c r="C57" s="25" t="str">
        <v>K_LN05</v>
      </c>
      <c r="D57" s="25" t="str">
        <v>23.237867, 56.597585</v>
      </c>
      <c r="E57" s="25" t="str">
        <v>902</v>
      </c>
      <c r="F57" s="25" t="str">
        <v>Pole (PMT)</v>
      </c>
      <c r="G57" s="25" t="str">
        <v/>
      </c>
      <c r="H57" s="25">
        <v>315</v>
      </c>
      <c r="I57" s="25" t="str">
        <v>08/06/2026, 12:59</v>
      </c>
      <c r="J57" s="25">
        <v>1</v>
      </c>
      <c r="K57" s="25">
        <v>248</v>
      </c>
      <c r="L57" s="25">
        <v>248</v>
      </c>
      <c r="M57" s="25">
        <v>245</v>
      </c>
      <c r="N57" s="25">
        <v>431</v>
      </c>
      <c r="O57" s="25">
        <v>430</v>
      </c>
      <c r="P57" s="25">
        <v>429</v>
      </c>
      <c r="Q57" s="26" t="str">
        <v>120 mm²</v>
      </c>
      <c r="R57" s="27">
        <v>3</v>
      </c>
      <c r="S57" s="27">
        <v>1</v>
      </c>
      <c r="T57" s="27">
        <v>0</v>
      </c>
      <c r="U57" s="28">
        <v>3</v>
      </c>
      <c r="V57" s="29" t="str">
        <v>120 mm²</v>
      </c>
      <c r="W57" s="30">
        <v>0</v>
      </c>
      <c r="X57" s="30">
        <v>0</v>
      </c>
      <c r="Y57" s="30">
        <v>0</v>
      </c>
      <c r="Z57" s="31">
        <v>0</v>
      </c>
      <c r="AA57" s="26" t="str">
        <v/>
      </c>
      <c r="AB57" s="27" t="str">
        <v/>
      </c>
      <c r="AC57" s="27" t="str">
        <v/>
      </c>
      <c r="AD57" s="27" t="str">
        <v/>
      </c>
      <c r="AE57" s="28" t="str">
        <v/>
      </c>
      <c r="AF57" s="29" t="str">
        <v/>
      </c>
      <c r="AG57" s="30" t="str">
        <v/>
      </c>
      <c r="AH57" s="30" t="str">
        <v/>
      </c>
      <c r="AI57" s="30" t="str">
        <v/>
      </c>
      <c r="AJ57" s="31" t="str">
        <v/>
      </c>
      <c r="AK57" s="26" t="str">
        <v/>
      </c>
      <c r="AL57" s="27" t="str">
        <v/>
      </c>
      <c r="AM57" s="27" t="str">
        <v/>
      </c>
      <c r="AN57" s="27" t="str">
        <v/>
      </c>
      <c r="AO57" s="28" t="str">
        <v/>
      </c>
      <c r="AP57" s="29" t="str">
        <v/>
      </c>
      <c r="AQ57" s="30" t="str">
        <v/>
      </c>
      <c r="AR57" s="30" t="str">
        <v/>
      </c>
      <c r="AS57" s="30" t="str">
        <v/>
      </c>
      <c r="AT57" s="31" t="str">
        <v/>
      </c>
      <c r="AU57" s="26" t="str">
        <v/>
      </c>
      <c r="AV57" s="27" t="str">
        <v/>
      </c>
      <c r="AW57" s="27" t="str">
        <v/>
      </c>
      <c r="AX57" s="27" t="str">
        <v/>
      </c>
      <c r="AY57" s="28" t="str">
        <v/>
      </c>
      <c r="AZ57" s="29" t="str">
        <v/>
      </c>
      <c r="BA57" s="30" t="str">
        <v/>
      </c>
      <c r="BB57" s="30" t="str">
        <v/>
      </c>
      <c r="BC57" s="30" t="str">
        <v/>
      </c>
      <c r="BD57" s="31" t="str">
        <v/>
      </c>
      <c r="BE57" s="26" t="str">
        <v/>
      </c>
      <c r="BF57" s="27" t="str">
        <v/>
      </c>
      <c r="BG57" s="27" t="str">
        <v/>
      </c>
      <c r="BH57" s="27" t="str">
        <v/>
      </c>
      <c r="BI57" s="28" t="str">
        <v/>
      </c>
      <c r="BJ57" s="25">
        <f>SUM(R57,W57,AB57,AG57,AL57,AQ57,AV57,BA57,BF57)</f>
      </c>
      <c r="BK57" s="25">
        <f>SUM(S57,X57,AC57,AH57,AM57,AR57,AW57,BB57,BG57)</f>
      </c>
      <c r="BL57" s="25">
        <f>SUM(T57,Y57,AD57,AI57,AN57,AS57,AX57,BC57,BH57)</f>
      </c>
      <c r="BM57" s="25">
        <f>SUM(U57,Z57,AE57,AJ57,AO57,AT57,AY57,BD57,BI57)</f>
      </c>
      <c r="BN57" s="25">
        <f>MAX(BJ57:BL57)</f>
      </c>
      <c r="BO57" s="25">
        <f>MIN(BJ57:BL57)</f>
      </c>
      <c r="BP57" s="32">
        <f>IF(H57&gt;0,(BN57*SQRT(3)*IF(N57&gt;0,N57,IF(O57&gt;0,O57,IF(P57&gt;0,P57,415)))/(H57*1000))*100,0)</f>
      </c>
      <c r="BQ57" s="32">
        <f>IF(BP57&gt;70,"Upgrade","OK - No Upgrade")</f>
      </c>
      <c r="BR57" s="32">
        <f>IF(IF(AVERAGE(BJ57:BL57)&gt;0,((BN57-AVERAGE(BJ57:BL57))/AVERAGE(BJ57:BL57))*100,0)&gt;10,"Need to Balance","OK - Balanced")</f>
      </c>
    </row>
    <row r="58" ht="15.75" customHeight="1">
      <c r="A58" s="25" t="str">
        <v>Araqi</v>
      </c>
      <c r="B58" s="25" t="str">
        <v>AL TAYYEB INDUSTRIAL</v>
      </c>
      <c r="C58" s="25" t="str">
        <v>K_LN04</v>
      </c>
      <c r="D58" s="25" t="str">
        <v>23.252933, 56.554429</v>
      </c>
      <c r="E58" s="25" t="str">
        <v>1418</v>
      </c>
      <c r="F58" s="25" t="str">
        <v>Pole (PMT)</v>
      </c>
      <c r="G58" s="25" t="str">
        <v/>
      </c>
      <c r="H58" s="25">
        <v>315</v>
      </c>
      <c r="I58" s="25" t="str">
        <v>05/06/2026, 13:32</v>
      </c>
      <c r="J58" s="25">
        <v>1</v>
      </c>
      <c r="K58" s="25">
        <v>239</v>
      </c>
      <c r="L58" s="25">
        <v>238</v>
      </c>
      <c r="M58" s="25">
        <v>240</v>
      </c>
      <c r="N58" s="25">
        <v>414</v>
      </c>
      <c r="O58" s="25">
        <v>415</v>
      </c>
      <c r="P58" s="25">
        <v>415</v>
      </c>
      <c r="Q58" s="26" t="str">
        <v>185 mm²</v>
      </c>
      <c r="R58" s="27">
        <v>31</v>
      </c>
      <c r="S58" s="27">
        <v>19</v>
      </c>
      <c r="T58" s="27">
        <v>13</v>
      </c>
      <c r="U58" s="28">
        <v>12</v>
      </c>
      <c r="V58" s="29" t="str">
        <v>240 mm²</v>
      </c>
      <c r="W58" s="30">
        <v>90</v>
      </c>
      <c r="X58" s="30">
        <v>120</v>
      </c>
      <c r="Y58" s="30">
        <v>55</v>
      </c>
      <c r="Z58" s="31">
        <v>49</v>
      </c>
      <c r="AA58" s="26" t="str">
        <v/>
      </c>
      <c r="AB58" s="27" t="str">
        <v/>
      </c>
      <c r="AC58" s="27" t="str">
        <v/>
      </c>
      <c r="AD58" s="27" t="str">
        <v/>
      </c>
      <c r="AE58" s="28" t="str">
        <v/>
      </c>
      <c r="AF58" s="29" t="str">
        <v/>
      </c>
      <c r="AG58" s="30" t="str">
        <v/>
      </c>
      <c r="AH58" s="30" t="str">
        <v/>
      </c>
      <c r="AI58" s="30" t="str">
        <v/>
      </c>
      <c r="AJ58" s="31" t="str">
        <v/>
      </c>
      <c r="AK58" s="26" t="str">
        <v/>
      </c>
      <c r="AL58" s="27" t="str">
        <v/>
      </c>
      <c r="AM58" s="27" t="str">
        <v/>
      </c>
      <c r="AN58" s="27" t="str">
        <v/>
      </c>
      <c r="AO58" s="28" t="str">
        <v/>
      </c>
      <c r="AP58" s="29" t="str">
        <v/>
      </c>
      <c r="AQ58" s="30" t="str">
        <v/>
      </c>
      <c r="AR58" s="30" t="str">
        <v/>
      </c>
      <c r="AS58" s="30" t="str">
        <v/>
      </c>
      <c r="AT58" s="31" t="str">
        <v/>
      </c>
      <c r="AU58" s="26" t="str">
        <v/>
      </c>
      <c r="AV58" s="27" t="str">
        <v/>
      </c>
      <c r="AW58" s="27" t="str">
        <v/>
      </c>
      <c r="AX58" s="27" t="str">
        <v/>
      </c>
      <c r="AY58" s="28" t="str">
        <v/>
      </c>
      <c r="AZ58" s="29" t="str">
        <v/>
      </c>
      <c r="BA58" s="30" t="str">
        <v/>
      </c>
      <c r="BB58" s="30" t="str">
        <v/>
      </c>
      <c r="BC58" s="30" t="str">
        <v/>
      </c>
      <c r="BD58" s="31" t="str">
        <v/>
      </c>
      <c r="BE58" s="26" t="str">
        <v/>
      </c>
      <c r="BF58" s="27" t="str">
        <v/>
      </c>
      <c r="BG58" s="27" t="str">
        <v/>
      </c>
      <c r="BH58" s="27" t="str">
        <v/>
      </c>
      <c r="BI58" s="28" t="str">
        <v/>
      </c>
      <c r="BJ58" s="25">
        <f>SUM(R58,W58,AB58,AG58,AL58,AQ58,AV58,BA58,BF58)</f>
      </c>
      <c r="BK58" s="25">
        <f>SUM(S58,X58,AC58,AH58,AM58,AR58,AW58,BB58,BG58)</f>
      </c>
      <c r="BL58" s="25">
        <f>SUM(T58,Y58,AD58,AI58,AN58,AS58,AX58,BC58,BH58)</f>
      </c>
      <c r="BM58" s="25">
        <f>SUM(U58,Z58,AE58,AJ58,AO58,AT58,AY58,BD58,BI58)</f>
      </c>
      <c r="BN58" s="25">
        <f>MAX(BJ58:BL58)</f>
      </c>
      <c r="BO58" s="25">
        <f>MIN(BJ58:BL58)</f>
      </c>
      <c r="BP58" s="32">
        <f>IF(H58&gt;0,(BN58*SQRT(3)*IF(N58&gt;0,N58,IF(O58&gt;0,O58,IF(P58&gt;0,P58,415)))/(H58*1000))*100,0)</f>
      </c>
      <c r="BQ58" s="32">
        <f>IF(BP58&gt;70,"Upgrade","OK - No Upgrade")</f>
      </c>
      <c r="BR58" s="32">
        <f>IF(IF(AVERAGE(BJ58:BL58)&gt;0,((BN58-AVERAGE(BJ58:BL58))/AVERAGE(BJ58:BL58))*100,0)&gt;10,"Need to Balance","OK - Balanced")</f>
      </c>
    </row>
    <row r="59" ht="15.75" customHeight="1">
      <c r="A59" s="25" t="str">
        <v>Araqi</v>
      </c>
      <c r="B59" s="25" t="str">
        <v>AL TAYYEB INDUSTRIAL</v>
      </c>
      <c r="C59" s="25" t="str">
        <v>K_LN04</v>
      </c>
      <c r="D59" s="25" t="str">
        <v>23.247757, 56.555289</v>
      </c>
      <c r="E59" s="25" t="str">
        <v>1532</v>
      </c>
      <c r="F59" s="25" t="str">
        <v>Pole (PMT)</v>
      </c>
      <c r="G59" s="25" t="str">
        <v/>
      </c>
      <c r="H59" s="25">
        <v>200</v>
      </c>
      <c r="I59" s="25" t="str">
        <v>05/06/2026, 13:00</v>
      </c>
      <c r="J59" s="25">
        <v>1</v>
      </c>
      <c r="K59" s="25">
        <v>244</v>
      </c>
      <c r="L59" s="25">
        <v>247</v>
      </c>
      <c r="M59" s="25">
        <v>247</v>
      </c>
      <c r="N59" s="25">
        <v>426</v>
      </c>
      <c r="O59" s="25">
        <v>431</v>
      </c>
      <c r="P59" s="25">
        <v>427</v>
      </c>
      <c r="Q59" s="26" t="str">
        <v>240 mm²</v>
      </c>
      <c r="R59" s="27">
        <v>120</v>
      </c>
      <c r="S59" s="27">
        <v>101</v>
      </c>
      <c r="T59" s="27">
        <v>78</v>
      </c>
      <c r="U59" s="28">
        <v>36</v>
      </c>
      <c r="V59" s="29" t="str">
        <v/>
      </c>
      <c r="W59" s="30" t="str">
        <v/>
      </c>
      <c r="X59" s="30" t="str">
        <v/>
      </c>
      <c r="Y59" s="30" t="str">
        <v/>
      </c>
      <c r="Z59" s="31" t="str">
        <v/>
      </c>
      <c r="AA59" s="26" t="str">
        <v/>
      </c>
      <c r="AB59" s="27" t="str">
        <v/>
      </c>
      <c r="AC59" s="27" t="str">
        <v/>
      </c>
      <c r="AD59" s="27" t="str">
        <v/>
      </c>
      <c r="AE59" s="28" t="str">
        <v/>
      </c>
      <c r="AF59" s="29" t="str">
        <v/>
      </c>
      <c r="AG59" s="30" t="str">
        <v/>
      </c>
      <c r="AH59" s="30" t="str">
        <v/>
      </c>
      <c r="AI59" s="30" t="str">
        <v/>
      </c>
      <c r="AJ59" s="31" t="str">
        <v/>
      </c>
      <c r="AK59" s="26" t="str">
        <v/>
      </c>
      <c r="AL59" s="27" t="str">
        <v/>
      </c>
      <c r="AM59" s="27" t="str">
        <v/>
      </c>
      <c r="AN59" s="27" t="str">
        <v/>
      </c>
      <c r="AO59" s="28" t="str">
        <v/>
      </c>
      <c r="AP59" s="29" t="str">
        <v/>
      </c>
      <c r="AQ59" s="30" t="str">
        <v/>
      </c>
      <c r="AR59" s="30" t="str">
        <v/>
      </c>
      <c r="AS59" s="30" t="str">
        <v/>
      </c>
      <c r="AT59" s="31" t="str">
        <v/>
      </c>
      <c r="AU59" s="26" t="str">
        <v/>
      </c>
      <c r="AV59" s="27" t="str">
        <v/>
      </c>
      <c r="AW59" s="27" t="str">
        <v/>
      </c>
      <c r="AX59" s="27" t="str">
        <v/>
      </c>
      <c r="AY59" s="28" t="str">
        <v/>
      </c>
      <c r="AZ59" s="29" t="str">
        <v/>
      </c>
      <c r="BA59" s="30" t="str">
        <v/>
      </c>
      <c r="BB59" s="30" t="str">
        <v/>
      </c>
      <c r="BC59" s="30" t="str">
        <v/>
      </c>
      <c r="BD59" s="31" t="str">
        <v/>
      </c>
      <c r="BE59" s="26" t="str">
        <v/>
      </c>
      <c r="BF59" s="27" t="str">
        <v/>
      </c>
      <c r="BG59" s="27" t="str">
        <v/>
      </c>
      <c r="BH59" s="27" t="str">
        <v/>
      </c>
      <c r="BI59" s="28" t="str">
        <v/>
      </c>
      <c r="BJ59" s="25">
        <f>SUM(R59,W59,AB59,AG59,AL59,AQ59,AV59,BA59,BF59)</f>
      </c>
      <c r="BK59" s="25">
        <f>SUM(S59,X59,AC59,AH59,AM59,AR59,AW59,BB59,BG59)</f>
      </c>
      <c r="BL59" s="25">
        <f>SUM(T59,Y59,AD59,AI59,AN59,AS59,AX59,BC59,BH59)</f>
      </c>
      <c r="BM59" s="25">
        <f>SUM(U59,Z59,AE59,AJ59,AO59,AT59,AY59,BD59,BI59)</f>
      </c>
      <c r="BN59" s="25">
        <f>MAX(BJ59:BL59)</f>
      </c>
      <c r="BO59" s="25">
        <f>MIN(BJ59:BL59)</f>
      </c>
      <c r="BP59" s="32">
        <f>IF(H59&gt;0,(BN59*SQRT(3)*IF(N59&gt;0,N59,IF(O59&gt;0,O59,IF(P59&gt;0,P59,415)))/(H59*1000))*100,0)</f>
      </c>
      <c r="BQ59" s="32">
        <f>IF(BP59&gt;70,"Upgrade","OK - No Upgrade")</f>
      </c>
      <c r="BR59" s="32">
        <f>IF(IF(AVERAGE(BJ59:BL59)&gt;0,((BN59-AVERAGE(BJ59:BL59))/AVERAGE(BJ59:BL59))*100,0)&gt;10,"Need to Balance","OK - Balanced")</f>
      </c>
    </row>
    <row r="60" ht="15.75" customHeight="1">
      <c r="A60" s="25" t="str">
        <v>Araqi</v>
      </c>
      <c r="B60" s="25" t="str">
        <v>AL TAYYEB INDUSTRIAL</v>
      </c>
      <c r="C60" s="25" t="str">
        <v>K_LN04</v>
      </c>
      <c r="D60" s="25" t="str">
        <v>23.241754, 56.565237</v>
      </c>
      <c r="E60" s="25" t="str">
        <v>1846</v>
      </c>
      <c r="F60" s="25" t="str">
        <v>Pole (PMT)</v>
      </c>
      <c r="G60" s="25" t="str">
        <v/>
      </c>
      <c r="H60" s="25">
        <v>315</v>
      </c>
      <c r="I60" s="25" t="str">
        <v>05/06/2026, 12:51</v>
      </c>
      <c r="J60" s="25">
        <v>1</v>
      </c>
      <c r="K60" s="25">
        <v>247</v>
      </c>
      <c r="L60" s="25">
        <v>250</v>
      </c>
      <c r="M60" s="25">
        <v>249</v>
      </c>
      <c r="N60" s="25">
        <v>433</v>
      </c>
      <c r="O60" s="25">
        <v>437</v>
      </c>
      <c r="P60" s="25">
        <v>431</v>
      </c>
      <c r="Q60" s="26" t="str">
        <v>185 mm²</v>
      </c>
      <c r="R60" s="27">
        <v>15</v>
      </c>
      <c r="S60" s="27">
        <v>0</v>
      </c>
      <c r="T60" s="27">
        <v>3</v>
      </c>
      <c r="U60" s="28">
        <v>11</v>
      </c>
      <c r="V60" s="29" t="str">
        <v>185 mm²</v>
      </c>
      <c r="W60" s="30">
        <v>3</v>
      </c>
      <c r="X60" s="30">
        <v>28</v>
      </c>
      <c r="Y60" s="30">
        <v>13</v>
      </c>
      <c r="Z60" s="31">
        <v>14</v>
      </c>
      <c r="AA60" s="26" t="str">
        <v/>
      </c>
      <c r="AB60" s="27" t="str">
        <v/>
      </c>
      <c r="AC60" s="27" t="str">
        <v/>
      </c>
      <c r="AD60" s="27" t="str">
        <v/>
      </c>
      <c r="AE60" s="28" t="str">
        <v/>
      </c>
      <c r="AF60" s="29" t="str">
        <v/>
      </c>
      <c r="AG60" s="30" t="str">
        <v/>
      </c>
      <c r="AH60" s="30" t="str">
        <v/>
      </c>
      <c r="AI60" s="30" t="str">
        <v/>
      </c>
      <c r="AJ60" s="31" t="str">
        <v/>
      </c>
      <c r="AK60" s="26" t="str">
        <v/>
      </c>
      <c r="AL60" s="27" t="str">
        <v/>
      </c>
      <c r="AM60" s="27" t="str">
        <v/>
      </c>
      <c r="AN60" s="27" t="str">
        <v/>
      </c>
      <c r="AO60" s="28" t="str">
        <v/>
      </c>
      <c r="AP60" s="29" t="str">
        <v/>
      </c>
      <c r="AQ60" s="30" t="str">
        <v/>
      </c>
      <c r="AR60" s="30" t="str">
        <v/>
      </c>
      <c r="AS60" s="30" t="str">
        <v/>
      </c>
      <c r="AT60" s="31" t="str">
        <v/>
      </c>
      <c r="AU60" s="26" t="str">
        <v/>
      </c>
      <c r="AV60" s="27" t="str">
        <v/>
      </c>
      <c r="AW60" s="27" t="str">
        <v/>
      </c>
      <c r="AX60" s="27" t="str">
        <v/>
      </c>
      <c r="AY60" s="28" t="str">
        <v/>
      </c>
      <c r="AZ60" s="29" t="str">
        <v/>
      </c>
      <c r="BA60" s="30" t="str">
        <v/>
      </c>
      <c r="BB60" s="30" t="str">
        <v/>
      </c>
      <c r="BC60" s="30" t="str">
        <v/>
      </c>
      <c r="BD60" s="31" t="str">
        <v/>
      </c>
      <c r="BE60" s="26" t="str">
        <v/>
      </c>
      <c r="BF60" s="27" t="str">
        <v/>
      </c>
      <c r="BG60" s="27" t="str">
        <v/>
      </c>
      <c r="BH60" s="27" t="str">
        <v/>
      </c>
      <c r="BI60" s="28" t="str">
        <v/>
      </c>
      <c r="BJ60" s="25">
        <f>SUM(R60,W60,AB60,AG60,AL60,AQ60,AV60,BA60,BF60)</f>
      </c>
      <c r="BK60" s="25">
        <f>SUM(S60,X60,AC60,AH60,AM60,AR60,AW60,BB60,BG60)</f>
      </c>
      <c r="BL60" s="25">
        <f>SUM(T60,Y60,AD60,AI60,AN60,AS60,AX60,BC60,BH60)</f>
      </c>
      <c r="BM60" s="25">
        <f>SUM(U60,Z60,AE60,AJ60,AO60,AT60,AY60,BD60,BI60)</f>
      </c>
      <c r="BN60" s="25">
        <f>MAX(BJ60:BL60)</f>
      </c>
      <c r="BO60" s="25">
        <f>MIN(BJ60:BL60)</f>
      </c>
      <c r="BP60" s="32">
        <f>IF(H60&gt;0,(BN60*SQRT(3)*IF(N60&gt;0,N60,IF(O60&gt;0,O60,IF(P60&gt;0,P60,415)))/(H60*1000))*100,0)</f>
      </c>
      <c r="BQ60" s="32">
        <f>IF(BP60&gt;70,"Upgrade","OK - No Upgrade")</f>
      </c>
      <c r="BR60" s="32">
        <f>IF(IF(AVERAGE(BJ60:BL60)&gt;0,((BN60-AVERAGE(BJ60:BL60))/AVERAGE(BJ60:BL60))*100,0)&gt;10,"Need to Balance","OK - Balanced")</f>
      </c>
    </row>
    <row r="61" ht="15.75" customHeight="1">
      <c r="A61" s="25" t="str">
        <v>Araqi</v>
      </c>
      <c r="B61" s="25" t="str">
        <v>AL TAYYEB INDUSTRIAL</v>
      </c>
      <c r="C61" s="25" t="str">
        <v>K_LN04</v>
      </c>
      <c r="D61" s="25" t="str">
        <v>23.246315, 56.562587</v>
      </c>
      <c r="E61" s="25" t="str">
        <v>265</v>
      </c>
      <c r="F61" s="25" t="str">
        <v>Pole (PMT)</v>
      </c>
      <c r="G61" s="25" t="str">
        <v/>
      </c>
      <c r="H61" s="25">
        <v>200</v>
      </c>
      <c r="I61" s="25" t="str">
        <v>05/06/2026, 12:45</v>
      </c>
      <c r="J61" s="25">
        <v>1</v>
      </c>
      <c r="K61" s="25">
        <v>246</v>
      </c>
      <c r="L61" s="25">
        <v>250</v>
      </c>
      <c r="M61" s="25">
        <v>249</v>
      </c>
      <c r="N61" s="25">
        <v>431</v>
      </c>
      <c r="O61" s="25">
        <v>436</v>
      </c>
      <c r="P61" s="25">
        <v>431</v>
      </c>
      <c r="Q61" s="26" t="str">
        <v>120 mm²</v>
      </c>
      <c r="R61" s="27">
        <v>50</v>
      </c>
      <c r="S61" s="27">
        <v>23</v>
      </c>
      <c r="T61" s="27">
        <v>23</v>
      </c>
      <c r="U61" s="28">
        <v>18</v>
      </c>
      <c r="V61" s="29" t="str">
        <v>185 mm²</v>
      </c>
      <c r="W61" s="30">
        <v>85</v>
      </c>
      <c r="X61" s="30">
        <v>34</v>
      </c>
      <c r="Y61" s="30">
        <v>84</v>
      </c>
      <c r="Z61" s="31">
        <v>48</v>
      </c>
      <c r="AA61" s="26" t="str">
        <v/>
      </c>
      <c r="AB61" s="27" t="str">
        <v/>
      </c>
      <c r="AC61" s="27" t="str">
        <v/>
      </c>
      <c r="AD61" s="27" t="str">
        <v/>
      </c>
      <c r="AE61" s="28" t="str">
        <v/>
      </c>
      <c r="AF61" s="29" t="str">
        <v/>
      </c>
      <c r="AG61" s="30" t="str">
        <v/>
      </c>
      <c r="AH61" s="30" t="str">
        <v/>
      </c>
      <c r="AI61" s="30" t="str">
        <v/>
      </c>
      <c r="AJ61" s="31" t="str">
        <v/>
      </c>
      <c r="AK61" s="26" t="str">
        <v/>
      </c>
      <c r="AL61" s="27" t="str">
        <v/>
      </c>
      <c r="AM61" s="27" t="str">
        <v/>
      </c>
      <c r="AN61" s="27" t="str">
        <v/>
      </c>
      <c r="AO61" s="28" t="str">
        <v/>
      </c>
      <c r="AP61" s="29" t="str">
        <v/>
      </c>
      <c r="AQ61" s="30" t="str">
        <v/>
      </c>
      <c r="AR61" s="30" t="str">
        <v/>
      </c>
      <c r="AS61" s="30" t="str">
        <v/>
      </c>
      <c r="AT61" s="31" t="str">
        <v/>
      </c>
      <c r="AU61" s="26" t="str">
        <v/>
      </c>
      <c r="AV61" s="27" t="str">
        <v/>
      </c>
      <c r="AW61" s="27" t="str">
        <v/>
      </c>
      <c r="AX61" s="27" t="str">
        <v/>
      </c>
      <c r="AY61" s="28" t="str">
        <v/>
      </c>
      <c r="AZ61" s="29" t="str">
        <v/>
      </c>
      <c r="BA61" s="30" t="str">
        <v/>
      </c>
      <c r="BB61" s="30" t="str">
        <v/>
      </c>
      <c r="BC61" s="30" t="str">
        <v/>
      </c>
      <c r="BD61" s="31" t="str">
        <v/>
      </c>
      <c r="BE61" s="26" t="str">
        <v/>
      </c>
      <c r="BF61" s="27" t="str">
        <v/>
      </c>
      <c r="BG61" s="27" t="str">
        <v/>
      </c>
      <c r="BH61" s="27" t="str">
        <v/>
      </c>
      <c r="BI61" s="28" t="str">
        <v/>
      </c>
      <c r="BJ61" s="25">
        <f>SUM(R61,W61,AB61,AG61,AL61,AQ61,AV61,BA61,BF61)</f>
      </c>
      <c r="BK61" s="25">
        <f>SUM(S61,X61,AC61,AH61,AM61,AR61,AW61,BB61,BG61)</f>
      </c>
      <c r="BL61" s="25">
        <f>SUM(T61,Y61,AD61,AI61,AN61,AS61,AX61,BC61,BH61)</f>
      </c>
      <c r="BM61" s="25">
        <f>SUM(U61,Z61,AE61,AJ61,AO61,AT61,AY61,BD61,BI61)</f>
      </c>
      <c r="BN61" s="25">
        <f>MAX(BJ61:BL61)</f>
      </c>
      <c r="BO61" s="25">
        <f>MIN(BJ61:BL61)</f>
      </c>
      <c r="BP61" s="32">
        <f>IF(H61&gt;0,(BN61*SQRT(3)*IF(N61&gt;0,N61,IF(O61&gt;0,O61,IF(P61&gt;0,P61,415)))/(H61*1000))*100,0)</f>
      </c>
      <c r="BQ61" s="32">
        <f>IF(BP61&gt;70,"Upgrade","OK - No Upgrade")</f>
      </c>
      <c r="BR61" s="32">
        <f>IF(IF(AVERAGE(BJ61:BL61)&gt;0,((BN61-AVERAGE(BJ61:BL61))/AVERAGE(BJ61:BL61))*100,0)&gt;10,"Need to Balance","OK - Balanced")</f>
      </c>
    </row>
    <row r="62" ht="15.75" customHeight="1">
      <c r="A62" s="25" t="str">
        <v>Araqi</v>
      </c>
      <c r="B62" s="25" t="str">
        <v>AL TAYYEB INDUSTRIAL</v>
      </c>
      <c r="C62" s="25" t="str">
        <v>K_LN04</v>
      </c>
      <c r="D62" s="25" t="str">
        <v>23.245269, 56.559067</v>
      </c>
      <c r="E62" s="25" t="str">
        <v>266</v>
      </c>
      <c r="F62" s="25" t="str">
        <v>Pole (PMT)</v>
      </c>
      <c r="G62" s="25" t="str">
        <v/>
      </c>
      <c r="H62" s="25">
        <v>200</v>
      </c>
      <c r="I62" s="25" t="str">
        <v>05/06/2026, 12:40</v>
      </c>
      <c r="J62" s="25">
        <v>1</v>
      </c>
      <c r="K62" s="25">
        <v>248</v>
      </c>
      <c r="L62" s="25">
        <v>251</v>
      </c>
      <c r="M62" s="25">
        <v>250</v>
      </c>
      <c r="N62" s="25">
        <v>433</v>
      </c>
      <c r="O62" s="25">
        <v>437</v>
      </c>
      <c r="P62" s="25">
        <v>432</v>
      </c>
      <c r="Q62" s="26" t="str">
        <v>185 mm²</v>
      </c>
      <c r="R62" s="27">
        <v>52</v>
      </c>
      <c r="S62" s="27">
        <v>36</v>
      </c>
      <c r="T62" s="27">
        <v>63</v>
      </c>
      <c r="U62" s="28">
        <v>20</v>
      </c>
      <c r="V62" s="29" t="str">
        <v>185 mm²</v>
      </c>
      <c r="W62" s="30">
        <v>1</v>
      </c>
      <c r="X62" s="30">
        <v>0</v>
      </c>
      <c r="Y62" s="30">
        <v>0</v>
      </c>
      <c r="Z62" s="31">
        <v>1</v>
      </c>
      <c r="AA62" s="26" t="str">
        <v/>
      </c>
      <c r="AB62" s="27" t="str">
        <v/>
      </c>
      <c r="AC62" s="27" t="str">
        <v/>
      </c>
      <c r="AD62" s="27" t="str">
        <v/>
      </c>
      <c r="AE62" s="28" t="str">
        <v/>
      </c>
      <c r="AF62" s="29" t="str">
        <v/>
      </c>
      <c r="AG62" s="30" t="str">
        <v/>
      </c>
      <c r="AH62" s="30" t="str">
        <v/>
      </c>
      <c r="AI62" s="30" t="str">
        <v/>
      </c>
      <c r="AJ62" s="31" t="str">
        <v/>
      </c>
      <c r="AK62" s="26" t="str">
        <v/>
      </c>
      <c r="AL62" s="27" t="str">
        <v/>
      </c>
      <c r="AM62" s="27" t="str">
        <v/>
      </c>
      <c r="AN62" s="27" t="str">
        <v/>
      </c>
      <c r="AO62" s="28" t="str">
        <v/>
      </c>
      <c r="AP62" s="29" t="str">
        <v/>
      </c>
      <c r="AQ62" s="30" t="str">
        <v/>
      </c>
      <c r="AR62" s="30" t="str">
        <v/>
      </c>
      <c r="AS62" s="30" t="str">
        <v/>
      </c>
      <c r="AT62" s="31" t="str">
        <v/>
      </c>
      <c r="AU62" s="26" t="str">
        <v/>
      </c>
      <c r="AV62" s="27" t="str">
        <v/>
      </c>
      <c r="AW62" s="27" t="str">
        <v/>
      </c>
      <c r="AX62" s="27" t="str">
        <v/>
      </c>
      <c r="AY62" s="28" t="str">
        <v/>
      </c>
      <c r="AZ62" s="29" t="str">
        <v/>
      </c>
      <c r="BA62" s="30" t="str">
        <v/>
      </c>
      <c r="BB62" s="30" t="str">
        <v/>
      </c>
      <c r="BC62" s="30" t="str">
        <v/>
      </c>
      <c r="BD62" s="31" t="str">
        <v/>
      </c>
      <c r="BE62" s="26" t="str">
        <v/>
      </c>
      <c r="BF62" s="27" t="str">
        <v/>
      </c>
      <c r="BG62" s="27" t="str">
        <v/>
      </c>
      <c r="BH62" s="27" t="str">
        <v/>
      </c>
      <c r="BI62" s="28" t="str">
        <v/>
      </c>
      <c r="BJ62" s="25">
        <f>SUM(R62,W62,AB62,AG62,AL62,AQ62,AV62,BA62,BF62)</f>
      </c>
      <c r="BK62" s="25">
        <f>SUM(S62,X62,AC62,AH62,AM62,AR62,AW62,BB62,BG62)</f>
      </c>
      <c r="BL62" s="25">
        <f>SUM(T62,Y62,AD62,AI62,AN62,AS62,AX62,BC62,BH62)</f>
      </c>
      <c r="BM62" s="25">
        <f>SUM(U62,Z62,AE62,AJ62,AO62,AT62,AY62,BD62,BI62)</f>
      </c>
      <c r="BN62" s="25">
        <f>MAX(BJ62:BL62)</f>
      </c>
      <c r="BO62" s="25">
        <f>MIN(BJ62:BL62)</f>
      </c>
      <c r="BP62" s="32">
        <f>IF(H62&gt;0,(BN62*SQRT(3)*IF(N62&gt;0,N62,IF(O62&gt;0,O62,IF(P62&gt;0,P62,415)))/(H62*1000))*100,0)</f>
      </c>
      <c r="BQ62" s="32">
        <f>IF(BP62&gt;70,"Upgrade","OK - No Upgrade")</f>
      </c>
      <c r="BR62" s="32">
        <f>IF(IF(AVERAGE(BJ62:BL62)&gt;0,((BN62-AVERAGE(BJ62:BL62))/AVERAGE(BJ62:BL62))*100,0)&gt;10,"Need to Balance","OK - Balanced")</f>
      </c>
    </row>
    <row r="63" ht="15.75" customHeight="1">
      <c r="A63" s="25" t="str">
        <v>Araqi</v>
      </c>
      <c r="B63" s="25" t="str">
        <v>AL TAYYEB INDUSTRIAL</v>
      </c>
      <c r="C63" s="25" t="str">
        <v>K_LN04</v>
      </c>
      <c r="D63" s="25" t="str">
        <v>23.246541, 56.559388</v>
      </c>
      <c r="E63" s="25" t="str">
        <v>1477</v>
      </c>
      <c r="F63" s="25" t="str">
        <v>Ground (GMT)</v>
      </c>
      <c r="G63" s="25" t="str">
        <v/>
      </c>
      <c r="H63" s="25">
        <v>1000</v>
      </c>
      <c r="I63" s="25" t="str">
        <v>05/06/2026, 12:35</v>
      </c>
      <c r="J63" s="25">
        <v>1</v>
      </c>
      <c r="K63" s="25">
        <v>249</v>
      </c>
      <c r="L63" s="25">
        <v>252</v>
      </c>
      <c r="M63" s="25">
        <v>251</v>
      </c>
      <c r="N63" s="25">
        <v>434</v>
      </c>
      <c r="O63" s="25">
        <v>439</v>
      </c>
      <c r="P63" s="25">
        <v>435</v>
      </c>
      <c r="Q63" s="26" t="str">
        <v/>
      </c>
      <c r="R63" s="27" t="str">
        <v/>
      </c>
      <c r="S63" s="27" t="str">
        <v/>
      </c>
      <c r="T63" s="27" t="str">
        <v/>
      </c>
      <c r="U63" s="28" t="str">
        <v/>
      </c>
      <c r="V63" s="29" t="str">
        <v/>
      </c>
      <c r="W63" s="30" t="str">
        <v/>
      </c>
      <c r="X63" s="30" t="str">
        <v/>
      </c>
      <c r="Y63" s="30" t="str">
        <v/>
      </c>
      <c r="Z63" s="31" t="str">
        <v/>
      </c>
      <c r="AA63" s="26" t="str">
        <v/>
      </c>
      <c r="AB63" s="27" t="str">
        <v/>
      </c>
      <c r="AC63" s="27" t="str">
        <v/>
      </c>
      <c r="AD63" s="27" t="str">
        <v/>
      </c>
      <c r="AE63" s="28" t="str">
        <v/>
      </c>
      <c r="AF63" s="29" t="str">
        <v/>
      </c>
      <c r="AG63" s="30" t="str">
        <v/>
      </c>
      <c r="AH63" s="30" t="str">
        <v/>
      </c>
      <c r="AI63" s="30" t="str">
        <v/>
      </c>
      <c r="AJ63" s="31" t="str">
        <v/>
      </c>
      <c r="AK63" s="26" t="str">
        <v>185 mm²</v>
      </c>
      <c r="AL63" s="27">
        <v>22</v>
      </c>
      <c r="AM63" s="27">
        <v>1</v>
      </c>
      <c r="AN63" s="27">
        <v>1</v>
      </c>
      <c r="AO63" s="28">
        <v>13</v>
      </c>
      <c r="AP63" s="29" t="str">
        <v>185 mm²</v>
      </c>
      <c r="AQ63" s="30">
        <v>1</v>
      </c>
      <c r="AR63" s="30">
        <v>0</v>
      </c>
      <c r="AS63" s="30">
        <v>0</v>
      </c>
      <c r="AT63" s="31">
        <v>1</v>
      </c>
      <c r="AU63" s="26" t="str">
        <v>185 mm²</v>
      </c>
      <c r="AV63" s="27">
        <v>17</v>
      </c>
      <c r="AW63" s="27">
        <v>24</v>
      </c>
      <c r="AX63" s="27">
        <v>8</v>
      </c>
      <c r="AY63" s="28">
        <v>17</v>
      </c>
      <c r="AZ63" s="29" t="str">
        <v>185 mm²</v>
      </c>
      <c r="BA63" s="30">
        <v>23</v>
      </c>
      <c r="BB63" s="30">
        <v>24</v>
      </c>
      <c r="BC63" s="30">
        <v>18</v>
      </c>
      <c r="BD63" s="31">
        <v>8</v>
      </c>
      <c r="BE63" s="26" t="str">
        <v/>
      </c>
      <c r="BF63" s="27" t="str">
        <v/>
      </c>
      <c r="BG63" s="27" t="str">
        <v/>
      </c>
      <c r="BH63" s="27" t="str">
        <v/>
      </c>
      <c r="BI63" s="28" t="str">
        <v/>
      </c>
      <c r="BJ63" s="25">
        <f>SUM(R63,W63,AB63,AG63,AL63,AQ63,AV63,BA63,BF63)</f>
      </c>
      <c r="BK63" s="25">
        <f>SUM(S63,X63,AC63,AH63,AM63,AR63,AW63,BB63,BG63)</f>
      </c>
      <c r="BL63" s="25">
        <f>SUM(T63,Y63,AD63,AI63,AN63,AS63,AX63,BC63,BH63)</f>
      </c>
      <c r="BM63" s="25">
        <f>SUM(U63,Z63,AE63,AJ63,AO63,AT63,AY63,BD63,BI63)</f>
      </c>
      <c r="BN63" s="25">
        <f>MAX(BJ63:BL63)</f>
      </c>
      <c r="BO63" s="25">
        <f>MIN(BJ63:BL63)</f>
      </c>
      <c r="BP63" s="32">
        <f>IF(H63&gt;0,(BN63*SQRT(3)*IF(N63&gt;0,N63,IF(O63&gt;0,O63,IF(P63&gt;0,P63,415)))/(H63*1000))*100,0)</f>
      </c>
      <c r="BQ63" s="32">
        <f>IF(BP63&gt;70,"Upgrade","OK - No Upgrade")</f>
      </c>
      <c r="BR63" s="32">
        <f>IF(IF(AVERAGE(BJ63:BL63)&gt;0,((BN63-AVERAGE(BJ63:BL63))/AVERAGE(BJ63:BL63))*100,0)&gt;10,"Need to Balance","OK - Balanced")</f>
      </c>
    </row>
    <row r="64" ht="15.75" customHeight="1">
      <c r="A64" s="25" t="str">
        <v>Araqi</v>
      </c>
      <c r="B64" s="25" t="str">
        <v>AL TAYYEB INDUSTRIAL</v>
      </c>
      <c r="C64" s="25" t="str">
        <v>K_LN04</v>
      </c>
      <c r="D64" s="25" t="str">
        <v>23.249898, 56.557093</v>
      </c>
      <c r="E64" s="25" t="str">
        <v>2020</v>
      </c>
      <c r="F64" s="25" t="str">
        <v>Ground (GMT)</v>
      </c>
      <c r="G64" s="25" t="str">
        <v/>
      </c>
      <c r="H64" s="25">
        <v>1000</v>
      </c>
      <c r="I64" s="25" t="str">
        <v>05/06/2026, 12:25</v>
      </c>
      <c r="J64" s="25">
        <v>1</v>
      </c>
      <c r="K64" s="25">
        <v>249</v>
      </c>
      <c r="L64" s="25">
        <v>251</v>
      </c>
      <c r="M64" s="25">
        <v>251</v>
      </c>
      <c r="N64" s="25">
        <v>435</v>
      </c>
      <c r="O64" s="25">
        <v>438</v>
      </c>
      <c r="P64" s="25">
        <v>434</v>
      </c>
      <c r="Q64" s="26" t="str">
        <v/>
      </c>
      <c r="R64" s="27" t="str">
        <v/>
      </c>
      <c r="S64" s="27" t="str">
        <v/>
      </c>
      <c r="T64" s="27" t="str">
        <v/>
      </c>
      <c r="U64" s="28" t="str">
        <v/>
      </c>
      <c r="V64" s="29" t="str">
        <v/>
      </c>
      <c r="W64" s="30" t="str">
        <v/>
      </c>
      <c r="X64" s="30" t="str">
        <v/>
      </c>
      <c r="Y64" s="30" t="str">
        <v/>
      </c>
      <c r="Z64" s="31" t="str">
        <v/>
      </c>
      <c r="AA64" s="26" t="str">
        <v/>
      </c>
      <c r="AB64" s="27" t="str">
        <v/>
      </c>
      <c r="AC64" s="27" t="str">
        <v/>
      </c>
      <c r="AD64" s="27" t="str">
        <v/>
      </c>
      <c r="AE64" s="28" t="str">
        <v/>
      </c>
      <c r="AF64" s="29" t="str">
        <v/>
      </c>
      <c r="AG64" s="30" t="str">
        <v/>
      </c>
      <c r="AH64" s="30" t="str">
        <v/>
      </c>
      <c r="AI64" s="30" t="str">
        <v/>
      </c>
      <c r="AJ64" s="31" t="str">
        <v/>
      </c>
      <c r="AK64" s="26" t="str">
        <v>240 mm²</v>
      </c>
      <c r="AL64" s="27">
        <v>31</v>
      </c>
      <c r="AM64" s="27">
        <v>42</v>
      </c>
      <c r="AN64" s="27">
        <v>52</v>
      </c>
      <c r="AO64" s="28">
        <v>25</v>
      </c>
      <c r="AP64" s="29" t="str">
        <v>185 mm²</v>
      </c>
      <c r="AQ64" s="30">
        <v>27</v>
      </c>
      <c r="AR64" s="30">
        <v>73</v>
      </c>
      <c r="AS64" s="30">
        <v>2</v>
      </c>
      <c r="AT64" s="31">
        <v>56</v>
      </c>
      <c r="AU64" s="26" t="str">
        <v>185 mm²</v>
      </c>
      <c r="AV64" s="27">
        <v>1</v>
      </c>
      <c r="AW64" s="27">
        <v>0</v>
      </c>
      <c r="AX64" s="27">
        <v>10</v>
      </c>
      <c r="AY64" s="28">
        <v>8</v>
      </c>
      <c r="AZ64" s="29" t="str">
        <v>185 mm²</v>
      </c>
      <c r="BA64" s="30">
        <v>45</v>
      </c>
      <c r="BB64" s="30">
        <v>40</v>
      </c>
      <c r="BC64" s="30">
        <v>76</v>
      </c>
      <c r="BD64" s="31">
        <v>34</v>
      </c>
      <c r="BE64" s="26" t="str">
        <v/>
      </c>
      <c r="BF64" s="27" t="str">
        <v/>
      </c>
      <c r="BG64" s="27" t="str">
        <v/>
      </c>
      <c r="BH64" s="27" t="str">
        <v/>
      </c>
      <c r="BI64" s="28" t="str">
        <v/>
      </c>
      <c r="BJ64" s="25">
        <f>SUM(R64,W64,AB64,AG64,AL64,AQ64,AV64,BA64,BF64)</f>
      </c>
      <c r="BK64" s="25">
        <f>SUM(S64,X64,AC64,AH64,AM64,AR64,AW64,BB64,BG64)</f>
      </c>
      <c r="BL64" s="25">
        <f>SUM(T64,Y64,AD64,AI64,AN64,AS64,AX64,BC64,BH64)</f>
      </c>
      <c r="BM64" s="25">
        <f>SUM(U64,Z64,AE64,AJ64,AO64,AT64,AY64,BD64,BI64)</f>
      </c>
      <c r="BN64" s="25">
        <f>MAX(BJ64:BL64)</f>
      </c>
      <c r="BO64" s="25">
        <f>MIN(BJ64:BL64)</f>
      </c>
      <c r="BP64" s="32">
        <f>IF(H64&gt;0,(BN64*SQRT(3)*IF(N64&gt;0,N64,IF(O64&gt;0,O64,IF(P64&gt;0,P64,415)))/(H64*1000))*100,0)</f>
      </c>
      <c r="BQ64" s="32">
        <f>IF(BP64&gt;70,"Upgrade","OK - No Upgrade")</f>
      </c>
      <c r="BR64" s="32">
        <f>IF(IF(AVERAGE(BJ64:BL64)&gt;0,((BN64-AVERAGE(BJ64:BL64))/AVERAGE(BJ64:BL64))*100,0)&gt;10,"Need to Balance","OK - Balanced")</f>
      </c>
    </row>
    <row r="65" ht="15.75" customHeight="1">
      <c r="A65" s="25" t="str">
        <v>Araqi</v>
      </c>
      <c r="B65" s="25" t="str">
        <v>AL TAYYEB INDUSTRIAL</v>
      </c>
      <c r="C65" s="25" t="str">
        <v>K_LN01</v>
      </c>
      <c r="D65" s="25" t="str">
        <v/>
      </c>
      <c r="E65" s="25" t="str">
        <v>1533</v>
      </c>
      <c r="F65" s="25" t="str">
        <v>Pole (PMT)</v>
      </c>
      <c r="G65" s="25" t="str">
        <v/>
      </c>
      <c r="H65" s="25">
        <v>100</v>
      </c>
      <c r="I65" s="25" t="str">
        <v>04/06/2026, 12:22</v>
      </c>
      <c r="J65" s="25">
        <v>1</v>
      </c>
      <c r="K65" s="25">
        <v>246</v>
      </c>
      <c r="L65" s="25">
        <v>246</v>
      </c>
      <c r="M65" s="25">
        <v>246</v>
      </c>
      <c r="N65" s="25">
        <v>430</v>
      </c>
      <c r="O65" s="25">
        <v>428</v>
      </c>
      <c r="P65" s="25">
        <v>427</v>
      </c>
      <c r="Q65" s="26" t="str">
        <v>120 mm²</v>
      </c>
      <c r="R65" s="27">
        <v>15</v>
      </c>
      <c r="S65" s="27">
        <v>5</v>
      </c>
      <c r="T65" s="27">
        <v>7</v>
      </c>
      <c r="U65" s="28">
        <v>6</v>
      </c>
      <c r="V65" s="29" t="str">
        <v>185 mm²</v>
      </c>
      <c r="W65" s="30">
        <v>0</v>
      </c>
      <c r="X65" s="30">
        <v>0</v>
      </c>
      <c r="Y65" s="30">
        <v>0</v>
      </c>
      <c r="Z65" s="31">
        <v>0</v>
      </c>
      <c r="AA65" s="26" t="str">
        <v/>
      </c>
      <c r="AB65" s="27" t="str">
        <v/>
      </c>
      <c r="AC65" s="27" t="str">
        <v/>
      </c>
      <c r="AD65" s="27" t="str">
        <v/>
      </c>
      <c r="AE65" s="28" t="str">
        <v/>
      </c>
      <c r="AF65" s="29" t="str">
        <v/>
      </c>
      <c r="AG65" s="30" t="str">
        <v/>
      </c>
      <c r="AH65" s="30" t="str">
        <v/>
      </c>
      <c r="AI65" s="30" t="str">
        <v/>
      </c>
      <c r="AJ65" s="31" t="str">
        <v/>
      </c>
      <c r="AK65" s="26" t="str">
        <v/>
      </c>
      <c r="AL65" s="27" t="str">
        <v/>
      </c>
      <c r="AM65" s="27" t="str">
        <v/>
      </c>
      <c r="AN65" s="27" t="str">
        <v/>
      </c>
      <c r="AO65" s="28" t="str">
        <v/>
      </c>
      <c r="AP65" s="29" t="str">
        <v/>
      </c>
      <c r="AQ65" s="30" t="str">
        <v/>
      </c>
      <c r="AR65" s="30" t="str">
        <v/>
      </c>
      <c r="AS65" s="30" t="str">
        <v/>
      </c>
      <c r="AT65" s="31" t="str">
        <v/>
      </c>
      <c r="AU65" s="26" t="str">
        <v/>
      </c>
      <c r="AV65" s="27" t="str">
        <v/>
      </c>
      <c r="AW65" s="27" t="str">
        <v/>
      </c>
      <c r="AX65" s="27" t="str">
        <v/>
      </c>
      <c r="AY65" s="28" t="str">
        <v/>
      </c>
      <c r="AZ65" s="29" t="str">
        <v/>
      </c>
      <c r="BA65" s="30" t="str">
        <v/>
      </c>
      <c r="BB65" s="30" t="str">
        <v/>
      </c>
      <c r="BC65" s="30" t="str">
        <v/>
      </c>
      <c r="BD65" s="31" t="str">
        <v/>
      </c>
      <c r="BE65" s="26" t="str">
        <v/>
      </c>
      <c r="BF65" s="27" t="str">
        <v/>
      </c>
      <c r="BG65" s="27" t="str">
        <v/>
      </c>
      <c r="BH65" s="27" t="str">
        <v/>
      </c>
      <c r="BI65" s="28" t="str">
        <v/>
      </c>
      <c r="BJ65" s="25">
        <f>SUM(R65,W65,AB65,AG65,AL65,AQ65,AV65,BA65,BF65)</f>
      </c>
      <c r="BK65" s="25">
        <f>SUM(S65,X65,AC65,AH65,AM65,AR65,AW65,BB65,BG65)</f>
      </c>
      <c r="BL65" s="25">
        <f>SUM(T65,Y65,AD65,AI65,AN65,AS65,AX65,BC65,BH65)</f>
      </c>
      <c r="BM65" s="25">
        <f>SUM(U65,Z65,AE65,AJ65,AO65,AT65,AY65,BD65,BI65)</f>
      </c>
      <c r="BN65" s="25">
        <f>MAX(BJ65:BL65)</f>
      </c>
      <c r="BO65" s="25">
        <f>MIN(BJ65:BL65)</f>
      </c>
      <c r="BP65" s="32">
        <f>IF(H65&gt;0,(BN65*SQRT(3)*IF(N65&gt;0,N65,IF(O65&gt;0,O65,IF(P65&gt;0,P65,415)))/(H65*1000))*100,0)</f>
      </c>
      <c r="BQ65" s="32">
        <f>IF(BP65&gt;70,"Upgrade","OK - No Upgrade")</f>
      </c>
      <c r="BR65" s="32">
        <f>IF(IF(AVERAGE(BJ65:BL65)&gt;0,((BN65-AVERAGE(BJ65:BL65))/AVERAGE(BJ65:BL65))*100,0)&gt;10,"Need to Balance","OK - Balanced")</f>
      </c>
    </row>
    <row r="66" ht="15.75" customHeight="1">
      <c r="A66" s="25" t="str">
        <v>Araqi</v>
      </c>
      <c r="B66" s="25" t="str">
        <v>AL TAYYEB INDUSTRIAL</v>
      </c>
      <c r="C66" s="25" t="str">
        <v>K_LN01</v>
      </c>
      <c r="D66" s="25" t="str">
        <v>23.261301, 56.555112</v>
      </c>
      <c r="E66" s="25" t="str">
        <v>1370</v>
      </c>
      <c r="F66" s="25" t="str">
        <v>Ground (GMT)</v>
      </c>
      <c r="G66" s="25" t="str">
        <v/>
      </c>
      <c r="H66" s="25">
        <v>1000</v>
      </c>
      <c r="I66" s="25" t="str">
        <v>04/06/2026, 12:15</v>
      </c>
      <c r="J66" s="25">
        <v>1</v>
      </c>
      <c r="K66" s="25">
        <v>242</v>
      </c>
      <c r="L66" s="25">
        <v>245</v>
      </c>
      <c r="M66" s="25">
        <v>242</v>
      </c>
      <c r="N66" s="25">
        <v>428</v>
      </c>
      <c r="O66" s="25">
        <v>427</v>
      </c>
      <c r="P66" s="25">
        <v>426</v>
      </c>
      <c r="Q66" s="26" t="str">
        <v/>
      </c>
      <c r="R66" s="27" t="str">
        <v/>
      </c>
      <c r="S66" s="27" t="str">
        <v/>
      </c>
      <c r="T66" s="27" t="str">
        <v/>
      </c>
      <c r="U66" s="28" t="str">
        <v/>
      </c>
      <c r="V66" s="29" t="str">
        <v/>
      </c>
      <c r="W66" s="30" t="str">
        <v/>
      </c>
      <c r="X66" s="30" t="str">
        <v/>
      </c>
      <c r="Y66" s="30" t="str">
        <v/>
      </c>
      <c r="Z66" s="31" t="str">
        <v/>
      </c>
      <c r="AA66" s="26" t="str">
        <v>120 mm²</v>
      </c>
      <c r="AB66" s="27">
        <v>0</v>
      </c>
      <c r="AC66" s="27">
        <v>0</v>
      </c>
      <c r="AD66" s="27">
        <v>0</v>
      </c>
      <c r="AE66" s="28">
        <v>0</v>
      </c>
      <c r="AF66" s="29" t="str">
        <v>120 mm²</v>
      </c>
      <c r="AG66" s="30">
        <v>60</v>
      </c>
      <c r="AH66" s="30">
        <v>61</v>
      </c>
      <c r="AI66" s="30">
        <v>65</v>
      </c>
      <c r="AJ66" s="31">
        <v>4</v>
      </c>
      <c r="AK66" s="26" t="str">
        <v>120 mm²</v>
      </c>
      <c r="AL66" s="27">
        <v>1</v>
      </c>
      <c r="AM66" s="27">
        <v>2</v>
      </c>
      <c r="AN66" s="27">
        <v>1</v>
      </c>
      <c r="AO66" s="28">
        <v>1</v>
      </c>
      <c r="AP66" s="29" t="str">
        <v>120 mm²</v>
      </c>
      <c r="AQ66" s="30">
        <v>45</v>
      </c>
      <c r="AR66" s="30">
        <v>48</v>
      </c>
      <c r="AS66" s="30">
        <v>50</v>
      </c>
      <c r="AT66" s="31">
        <v>3</v>
      </c>
      <c r="AU66" s="26" t="str">
        <v>120 mm²</v>
      </c>
      <c r="AV66" s="27">
        <v>60</v>
      </c>
      <c r="AW66" s="27">
        <v>71</v>
      </c>
      <c r="AX66" s="27">
        <v>65</v>
      </c>
      <c r="AY66" s="28">
        <v>3</v>
      </c>
      <c r="AZ66" s="29" t="str">
        <v>120 mm²</v>
      </c>
      <c r="BA66" s="30">
        <v>65</v>
      </c>
      <c r="BB66" s="30">
        <v>78</v>
      </c>
      <c r="BC66" s="30">
        <v>45</v>
      </c>
      <c r="BD66" s="31">
        <v>3</v>
      </c>
      <c r="BE66" s="26" t="str">
        <v/>
      </c>
      <c r="BF66" s="27" t="str">
        <v/>
      </c>
      <c r="BG66" s="27" t="str">
        <v/>
      </c>
      <c r="BH66" s="27" t="str">
        <v/>
      </c>
      <c r="BI66" s="28" t="str">
        <v/>
      </c>
      <c r="BJ66" s="25">
        <f>SUM(R66,W66,AB66,AG66,AL66,AQ66,AV66,BA66,BF66)</f>
      </c>
      <c r="BK66" s="25">
        <f>SUM(S66,X66,AC66,AH66,AM66,AR66,AW66,BB66,BG66)</f>
      </c>
      <c r="BL66" s="25">
        <f>SUM(T66,Y66,AD66,AI66,AN66,AS66,AX66,BC66,BH66)</f>
      </c>
      <c r="BM66" s="25">
        <f>SUM(U66,Z66,AE66,AJ66,AO66,AT66,AY66,BD66,BI66)</f>
      </c>
      <c r="BN66" s="25">
        <f>MAX(BJ66:BL66)</f>
      </c>
      <c r="BO66" s="25">
        <f>MIN(BJ66:BL66)</f>
      </c>
      <c r="BP66" s="32">
        <f>IF(H66&gt;0,(BN66*SQRT(3)*IF(N66&gt;0,N66,IF(O66&gt;0,O66,IF(P66&gt;0,P66,415)))/(H66*1000))*100,0)</f>
      </c>
      <c r="BQ66" s="32">
        <f>IF(BP66&gt;70,"Upgrade","OK - No Upgrade")</f>
      </c>
      <c r="BR66" s="32">
        <f>IF(IF(AVERAGE(BJ66:BL66)&gt;0,((BN66-AVERAGE(BJ66:BL66))/AVERAGE(BJ66:BL66))*100,0)&gt;10,"Need to Balance","OK - Balanced")</f>
      </c>
    </row>
    <row r="67" ht="15.75" customHeight="1">
      <c r="A67" s="25" t="str">
        <v>Araqi</v>
      </c>
      <c r="B67" s="25" t="str">
        <v>AL TAYYEB INDUSTRIAL</v>
      </c>
      <c r="C67" s="25" t="str">
        <v>K_LN01</v>
      </c>
      <c r="D67" s="25" t="str">
        <v>23.261296, 56.555117</v>
      </c>
      <c r="E67" s="25" t="str">
        <v>263</v>
      </c>
      <c r="F67" s="25" t="str">
        <v>Ground (GMT)</v>
      </c>
      <c r="G67" s="25" t="str">
        <v/>
      </c>
      <c r="H67" s="25">
        <v>1000</v>
      </c>
      <c r="I67" s="25" t="str">
        <v>04/06/2026, 12:16</v>
      </c>
      <c r="J67" s="25">
        <v>1</v>
      </c>
      <c r="K67" s="25">
        <v>246</v>
      </c>
      <c r="L67" s="25">
        <v>248</v>
      </c>
      <c r="M67" s="25">
        <v>247</v>
      </c>
      <c r="N67" s="25">
        <v>428</v>
      </c>
      <c r="O67" s="25">
        <v>426</v>
      </c>
      <c r="P67" s="25">
        <v>427</v>
      </c>
      <c r="Q67" s="26" t="str">
        <v/>
      </c>
      <c r="R67" s="27" t="str">
        <v/>
      </c>
      <c r="S67" s="27" t="str">
        <v/>
      </c>
      <c r="T67" s="27" t="str">
        <v/>
      </c>
      <c r="U67" s="28" t="str">
        <v/>
      </c>
      <c r="V67" s="29" t="str">
        <v>120 mm²</v>
      </c>
      <c r="W67" s="30">
        <v>28</v>
      </c>
      <c r="X67" s="30">
        <v>26</v>
      </c>
      <c r="Y67" s="30">
        <v>25</v>
      </c>
      <c r="Z67" s="31">
        <v>0</v>
      </c>
      <c r="AA67" s="26" t="str">
        <v>120 mm²</v>
      </c>
      <c r="AB67" s="27">
        <v>25</v>
      </c>
      <c r="AC67" s="27">
        <v>26</v>
      </c>
      <c r="AD67" s="27">
        <v>24</v>
      </c>
      <c r="AE67" s="28">
        <v>0</v>
      </c>
      <c r="AF67" s="29" t="str">
        <v>120 mm²</v>
      </c>
      <c r="AG67" s="30">
        <v>15</v>
      </c>
      <c r="AH67" s="30">
        <v>20</v>
      </c>
      <c r="AI67" s="30">
        <v>18</v>
      </c>
      <c r="AJ67" s="31">
        <v>0</v>
      </c>
      <c r="AK67" s="26" t="str">
        <v>120 mm²</v>
      </c>
      <c r="AL67" s="27">
        <v>25</v>
      </c>
      <c r="AM67" s="27">
        <v>28</v>
      </c>
      <c r="AN67" s="27">
        <v>25</v>
      </c>
      <c r="AO67" s="28">
        <v>0</v>
      </c>
      <c r="AP67" s="29" t="str">
        <v>120 mm²</v>
      </c>
      <c r="AQ67" s="30">
        <v>15</v>
      </c>
      <c r="AR67" s="30">
        <v>14</v>
      </c>
      <c r="AS67" s="30">
        <v>13</v>
      </c>
      <c r="AT67" s="31">
        <v>0</v>
      </c>
      <c r="AU67" s="26" t="str">
        <v>120 mm²</v>
      </c>
      <c r="AV67" s="27">
        <v>15</v>
      </c>
      <c r="AW67" s="27">
        <v>17</v>
      </c>
      <c r="AX67" s="27">
        <v>10</v>
      </c>
      <c r="AY67" s="28">
        <v>0</v>
      </c>
      <c r="AZ67" s="29" t="str">
        <v>120 mm²</v>
      </c>
      <c r="BA67" s="30">
        <v>15</v>
      </c>
      <c r="BB67" s="30">
        <v>17</v>
      </c>
      <c r="BC67" s="30">
        <v>20</v>
      </c>
      <c r="BD67" s="31">
        <v>0</v>
      </c>
      <c r="BE67" s="26" t="str">
        <v/>
      </c>
      <c r="BF67" s="27" t="str">
        <v/>
      </c>
      <c r="BG67" s="27" t="str">
        <v/>
      </c>
      <c r="BH67" s="27" t="str">
        <v/>
      </c>
      <c r="BI67" s="28" t="str">
        <v/>
      </c>
      <c r="BJ67" s="25">
        <f>SUM(R67,W67,AB67,AG67,AL67,AQ67,AV67,BA67,BF67)</f>
      </c>
      <c r="BK67" s="25">
        <f>SUM(S67,X67,AC67,AH67,AM67,AR67,AW67,BB67,BG67)</f>
      </c>
      <c r="BL67" s="25">
        <f>SUM(T67,Y67,AD67,AI67,AN67,AS67,AX67,BC67,BH67)</f>
      </c>
      <c r="BM67" s="25">
        <f>SUM(U67,Z67,AE67,AJ67,AO67,AT67,AY67,BD67,BI67)</f>
      </c>
      <c r="BN67" s="25">
        <f>MAX(BJ67:BL67)</f>
      </c>
      <c r="BO67" s="25">
        <f>MIN(BJ67:BL67)</f>
      </c>
      <c r="BP67" s="32">
        <f>IF(H67&gt;0,(BN67*SQRT(3)*IF(N67&gt;0,N67,IF(O67&gt;0,O67,IF(P67&gt;0,P67,415)))/(H67*1000))*100,0)</f>
      </c>
      <c r="BQ67" s="32">
        <f>IF(BP67&gt;70,"Upgrade","OK - No Upgrade")</f>
      </c>
      <c r="BR67" s="32">
        <f>IF(IF(AVERAGE(BJ67:BL67)&gt;0,((BN67-AVERAGE(BJ67:BL67))/AVERAGE(BJ67:BL67))*100,0)&gt;10,"Need to Balance","OK - Balanced")</f>
      </c>
    </row>
    <row r="68" ht="15.75" customHeight="1">
      <c r="A68" s="25" t="str">
        <v>Araqi</v>
      </c>
      <c r="B68" s="25" t="str">
        <v>AL TAYYEB INDUSTRIAL</v>
      </c>
      <c r="C68" s="25" t="str">
        <v>K_LN01</v>
      </c>
      <c r="D68" s="25" t="str">
        <v>23.255158, 56.55263</v>
      </c>
      <c r="E68" s="25" t="str">
        <v>261</v>
      </c>
      <c r="F68" s="25" t="str">
        <v>Ground (GMT)</v>
      </c>
      <c r="G68" s="25" t="str">
        <v/>
      </c>
      <c r="H68" s="25">
        <v>1000</v>
      </c>
      <c r="I68" s="25" t="str">
        <v>04/06/2026, 12:01</v>
      </c>
      <c r="J68" s="25">
        <v>1</v>
      </c>
      <c r="K68" s="25">
        <v>246</v>
      </c>
      <c r="L68" s="25">
        <v>248</v>
      </c>
      <c r="M68" s="25">
        <v>247</v>
      </c>
      <c r="N68" s="25">
        <v>430</v>
      </c>
      <c r="O68" s="25">
        <v>429</v>
      </c>
      <c r="P68" s="25">
        <v>433</v>
      </c>
      <c r="Q68" s="26" t="str">
        <v>120 mm²</v>
      </c>
      <c r="R68" s="27">
        <v>0</v>
      </c>
      <c r="S68" s="27">
        <v>0</v>
      </c>
      <c r="T68" s="27">
        <v>0</v>
      </c>
      <c r="U68" s="28">
        <v>0</v>
      </c>
      <c r="V68" s="29" t="str">
        <v>185 mm²</v>
      </c>
      <c r="W68" s="30">
        <v>0</v>
      </c>
      <c r="X68" s="30">
        <v>0</v>
      </c>
      <c r="Y68" s="30">
        <v>0</v>
      </c>
      <c r="Z68" s="31">
        <v>0</v>
      </c>
      <c r="AA68" s="26" t="str">
        <v>185 mm²</v>
      </c>
      <c r="AB68" s="27">
        <v>110</v>
      </c>
      <c r="AC68" s="27">
        <v>101</v>
      </c>
      <c r="AD68" s="27">
        <v>75</v>
      </c>
      <c r="AE68" s="28">
        <v>60</v>
      </c>
      <c r="AF68" s="29" t="str">
        <v>185 mm²</v>
      </c>
      <c r="AG68" s="30">
        <v>50</v>
      </c>
      <c r="AH68" s="30">
        <v>60</v>
      </c>
      <c r="AI68" s="30">
        <v>45</v>
      </c>
      <c r="AJ68" s="31">
        <v>29</v>
      </c>
      <c r="AK68" s="26" t="str">
        <v>240 mm²</v>
      </c>
      <c r="AL68" s="27">
        <v>110</v>
      </c>
      <c r="AM68" s="27">
        <v>99</v>
      </c>
      <c r="AN68" s="27">
        <v>60</v>
      </c>
      <c r="AO68" s="28">
        <v>50</v>
      </c>
      <c r="AP68" s="29" t="str">
        <v>185 mm²</v>
      </c>
      <c r="AQ68" s="30">
        <v>50</v>
      </c>
      <c r="AR68" s="30">
        <v>60</v>
      </c>
      <c r="AS68" s="30">
        <v>77</v>
      </c>
      <c r="AT68" s="31">
        <v>45</v>
      </c>
      <c r="AU68" s="26" t="str">
        <v>240 mm²</v>
      </c>
      <c r="AV68" s="27">
        <v>90</v>
      </c>
      <c r="AW68" s="27">
        <v>91</v>
      </c>
      <c r="AX68" s="27">
        <v>81</v>
      </c>
      <c r="AY68" s="28">
        <v>35</v>
      </c>
      <c r="AZ68" s="29" t="str">
        <v>240 mm²</v>
      </c>
      <c r="BA68" s="30">
        <v>60</v>
      </c>
      <c r="BB68" s="30">
        <v>48</v>
      </c>
      <c r="BC68" s="30">
        <v>34</v>
      </c>
      <c r="BD68" s="31">
        <v>31</v>
      </c>
      <c r="BE68" s="26" t="str">
        <v/>
      </c>
      <c r="BF68" s="27" t="str">
        <v/>
      </c>
      <c r="BG68" s="27" t="str">
        <v/>
      </c>
      <c r="BH68" s="27" t="str">
        <v/>
      </c>
      <c r="BI68" s="28" t="str">
        <v/>
      </c>
      <c r="BJ68" s="25">
        <f>SUM(R68,W68,AB68,AG68,AL68,AQ68,AV68,BA68,BF68)</f>
      </c>
      <c r="BK68" s="25">
        <f>SUM(S68,X68,AC68,AH68,AM68,AR68,AW68,BB68,BG68)</f>
      </c>
      <c r="BL68" s="25">
        <f>SUM(T68,Y68,AD68,AI68,AN68,AS68,AX68,BC68,BH68)</f>
      </c>
      <c r="BM68" s="25">
        <f>SUM(U68,Z68,AE68,AJ68,AO68,AT68,AY68,BD68,BI68)</f>
      </c>
      <c r="BN68" s="25">
        <f>MAX(BJ68:BL68)</f>
      </c>
      <c r="BO68" s="25">
        <f>MIN(BJ68:BL68)</f>
      </c>
      <c r="BP68" s="32">
        <f>IF(H68&gt;0,(BN68*SQRT(3)*IF(N68&gt;0,N68,IF(O68&gt;0,O68,IF(P68&gt;0,P68,415)))/(H68*1000))*100,0)</f>
      </c>
      <c r="BQ68" s="32">
        <f>IF(BP68&gt;70,"Upgrade","OK - No Upgrade")</f>
      </c>
      <c r="BR68" s="32">
        <f>IF(IF(AVERAGE(BJ68:BL68)&gt;0,((BN68-AVERAGE(BJ68:BL68))/AVERAGE(BJ68:BL68))*100,0)&gt;10,"Need to Balance","OK - Balanced")</f>
      </c>
    </row>
    <row r="69" ht="15.75" customHeight="1">
      <c r="A69" s="25" t="str">
        <v>Araqi</v>
      </c>
      <c r="B69" s="25" t="str">
        <v>AL TAYYEB INDUSTRIAL</v>
      </c>
      <c r="C69" s="25" t="str">
        <v>K_LN01</v>
      </c>
      <c r="D69" s="25" t="str">
        <v>23.258778, 56.553372</v>
      </c>
      <c r="E69" s="25" t="str">
        <v>264</v>
      </c>
      <c r="F69" s="25" t="str">
        <v>Ground (GMT)</v>
      </c>
      <c r="G69" s="25" t="str">
        <v/>
      </c>
      <c r="H69" s="25">
        <v>1000</v>
      </c>
      <c r="I69" s="25" t="str">
        <v>04/06/2026, 11:55</v>
      </c>
      <c r="J69" s="25">
        <v>1</v>
      </c>
      <c r="K69" s="25">
        <v>246</v>
      </c>
      <c r="L69" s="25">
        <v>249</v>
      </c>
      <c r="M69" s="25">
        <v>249</v>
      </c>
      <c r="N69" s="25">
        <v>430</v>
      </c>
      <c r="O69" s="25">
        <v>431</v>
      </c>
      <c r="P69" s="25">
        <v>435</v>
      </c>
      <c r="Q69" s="26" t="str">
        <v/>
      </c>
      <c r="R69" s="27" t="str">
        <v/>
      </c>
      <c r="S69" s="27" t="str">
        <v/>
      </c>
      <c r="T69" s="27" t="str">
        <v/>
      </c>
      <c r="U69" s="28" t="str">
        <v/>
      </c>
      <c r="V69" s="29" t="str">
        <v>185 mm²</v>
      </c>
      <c r="W69" s="30">
        <v>110</v>
      </c>
      <c r="X69" s="30">
        <v>65</v>
      </c>
      <c r="Y69" s="30">
        <v>35</v>
      </c>
      <c r="Z69" s="31">
        <v>60</v>
      </c>
      <c r="AA69" s="26" t="str">
        <v>185 mm²</v>
      </c>
      <c r="AB69" s="27">
        <v>65</v>
      </c>
      <c r="AC69" s="27">
        <v>35</v>
      </c>
      <c r="AD69" s="27">
        <v>15</v>
      </c>
      <c r="AE69" s="28">
        <v>20</v>
      </c>
      <c r="AF69" s="29" t="str">
        <v>240 mm²</v>
      </c>
      <c r="AG69" s="30">
        <v>20</v>
      </c>
      <c r="AH69" s="30">
        <v>10</v>
      </c>
      <c r="AI69" s="30">
        <v>50</v>
      </c>
      <c r="AJ69" s="31">
        <v>25</v>
      </c>
      <c r="AK69" s="26" t="str">
        <v>240 mm²</v>
      </c>
      <c r="AL69" s="27">
        <v>33</v>
      </c>
      <c r="AM69" s="27">
        <v>65</v>
      </c>
      <c r="AN69" s="27">
        <v>88</v>
      </c>
      <c r="AO69" s="28">
        <v>30</v>
      </c>
      <c r="AP69" s="29" t="str">
        <v>185 mm²</v>
      </c>
      <c r="AQ69" s="30">
        <v>20</v>
      </c>
      <c r="AR69" s="30">
        <v>18</v>
      </c>
      <c r="AS69" s="30">
        <v>4</v>
      </c>
      <c r="AT69" s="31">
        <v>12</v>
      </c>
      <c r="AU69" s="26" t="str">
        <v>185 mm²</v>
      </c>
      <c r="AV69" s="27">
        <v>95</v>
      </c>
      <c r="AW69" s="27">
        <v>54</v>
      </c>
      <c r="AX69" s="27">
        <v>60</v>
      </c>
      <c r="AY69" s="28">
        <v>29</v>
      </c>
      <c r="AZ69" s="29" t="str">
        <v>185 mm²</v>
      </c>
      <c r="BA69" s="30">
        <v>60</v>
      </c>
      <c r="BB69" s="30">
        <v>75</v>
      </c>
      <c r="BC69" s="30">
        <v>73</v>
      </c>
      <c r="BD69" s="31">
        <v>35</v>
      </c>
      <c r="BE69" s="26" t="str">
        <v/>
      </c>
      <c r="BF69" s="27" t="str">
        <v/>
      </c>
      <c r="BG69" s="27" t="str">
        <v/>
      </c>
      <c r="BH69" s="27" t="str">
        <v/>
      </c>
      <c r="BI69" s="28" t="str">
        <v/>
      </c>
      <c r="BJ69" s="25">
        <f>SUM(R69,W69,AB69,AG69,AL69,AQ69,AV69,BA69,BF69)</f>
      </c>
      <c r="BK69" s="25">
        <f>SUM(S69,X69,AC69,AH69,AM69,AR69,AW69,BB69,BG69)</f>
      </c>
      <c r="BL69" s="25">
        <f>SUM(T69,Y69,AD69,AI69,AN69,AS69,AX69,BC69,BH69)</f>
      </c>
      <c r="BM69" s="25">
        <f>SUM(U69,Z69,AE69,AJ69,AO69,AT69,AY69,BD69,BI69)</f>
      </c>
      <c r="BN69" s="25">
        <f>MAX(BJ69:BL69)</f>
      </c>
      <c r="BO69" s="25">
        <f>MIN(BJ69:BL69)</f>
      </c>
      <c r="BP69" s="32">
        <f>IF(H69&gt;0,(BN69*SQRT(3)*IF(N69&gt;0,N69,IF(O69&gt;0,O69,IF(P69&gt;0,P69,415)))/(H69*1000))*100,0)</f>
      </c>
      <c r="BQ69" s="32">
        <f>IF(BP69&gt;70,"Upgrade","OK - No Upgrade")</f>
      </c>
      <c r="BR69" s="32">
        <f>IF(IF(AVERAGE(BJ69:BL69)&gt;0,((BN69-AVERAGE(BJ69:BL69))/AVERAGE(BJ69:BL69))*100,0)&gt;10,"Need to Balance","OK - Balanced")</f>
      </c>
    </row>
    <row r="70" ht="15.75" customHeight="1">
      <c r="A70" s="25" t="str">
        <v>Araqi</v>
      </c>
      <c r="B70" s="25" t="str">
        <v>AL TAYYEB INDUSTRIAL</v>
      </c>
      <c r="C70" s="25" t="str">
        <v>K_LN01</v>
      </c>
      <c r="D70" s="25" t="str">
        <v>23.261262, 56.554218</v>
      </c>
      <c r="E70" s="25" t="str">
        <v>2285</v>
      </c>
      <c r="F70" s="25" t="str">
        <v>Ground (GMT)</v>
      </c>
      <c r="G70" s="25" t="str">
        <v/>
      </c>
      <c r="H70" s="25">
        <v>1000</v>
      </c>
      <c r="I70" s="25" t="str">
        <v>04/06/2026, 11:48</v>
      </c>
      <c r="J70" s="25">
        <v>1</v>
      </c>
      <c r="K70" s="25">
        <v>247</v>
      </c>
      <c r="L70" s="25">
        <v>250</v>
      </c>
      <c r="M70" s="25">
        <v>249</v>
      </c>
      <c r="N70" s="25">
        <v>422</v>
      </c>
      <c r="O70" s="25">
        <v>436</v>
      </c>
      <c r="P70" s="25">
        <v>436</v>
      </c>
      <c r="Q70" s="26" t="str">
        <v>185 mm²</v>
      </c>
      <c r="R70" s="27">
        <v>70</v>
      </c>
      <c r="S70" s="27">
        <v>10</v>
      </c>
      <c r="T70" s="27">
        <v>7</v>
      </c>
      <c r="U70" s="28">
        <v>20</v>
      </c>
      <c r="V70" s="29" t="str">
        <v>185 mm²</v>
      </c>
      <c r="W70" s="30">
        <v>45</v>
      </c>
      <c r="X70" s="30">
        <v>50</v>
      </c>
      <c r="Y70" s="30">
        <v>40</v>
      </c>
      <c r="Z70" s="31">
        <v>6</v>
      </c>
      <c r="AA70" s="26" t="str">
        <v>185 mm²</v>
      </c>
      <c r="AB70" s="27">
        <v>68</v>
      </c>
      <c r="AC70" s="27">
        <v>75</v>
      </c>
      <c r="AD70" s="27">
        <v>60</v>
      </c>
      <c r="AE70" s="28">
        <v>25</v>
      </c>
      <c r="AF70" s="29" t="str">
        <v>120 mm²</v>
      </c>
      <c r="AG70" s="30">
        <v>30</v>
      </c>
      <c r="AH70" s="30">
        <v>18</v>
      </c>
      <c r="AI70" s="30">
        <v>28</v>
      </c>
      <c r="AJ70" s="31">
        <v>20</v>
      </c>
      <c r="AK70" s="26" t="str">
        <v>185 mm²</v>
      </c>
      <c r="AL70" s="27">
        <v>20</v>
      </c>
      <c r="AM70" s="27">
        <v>2</v>
      </c>
      <c r="AN70" s="27">
        <v>3</v>
      </c>
      <c r="AO70" s="28">
        <v>10</v>
      </c>
      <c r="AP70" s="29" t="str">
        <v/>
      </c>
      <c r="AQ70" s="30" t="str">
        <v/>
      </c>
      <c r="AR70" s="30" t="str">
        <v/>
      </c>
      <c r="AS70" s="30" t="str">
        <v/>
      </c>
      <c r="AT70" s="31" t="str">
        <v/>
      </c>
      <c r="AU70" s="26" t="str">
        <v/>
      </c>
      <c r="AV70" s="27" t="str">
        <v/>
      </c>
      <c r="AW70" s="27" t="str">
        <v/>
      </c>
      <c r="AX70" s="27" t="str">
        <v/>
      </c>
      <c r="AY70" s="28" t="str">
        <v/>
      </c>
      <c r="AZ70" s="29" t="str">
        <v/>
      </c>
      <c r="BA70" s="30" t="str">
        <v/>
      </c>
      <c r="BB70" s="30" t="str">
        <v/>
      </c>
      <c r="BC70" s="30" t="str">
        <v/>
      </c>
      <c r="BD70" s="31" t="str">
        <v/>
      </c>
      <c r="BE70" s="26" t="str">
        <v/>
      </c>
      <c r="BF70" s="27" t="str">
        <v/>
      </c>
      <c r="BG70" s="27" t="str">
        <v/>
      </c>
      <c r="BH70" s="27" t="str">
        <v/>
      </c>
      <c r="BI70" s="28" t="str">
        <v/>
      </c>
      <c r="BJ70" s="25">
        <f>SUM(R70,W70,AB70,AG70,AL70,AQ70,AV70,BA70,BF70)</f>
      </c>
      <c r="BK70" s="25">
        <f>SUM(S70,X70,AC70,AH70,AM70,AR70,AW70,BB70,BG70)</f>
      </c>
      <c r="BL70" s="25">
        <f>SUM(T70,Y70,AD70,AI70,AN70,AS70,AX70,BC70,BH70)</f>
      </c>
      <c r="BM70" s="25">
        <f>SUM(U70,Z70,AE70,AJ70,AO70,AT70,AY70,BD70,BI70)</f>
      </c>
      <c r="BN70" s="25">
        <f>MAX(BJ70:BL70)</f>
      </c>
      <c r="BO70" s="25">
        <f>MIN(BJ70:BL70)</f>
      </c>
      <c r="BP70" s="32">
        <f>IF(H70&gt;0,(BN70*SQRT(3)*IF(N70&gt;0,N70,IF(O70&gt;0,O70,IF(P70&gt;0,P70,415)))/(H70*1000))*100,0)</f>
      </c>
      <c r="BQ70" s="32">
        <f>IF(BP70&gt;70,"Upgrade","OK - No Upgrade")</f>
      </c>
      <c r="BR70" s="32">
        <f>IF(IF(AVERAGE(BJ70:BL70)&gt;0,((BN70-AVERAGE(BJ70:BL70))/AVERAGE(BJ70:BL70))*100,0)&gt;10,"Need to Balance","OK - Balanced")</f>
      </c>
    </row>
    <row r="71" ht="15.75" customHeight="1">
      <c r="A71" s="25" t="str">
        <v>Araqi</v>
      </c>
      <c r="B71" s="25" t="str">
        <v>AL TAYYEB INDUSTRIAL</v>
      </c>
      <c r="C71" s="25" t="str">
        <v>K_LN01</v>
      </c>
      <c r="D71" s="25" t="str">
        <v>23.2586, 56.55988</v>
      </c>
      <c r="E71" s="25" t="str">
        <v>4736</v>
      </c>
      <c r="F71" s="25" t="str">
        <v>Pole (PMT)</v>
      </c>
      <c r="G71" s="25" t="str">
        <v/>
      </c>
      <c r="H71" s="25">
        <v>100</v>
      </c>
      <c r="I71" s="25" t="str">
        <v>04/06/2026, 11:43</v>
      </c>
      <c r="J71" s="25">
        <v>1</v>
      </c>
      <c r="K71" s="25">
        <v>246</v>
      </c>
      <c r="L71" s="25">
        <v>241</v>
      </c>
      <c r="M71" s="25">
        <v>247</v>
      </c>
      <c r="N71" s="25">
        <v>443</v>
      </c>
      <c r="O71" s="25">
        <v>438</v>
      </c>
      <c r="P71" s="25">
        <v>439</v>
      </c>
      <c r="Q71" s="26" t="str">
        <v>185 mm²</v>
      </c>
      <c r="R71" s="27">
        <v>0</v>
      </c>
      <c r="S71" s="27">
        <v>0</v>
      </c>
      <c r="T71" s="27">
        <v>0</v>
      </c>
      <c r="U71" s="28">
        <v>0</v>
      </c>
      <c r="V71" s="29" t="str">
        <v/>
      </c>
      <c r="W71" s="30" t="str">
        <v/>
      </c>
      <c r="X71" s="30" t="str">
        <v/>
      </c>
      <c r="Y71" s="30" t="str">
        <v/>
      </c>
      <c r="Z71" s="31" t="str">
        <v/>
      </c>
      <c r="AA71" s="26" t="str">
        <v/>
      </c>
      <c r="AB71" s="27" t="str">
        <v/>
      </c>
      <c r="AC71" s="27" t="str">
        <v/>
      </c>
      <c r="AD71" s="27" t="str">
        <v/>
      </c>
      <c r="AE71" s="28" t="str">
        <v/>
      </c>
      <c r="AF71" s="29" t="str">
        <v/>
      </c>
      <c r="AG71" s="30" t="str">
        <v/>
      </c>
      <c r="AH71" s="30" t="str">
        <v/>
      </c>
      <c r="AI71" s="30" t="str">
        <v/>
      </c>
      <c r="AJ71" s="31" t="str">
        <v/>
      </c>
      <c r="AK71" s="26" t="str">
        <v/>
      </c>
      <c r="AL71" s="27" t="str">
        <v/>
      </c>
      <c r="AM71" s="27" t="str">
        <v/>
      </c>
      <c r="AN71" s="27" t="str">
        <v/>
      </c>
      <c r="AO71" s="28" t="str">
        <v/>
      </c>
      <c r="AP71" s="29" t="str">
        <v/>
      </c>
      <c r="AQ71" s="30" t="str">
        <v/>
      </c>
      <c r="AR71" s="30" t="str">
        <v/>
      </c>
      <c r="AS71" s="30" t="str">
        <v/>
      </c>
      <c r="AT71" s="31" t="str">
        <v/>
      </c>
      <c r="AU71" s="26" t="str">
        <v/>
      </c>
      <c r="AV71" s="27" t="str">
        <v/>
      </c>
      <c r="AW71" s="27" t="str">
        <v/>
      </c>
      <c r="AX71" s="27" t="str">
        <v/>
      </c>
      <c r="AY71" s="28" t="str">
        <v/>
      </c>
      <c r="AZ71" s="29" t="str">
        <v/>
      </c>
      <c r="BA71" s="30" t="str">
        <v/>
      </c>
      <c r="BB71" s="30" t="str">
        <v/>
      </c>
      <c r="BC71" s="30" t="str">
        <v/>
      </c>
      <c r="BD71" s="31" t="str">
        <v/>
      </c>
      <c r="BE71" s="26" t="str">
        <v/>
      </c>
      <c r="BF71" s="27" t="str">
        <v/>
      </c>
      <c r="BG71" s="27" t="str">
        <v/>
      </c>
      <c r="BH71" s="27" t="str">
        <v/>
      </c>
      <c r="BI71" s="28" t="str">
        <v/>
      </c>
      <c r="BJ71" s="25">
        <f>SUM(R71,W71,AB71,AG71,AL71,AQ71,AV71,BA71,BF71)</f>
      </c>
      <c r="BK71" s="25">
        <f>SUM(S71,X71,AC71,AH71,AM71,AR71,AW71,BB71,BG71)</f>
      </c>
      <c r="BL71" s="25">
        <f>SUM(T71,Y71,AD71,AI71,AN71,AS71,AX71,BC71,BH71)</f>
      </c>
      <c r="BM71" s="25">
        <f>SUM(U71,Z71,AE71,AJ71,AO71,AT71,AY71,BD71,BI71)</f>
      </c>
      <c r="BN71" s="25">
        <f>MAX(BJ71:BL71)</f>
      </c>
      <c r="BO71" s="25">
        <f>MIN(BJ71:BL71)</f>
      </c>
      <c r="BP71" s="32">
        <f>IF(H71&gt;0,(BN71*SQRT(3)*IF(N71&gt;0,N71,IF(O71&gt;0,O71,IF(P71&gt;0,P71,415)))/(H71*1000))*100,0)</f>
      </c>
      <c r="BQ71" s="32">
        <f>IF(BP71&gt;70,"Upgrade","OK - No Upgrade")</f>
      </c>
      <c r="BR71" s="32">
        <f>IF(IF(AVERAGE(BJ71:BL71)&gt;0,((BN71-AVERAGE(BJ71:BL71))/AVERAGE(BJ71:BL71))*100,0)&gt;10,"Need to Balance","OK - Balanced")</f>
      </c>
    </row>
    <row r="72" ht="15.75" customHeight="1">
      <c r="A72" s="25" t="str">
        <v>Araqi</v>
      </c>
      <c r="B72" s="25" t="str">
        <v>AL TAYYEB INDUSTRIAL</v>
      </c>
      <c r="C72" s="25" t="str">
        <v>K_LN01</v>
      </c>
      <c r="D72" s="25" t="str">
        <v>23.255843, 56.552175</v>
      </c>
      <c r="E72" s="25" t="str">
        <v>2348</v>
      </c>
      <c r="F72" s="25" t="str">
        <v>Ground (GMT)</v>
      </c>
      <c r="G72" s="25" t="str">
        <v/>
      </c>
      <c r="H72" s="25">
        <v>1000</v>
      </c>
      <c r="I72" s="25" t="str">
        <v>04/06/2026, 11:41</v>
      </c>
      <c r="J72" s="25">
        <v>1</v>
      </c>
      <c r="K72" s="25">
        <v>248</v>
      </c>
      <c r="L72" s="25">
        <v>251</v>
      </c>
      <c r="M72" s="25">
        <v>250</v>
      </c>
      <c r="N72" s="25">
        <v>432</v>
      </c>
      <c r="O72" s="25">
        <v>441</v>
      </c>
      <c r="P72" s="25">
        <v>432</v>
      </c>
      <c r="Q72" s="26" t="str">
        <v>185 mm²</v>
      </c>
      <c r="R72" s="27">
        <v>10</v>
      </c>
      <c r="S72" s="27">
        <v>20</v>
      </c>
      <c r="T72" s="27">
        <v>4</v>
      </c>
      <c r="U72" s="28">
        <v>7</v>
      </c>
      <c r="V72" s="29" t="str">
        <v/>
      </c>
      <c r="W72" s="30" t="str">
        <v/>
      </c>
      <c r="X72" s="30" t="str">
        <v/>
      </c>
      <c r="Y72" s="30" t="str">
        <v/>
      </c>
      <c r="Z72" s="31" t="str">
        <v/>
      </c>
      <c r="AA72" s="26" t="str">
        <v>185 mm²</v>
      </c>
      <c r="AB72" s="27">
        <v>0</v>
      </c>
      <c r="AC72" s="27">
        <v>0</v>
      </c>
      <c r="AD72" s="27">
        <v>0</v>
      </c>
      <c r="AE72" s="28">
        <v>0</v>
      </c>
      <c r="AF72" s="29" t="str">
        <v/>
      </c>
      <c r="AG72" s="30" t="str">
        <v/>
      </c>
      <c r="AH72" s="30" t="str">
        <v/>
      </c>
      <c r="AI72" s="30" t="str">
        <v/>
      </c>
      <c r="AJ72" s="31" t="str">
        <v/>
      </c>
      <c r="AK72" s="26" t="str">
        <v/>
      </c>
      <c r="AL72" s="27" t="str">
        <v/>
      </c>
      <c r="AM72" s="27" t="str">
        <v/>
      </c>
      <c r="AN72" s="27" t="str">
        <v/>
      </c>
      <c r="AO72" s="28" t="str">
        <v/>
      </c>
      <c r="AP72" s="29" t="str">
        <v/>
      </c>
      <c r="AQ72" s="30" t="str">
        <v/>
      </c>
      <c r="AR72" s="30" t="str">
        <v/>
      </c>
      <c r="AS72" s="30" t="str">
        <v/>
      </c>
      <c r="AT72" s="31" t="str">
        <v/>
      </c>
      <c r="AU72" s="26" t="str">
        <v/>
      </c>
      <c r="AV72" s="27" t="str">
        <v/>
      </c>
      <c r="AW72" s="27" t="str">
        <v/>
      </c>
      <c r="AX72" s="27" t="str">
        <v/>
      </c>
      <c r="AY72" s="28" t="str">
        <v/>
      </c>
      <c r="AZ72" s="29" t="str">
        <v/>
      </c>
      <c r="BA72" s="30" t="str">
        <v/>
      </c>
      <c r="BB72" s="30" t="str">
        <v/>
      </c>
      <c r="BC72" s="30" t="str">
        <v/>
      </c>
      <c r="BD72" s="31" t="str">
        <v/>
      </c>
      <c r="BE72" s="26" t="str">
        <v/>
      </c>
      <c r="BF72" s="27" t="str">
        <v/>
      </c>
      <c r="BG72" s="27" t="str">
        <v/>
      </c>
      <c r="BH72" s="27" t="str">
        <v/>
      </c>
      <c r="BI72" s="28" t="str">
        <v/>
      </c>
      <c r="BJ72" s="25">
        <f>SUM(R72,W72,AB72,AG72,AL72,AQ72,AV72,BA72,BF72)</f>
      </c>
      <c r="BK72" s="25">
        <f>SUM(S72,X72,AC72,AH72,AM72,AR72,AW72,BB72,BG72)</f>
      </c>
      <c r="BL72" s="25">
        <f>SUM(T72,Y72,AD72,AI72,AN72,AS72,AX72,BC72,BH72)</f>
      </c>
      <c r="BM72" s="25">
        <f>SUM(U72,Z72,AE72,AJ72,AO72,AT72,AY72,BD72,BI72)</f>
      </c>
      <c r="BN72" s="25">
        <f>MAX(BJ72:BL72)</f>
      </c>
      <c r="BO72" s="25">
        <f>MIN(BJ72:BL72)</f>
      </c>
      <c r="BP72" s="32">
        <f>IF(H72&gt;0,(BN72*SQRT(3)*IF(N72&gt;0,N72,IF(O72&gt;0,O72,IF(P72&gt;0,P72,415)))/(H72*1000))*100,0)</f>
      </c>
      <c r="BQ72" s="32">
        <f>IF(BP72&gt;70,"Upgrade","OK - No Upgrade")</f>
      </c>
      <c r="BR72" s="32">
        <f>IF(IF(AVERAGE(BJ72:BL72)&gt;0,((BN72-AVERAGE(BJ72:BL72))/AVERAGE(BJ72:BL72))*100,0)&gt;10,"Need to Balance","OK - Balanced")</f>
      </c>
    </row>
    <row r="73" ht="15.75" customHeight="1">
      <c r="A73" s="25" t="str">
        <v>Araqi</v>
      </c>
      <c r="B73" s="25" t="str">
        <v>AL TAYYEB INDUSTRIAL</v>
      </c>
      <c r="C73" s="25" t="str">
        <v>K_LN01</v>
      </c>
      <c r="D73" s="25" t="str">
        <v>23.255637, 56.561195</v>
      </c>
      <c r="E73" s="25" t="str">
        <v>2385</v>
      </c>
      <c r="F73" s="25" t="str">
        <v>Ground (GMT)</v>
      </c>
      <c r="G73" s="25" t="str">
        <v/>
      </c>
      <c r="H73" s="25">
        <v>1000</v>
      </c>
      <c r="I73" s="25" t="str">
        <v>04/06/2026, 11:37</v>
      </c>
      <c r="J73" s="25">
        <v>1</v>
      </c>
      <c r="K73" s="25">
        <v>248</v>
      </c>
      <c r="L73" s="25">
        <v>251</v>
      </c>
      <c r="M73" s="25">
        <v>250</v>
      </c>
      <c r="N73" s="25">
        <v>443</v>
      </c>
      <c r="O73" s="25">
        <v>438</v>
      </c>
      <c r="P73" s="25">
        <v>441</v>
      </c>
      <c r="Q73" s="26" t="str">
        <v>185 mm²</v>
      </c>
      <c r="R73" s="27">
        <v>10</v>
      </c>
      <c r="S73" s="27">
        <v>0</v>
      </c>
      <c r="T73" s="27">
        <v>8</v>
      </c>
      <c r="U73" s="28">
        <v>6</v>
      </c>
      <c r="V73" s="29" t="str">
        <v/>
      </c>
      <c r="W73" s="30" t="str">
        <v/>
      </c>
      <c r="X73" s="30" t="str">
        <v/>
      </c>
      <c r="Y73" s="30" t="str">
        <v/>
      </c>
      <c r="Z73" s="31" t="str">
        <v/>
      </c>
      <c r="AA73" s="26" t="str">
        <v/>
      </c>
      <c r="AB73" s="27" t="str">
        <v/>
      </c>
      <c r="AC73" s="27" t="str">
        <v/>
      </c>
      <c r="AD73" s="27" t="str">
        <v/>
      </c>
      <c r="AE73" s="28" t="str">
        <v/>
      </c>
      <c r="AF73" s="29" t="str">
        <v/>
      </c>
      <c r="AG73" s="30" t="str">
        <v/>
      </c>
      <c r="AH73" s="30" t="str">
        <v/>
      </c>
      <c r="AI73" s="30" t="str">
        <v/>
      </c>
      <c r="AJ73" s="31" t="str">
        <v/>
      </c>
      <c r="AK73" s="26" t="str">
        <v/>
      </c>
      <c r="AL73" s="27" t="str">
        <v/>
      </c>
      <c r="AM73" s="27" t="str">
        <v/>
      </c>
      <c r="AN73" s="27" t="str">
        <v/>
      </c>
      <c r="AO73" s="28" t="str">
        <v/>
      </c>
      <c r="AP73" s="29" t="str">
        <v/>
      </c>
      <c r="AQ73" s="30" t="str">
        <v/>
      </c>
      <c r="AR73" s="30" t="str">
        <v/>
      </c>
      <c r="AS73" s="30" t="str">
        <v/>
      </c>
      <c r="AT73" s="31" t="str">
        <v/>
      </c>
      <c r="AU73" s="26" t="str">
        <v/>
      </c>
      <c r="AV73" s="27" t="str">
        <v/>
      </c>
      <c r="AW73" s="27" t="str">
        <v/>
      </c>
      <c r="AX73" s="27" t="str">
        <v/>
      </c>
      <c r="AY73" s="28" t="str">
        <v/>
      </c>
      <c r="AZ73" s="29" t="str">
        <v/>
      </c>
      <c r="BA73" s="30" t="str">
        <v/>
      </c>
      <c r="BB73" s="30" t="str">
        <v/>
      </c>
      <c r="BC73" s="30" t="str">
        <v/>
      </c>
      <c r="BD73" s="31" t="str">
        <v/>
      </c>
      <c r="BE73" s="26" t="str">
        <v/>
      </c>
      <c r="BF73" s="27" t="str">
        <v/>
      </c>
      <c r="BG73" s="27" t="str">
        <v/>
      </c>
      <c r="BH73" s="27" t="str">
        <v/>
      </c>
      <c r="BI73" s="28" t="str">
        <v/>
      </c>
      <c r="BJ73" s="25">
        <f>SUM(R73,W73,AB73,AG73,AL73,AQ73,AV73,BA73,BF73)</f>
      </c>
      <c r="BK73" s="25">
        <f>SUM(S73,X73,AC73,AH73,AM73,AR73,AW73,BB73,BG73)</f>
      </c>
      <c r="BL73" s="25">
        <f>SUM(T73,Y73,AD73,AI73,AN73,AS73,AX73,BC73,BH73)</f>
      </c>
      <c r="BM73" s="25">
        <f>SUM(U73,Z73,AE73,AJ73,AO73,AT73,AY73,BD73,BI73)</f>
      </c>
      <c r="BN73" s="25">
        <f>MAX(BJ73:BL73)</f>
      </c>
      <c r="BO73" s="25">
        <f>MIN(BJ73:BL73)</f>
      </c>
      <c r="BP73" s="32">
        <f>IF(H73&gt;0,(BN73*SQRT(3)*IF(N73&gt;0,N73,IF(O73&gt;0,O73,IF(P73&gt;0,P73,415)))/(H73*1000))*100,0)</f>
      </c>
      <c r="BQ73" s="32">
        <f>IF(BP73&gt;70,"Upgrade","OK - No Upgrade")</f>
      </c>
      <c r="BR73" s="32">
        <f>IF(IF(AVERAGE(BJ73:BL73)&gt;0,((BN73-AVERAGE(BJ73:BL73))/AVERAGE(BJ73:BL73))*100,0)&gt;10,"Need to Balance","OK - Balanced")</f>
      </c>
    </row>
    <row r="74" ht="15.75" customHeight="1">
      <c r="A74" s="25" t="str">
        <v>Araqi</v>
      </c>
      <c r="B74" s="25" t="str">
        <v>AL TAYYEB INDUSTRIAL</v>
      </c>
      <c r="C74" s="25" t="str">
        <v>K_LN01</v>
      </c>
      <c r="D74" s="25" t="str">
        <v>23.25607, 56.557604</v>
      </c>
      <c r="E74" s="25" t="str">
        <v>262</v>
      </c>
      <c r="F74" s="25" t="str">
        <v>Ground (GMT)</v>
      </c>
      <c r="G74" s="25" t="str">
        <v/>
      </c>
      <c r="H74" s="25">
        <v>1000</v>
      </c>
      <c r="I74" s="25" t="str">
        <v>04/06/2026, 11:33</v>
      </c>
      <c r="J74" s="25">
        <v>1</v>
      </c>
      <c r="K74" s="25">
        <v>247</v>
      </c>
      <c r="L74" s="25">
        <v>249</v>
      </c>
      <c r="M74" s="25">
        <v>248</v>
      </c>
      <c r="N74" s="25">
        <v>432</v>
      </c>
      <c r="O74" s="25">
        <v>430</v>
      </c>
      <c r="P74" s="25">
        <v>435</v>
      </c>
      <c r="Q74" s="26" t="str">
        <v/>
      </c>
      <c r="R74" s="27" t="str">
        <v/>
      </c>
      <c r="S74" s="27" t="str">
        <v/>
      </c>
      <c r="T74" s="27" t="str">
        <v/>
      </c>
      <c r="U74" s="28" t="str">
        <v/>
      </c>
      <c r="V74" s="29" t="str">
        <v>50 mm²</v>
      </c>
      <c r="W74" s="30">
        <v>20</v>
      </c>
      <c r="X74" s="30">
        <v>1</v>
      </c>
      <c r="Y74" s="30">
        <v>0</v>
      </c>
      <c r="Z74" s="31">
        <v>20</v>
      </c>
      <c r="AA74" s="26" t="str">
        <v>120 mm²</v>
      </c>
      <c r="AB74" s="27">
        <v>0</v>
      </c>
      <c r="AC74" s="27">
        <v>0</v>
      </c>
      <c r="AD74" s="27">
        <v>0</v>
      </c>
      <c r="AE74" s="28">
        <v>0</v>
      </c>
      <c r="AF74" s="29" t="str">
        <v>185 mm²</v>
      </c>
      <c r="AG74" s="30">
        <v>2</v>
      </c>
      <c r="AH74" s="30">
        <v>17</v>
      </c>
      <c r="AI74" s="30">
        <v>16</v>
      </c>
      <c r="AJ74" s="31">
        <v>8</v>
      </c>
      <c r="AK74" s="26" t="str">
        <v>240 mm²</v>
      </c>
      <c r="AL74" s="27">
        <v>186</v>
      </c>
      <c r="AM74" s="27">
        <v>190</v>
      </c>
      <c r="AN74" s="27">
        <v>200</v>
      </c>
      <c r="AO74" s="28">
        <v>70</v>
      </c>
      <c r="AP74" s="29" t="str">
        <v>185 mm²</v>
      </c>
      <c r="AQ74" s="30">
        <v>70</v>
      </c>
      <c r="AR74" s="30">
        <v>85</v>
      </c>
      <c r="AS74" s="30">
        <v>66</v>
      </c>
      <c r="AT74" s="31">
        <v>36</v>
      </c>
      <c r="AU74" s="26" t="str">
        <v>185 mm²</v>
      </c>
      <c r="AV74" s="27">
        <v>50</v>
      </c>
      <c r="AW74" s="27">
        <v>56</v>
      </c>
      <c r="AX74" s="27">
        <v>42</v>
      </c>
      <c r="AY74" s="28">
        <v>17</v>
      </c>
      <c r="AZ74" s="29" t="str">
        <v>185 mm²</v>
      </c>
      <c r="BA74" s="30">
        <v>70</v>
      </c>
      <c r="BB74" s="30">
        <v>60</v>
      </c>
      <c r="BC74" s="30">
        <v>35</v>
      </c>
      <c r="BD74" s="31">
        <v>30</v>
      </c>
      <c r="BE74" s="26" t="str">
        <v/>
      </c>
      <c r="BF74" s="27" t="str">
        <v/>
      </c>
      <c r="BG74" s="27" t="str">
        <v/>
      </c>
      <c r="BH74" s="27" t="str">
        <v/>
      </c>
      <c r="BI74" s="28" t="str">
        <v/>
      </c>
      <c r="BJ74" s="25">
        <f>SUM(R74,W74,AB74,AG74,AL74,AQ74,AV74,BA74,BF74)</f>
      </c>
      <c r="BK74" s="25">
        <f>SUM(S74,X74,AC74,AH74,AM74,AR74,AW74,BB74,BG74)</f>
      </c>
      <c r="BL74" s="25">
        <f>SUM(T74,Y74,AD74,AI74,AN74,AS74,AX74,BC74,BH74)</f>
      </c>
      <c r="BM74" s="25">
        <f>SUM(U74,Z74,AE74,AJ74,AO74,AT74,AY74,BD74,BI74)</f>
      </c>
      <c r="BN74" s="25">
        <f>MAX(BJ74:BL74)</f>
      </c>
      <c r="BO74" s="25">
        <f>MIN(BJ74:BL74)</f>
      </c>
      <c r="BP74" s="32">
        <f>IF(H74&gt;0,(BN74*SQRT(3)*IF(N74&gt;0,N74,IF(O74&gt;0,O74,IF(P74&gt;0,P74,415)))/(H74*1000))*100,0)</f>
      </c>
      <c r="BQ74" s="32">
        <f>IF(BP74&gt;70,"Upgrade","OK - No Upgrade")</f>
      </c>
      <c r="BR74" s="32">
        <f>IF(IF(AVERAGE(BJ74:BL74)&gt;0,((BN74-AVERAGE(BJ74:BL74))/AVERAGE(BJ74:BL74))*100,0)&gt;10,"Need to Balance","OK - Balanced")</f>
      </c>
    </row>
    <row r="75" ht="15.75" customHeight="1">
      <c r="A75" s="25" t="str">
        <v>Araqi</v>
      </c>
      <c r="B75" s="25" t="str">
        <v>AL TAYYEB INDUSTRIAL</v>
      </c>
      <c r="C75" s="25" t="str">
        <v>K_LN02</v>
      </c>
      <c r="D75" s="25" t="str">
        <v>23.308062, 56.586227</v>
      </c>
      <c r="E75" s="25" t="str">
        <v>4689</v>
      </c>
      <c r="F75" s="25" t="str">
        <v>Ground (GMT)</v>
      </c>
      <c r="G75" s="25" t="str">
        <v/>
      </c>
      <c r="H75" s="25">
        <v>1000</v>
      </c>
      <c r="I75" s="25" t="str">
        <v>02/06/2026, 21:59</v>
      </c>
      <c r="J75" s="25">
        <v>1</v>
      </c>
      <c r="K75" s="25">
        <v>246</v>
      </c>
      <c r="L75" s="25">
        <v>249</v>
      </c>
      <c r="M75" s="25">
        <v>248</v>
      </c>
      <c r="N75" s="25">
        <v>433</v>
      </c>
      <c r="O75" s="25">
        <v>430</v>
      </c>
      <c r="P75" s="25">
        <v>433</v>
      </c>
      <c r="Q75" s="26" t="str">
        <v>185 mm²</v>
      </c>
      <c r="R75" s="27">
        <v>288</v>
      </c>
      <c r="S75" s="27">
        <v>193</v>
      </c>
      <c r="T75" s="27">
        <v>182</v>
      </c>
      <c r="U75" s="28">
        <v>214</v>
      </c>
      <c r="V75" s="29" t="str">
        <v/>
      </c>
      <c r="W75" s="30" t="str">
        <v/>
      </c>
      <c r="X75" s="30" t="str">
        <v/>
      </c>
      <c r="Y75" s="30" t="str">
        <v/>
      </c>
      <c r="Z75" s="31" t="str">
        <v/>
      </c>
      <c r="AA75" s="26" t="str">
        <v/>
      </c>
      <c r="AB75" s="27" t="str">
        <v/>
      </c>
      <c r="AC75" s="27" t="str">
        <v/>
      </c>
      <c r="AD75" s="27" t="str">
        <v/>
      </c>
      <c r="AE75" s="28" t="str">
        <v/>
      </c>
      <c r="AF75" s="29" t="str">
        <v/>
      </c>
      <c r="AG75" s="30" t="str">
        <v/>
      </c>
      <c r="AH75" s="30" t="str">
        <v/>
      </c>
      <c r="AI75" s="30" t="str">
        <v/>
      </c>
      <c r="AJ75" s="31" t="str">
        <v/>
      </c>
      <c r="AK75" s="26" t="str">
        <v/>
      </c>
      <c r="AL75" s="27" t="str">
        <v/>
      </c>
      <c r="AM75" s="27" t="str">
        <v/>
      </c>
      <c r="AN75" s="27" t="str">
        <v/>
      </c>
      <c r="AO75" s="28" t="str">
        <v/>
      </c>
      <c r="AP75" s="29" t="str">
        <v/>
      </c>
      <c r="AQ75" s="30" t="str">
        <v/>
      </c>
      <c r="AR75" s="30" t="str">
        <v/>
      </c>
      <c r="AS75" s="30" t="str">
        <v/>
      </c>
      <c r="AT75" s="31" t="str">
        <v/>
      </c>
      <c r="AU75" s="26" t="str">
        <v/>
      </c>
      <c r="AV75" s="27" t="str">
        <v/>
      </c>
      <c r="AW75" s="27" t="str">
        <v/>
      </c>
      <c r="AX75" s="27" t="str">
        <v/>
      </c>
      <c r="AY75" s="28" t="str">
        <v/>
      </c>
      <c r="AZ75" s="29" t="str">
        <v/>
      </c>
      <c r="BA75" s="30" t="str">
        <v/>
      </c>
      <c r="BB75" s="30" t="str">
        <v/>
      </c>
      <c r="BC75" s="30" t="str">
        <v/>
      </c>
      <c r="BD75" s="31" t="str">
        <v/>
      </c>
      <c r="BE75" s="26" t="str">
        <v/>
      </c>
      <c r="BF75" s="27" t="str">
        <v/>
      </c>
      <c r="BG75" s="27" t="str">
        <v/>
      </c>
      <c r="BH75" s="27" t="str">
        <v/>
      </c>
      <c r="BI75" s="28" t="str">
        <v/>
      </c>
      <c r="BJ75" s="25">
        <f>SUM(R75,W75,AB75,AG75,AL75,AQ75,AV75,BA75,BF75)</f>
      </c>
      <c r="BK75" s="25">
        <f>SUM(S75,X75,AC75,AH75,AM75,AR75,AW75,BB75,BG75)</f>
      </c>
      <c r="BL75" s="25">
        <f>SUM(T75,Y75,AD75,AI75,AN75,AS75,AX75,BC75,BH75)</f>
      </c>
      <c r="BM75" s="25">
        <f>SUM(U75,Z75,AE75,AJ75,AO75,AT75,AY75,BD75,BI75)</f>
      </c>
      <c r="BN75" s="25">
        <f>MAX(BJ75:BL75)</f>
      </c>
      <c r="BO75" s="25">
        <f>MIN(BJ75:BL75)</f>
      </c>
      <c r="BP75" s="32">
        <f>IF(H75&gt;0,(BN75*SQRT(3)*IF(N75&gt;0,N75,IF(O75&gt;0,O75,IF(P75&gt;0,P75,415)))/(H75*1000))*100,0)</f>
      </c>
      <c r="BQ75" s="32">
        <f>IF(BP75&gt;70,"Upgrade","OK - No Upgrade")</f>
      </c>
      <c r="BR75" s="32">
        <f>IF(IF(AVERAGE(BJ75:BL75)&gt;0,((BN75-AVERAGE(BJ75:BL75))/AVERAGE(BJ75:BL75))*100,0)&gt;10,"Need to Balance","OK - Balanced")</f>
      </c>
    </row>
    <row r="76" ht="15.75" customHeight="1">
      <c r="A76" s="25" t="str">
        <v>Araqi</v>
      </c>
      <c r="B76" s="25" t="str">
        <v>AL TAYYEB INDUSTRIAL</v>
      </c>
      <c r="C76" s="25" t="str">
        <v>K_LN02</v>
      </c>
      <c r="D76" s="25" t="str">
        <v>23.308062, 56.586227</v>
      </c>
      <c r="E76" s="25" t="str">
        <v>4689</v>
      </c>
      <c r="F76" s="25" t="str">
        <v>Ground (GMT)</v>
      </c>
      <c r="G76" s="25" t="str">
        <v>3</v>
      </c>
      <c r="H76" s="25">
        <v>1000</v>
      </c>
      <c r="I76" s="25" t="str">
        <v>07/06/2026, 08:57</v>
      </c>
      <c r="J76" s="25">
        <v>2</v>
      </c>
      <c r="K76" s="25">
        <v>246</v>
      </c>
      <c r="L76" s="25">
        <v>249</v>
      </c>
      <c r="M76" s="25">
        <v>248</v>
      </c>
      <c r="N76" s="25">
        <v>431</v>
      </c>
      <c r="O76" s="25">
        <v>436</v>
      </c>
      <c r="P76" s="25">
        <v>431</v>
      </c>
      <c r="Q76" s="26" t="str">
        <v>300 mm²</v>
      </c>
      <c r="R76" s="27">
        <v>368</v>
      </c>
      <c r="S76" s="27">
        <v>240</v>
      </c>
      <c r="T76" s="27">
        <v>370</v>
      </c>
      <c r="U76" s="28">
        <v>158</v>
      </c>
      <c r="V76" s="29" t="str">
        <v/>
      </c>
      <c r="W76" s="30" t="str">
        <v/>
      </c>
      <c r="X76" s="30" t="str">
        <v/>
      </c>
      <c r="Y76" s="30" t="str">
        <v/>
      </c>
      <c r="Z76" s="31" t="str">
        <v/>
      </c>
      <c r="AA76" s="26" t="str">
        <v/>
      </c>
      <c r="AB76" s="27" t="str">
        <v/>
      </c>
      <c r="AC76" s="27" t="str">
        <v/>
      </c>
      <c r="AD76" s="27" t="str">
        <v/>
      </c>
      <c r="AE76" s="28" t="str">
        <v/>
      </c>
      <c r="AF76" s="29" t="str">
        <v/>
      </c>
      <c r="AG76" s="30" t="str">
        <v/>
      </c>
      <c r="AH76" s="30" t="str">
        <v/>
      </c>
      <c r="AI76" s="30" t="str">
        <v/>
      </c>
      <c r="AJ76" s="31" t="str">
        <v/>
      </c>
      <c r="AK76" s="26" t="str">
        <v/>
      </c>
      <c r="AL76" s="27" t="str">
        <v/>
      </c>
      <c r="AM76" s="27" t="str">
        <v/>
      </c>
      <c r="AN76" s="27" t="str">
        <v/>
      </c>
      <c r="AO76" s="28" t="str">
        <v/>
      </c>
      <c r="AP76" s="29" t="str">
        <v/>
      </c>
      <c r="AQ76" s="30" t="str">
        <v/>
      </c>
      <c r="AR76" s="30" t="str">
        <v/>
      </c>
      <c r="AS76" s="30" t="str">
        <v/>
      </c>
      <c r="AT76" s="31" t="str">
        <v/>
      </c>
      <c r="AU76" s="26" t="str">
        <v/>
      </c>
      <c r="AV76" s="27" t="str">
        <v/>
      </c>
      <c r="AW76" s="27" t="str">
        <v/>
      </c>
      <c r="AX76" s="27" t="str">
        <v/>
      </c>
      <c r="AY76" s="28" t="str">
        <v/>
      </c>
      <c r="AZ76" s="29" t="str">
        <v/>
      </c>
      <c r="BA76" s="30" t="str">
        <v/>
      </c>
      <c r="BB76" s="30" t="str">
        <v/>
      </c>
      <c r="BC76" s="30" t="str">
        <v/>
      </c>
      <c r="BD76" s="31" t="str">
        <v/>
      </c>
      <c r="BE76" s="26" t="str">
        <v/>
      </c>
      <c r="BF76" s="27" t="str">
        <v/>
      </c>
      <c r="BG76" s="27" t="str">
        <v/>
      </c>
      <c r="BH76" s="27" t="str">
        <v/>
      </c>
      <c r="BI76" s="28" t="str">
        <v/>
      </c>
      <c r="BJ76" s="25">
        <f>SUM(R76,W76,AB76,AG76,AL76,AQ76,AV76,BA76,BF76)</f>
      </c>
      <c r="BK76" s="25">
        <f>SUM(S76,X76,AC76,AH76,AM76,AR76,AW76,BB76,BG76)</f>
      </c>
      <c r="BL76" s="25">
        <f>SUM(T76,Y76,AD76,AI76,AN76,AS76,AX76,BC76,BH76)</f>
      </c>
      <c r="BM76" s="25">
        <f>SUM(U76,Z76,AE76,AJ76,AO76,AT76,AY76,BD76,BI76)</f>
      </c>
      <c r="BN76" s="25">
        <f>MAX(BJ76:BL76)</f>
      </c>
      <c r="BO76" s="25">
        <f>MIN(BJ76:BL76)</f>
      </c>
      <c r="BP76" s="32">
        <f>IF(H76&gt;0,(BN76*SQRT(3)*IF(N76&gt;0,N76,IF(O76&gt;0,O76,IF(P76&gt;0,P76,415)))/(H76*1000))*100,0)</f>
      </c>
      <c r="BQ76" s="32">
        <f>IF(BP76&gt;70,"Upgrade","OK - No Upgrade")</f>
      </c>
      <c r="BR76" s="32">
        <f>IF(IF(AVERAGE(BJ76:BL76)&gt;0,((BN76-AVERAGE(BJ76:BL76))/AVERAGE(BJ76:BL76))*100,0)&gt;10,"Need to Balance","OK - Balanced")</f>
      </c>
    </row>
    <row r="77" ht="15.75" customHeight="1">
      <c r="A77" s="25" t="str">
        <v>Araqi</v>
      </c>
      <c r="B77" s="25" t="str">
        <v>AL TAYYEB INDUSTRIAL</v>
      </c>
      <c r="C77" s="25" t="str">
        <v>K_LN05</v>
      </c>
      <c r="D77" s="25" t="str">
        <v>23.238908, 56.606715</v>
      </c>
      <c r="E77" s="25" t="str">
        <v>874</v>
      </c>
      <c r="F77" s="25" t="str">
        <v>Pole (PMT)</v>
      </c>
      <c r="G77" s="25" t="str">
        <v/>
      </c>
      <c r="H77" s="25">
        <v>315</v>
      </c>
      <c r="I77" s="25" t="str">
        <v>01/06/2026, 14:30</v>
      </c>
      <c r="J77" s="25">
        <v>1</v>
      </c>
      <c r="K77" s="25">
        <v>246</v>
      </c>
      <c r="L77" s="25">
        <v>244</v>
      </c>
      <c r="M77" s="25">
        <v>243</v>
      </c>
      <c r="N77" s="25">
        <v>427</v>
      </c>
      <c r="O77" s="25">
        <v>426</v>
      </c>
      <c r="P77" s="25">
        <v>422</v>
      </c>
      <c r="Q77" s="26" t="str">
        <v>185 mm²</v>
      </c>
      <c r="R77" s="27">
        <v>0</v>
      </c>
      <c r="S77" s="27">
        <v>14</v>
      </c>
      <c r="T77" s="27">
        <v>0</v>
      </c>
      <c r="U77" s="28">
        <v>10</v>
      </c>
      <c r="V77" s="29" t="str">
        <v>120 mm²</v>
      </c>
      <c r="W77" s="30">
        <v>50</v>
      </c>
      <c r="X77" s="30">
        <v>51</v>
      </c>
      <c r="Y77" s="30">
        <v>20</v>
      </c>
      <c r="Z77" s="31">
        <v>32</v>
      </c>
      <c r="AA77" s="26" t="str">
        <v/>
      </c>
      <c r="AB77" s="27" t="str">
        <v/>
      </c>
      <c r="AC77" s="27" t="str">
        <v/>
      </c>
      <c r="AD77" s="27" t="str">
        <v/>
      </c>
      <c r="AE77" s="28" t="str">
        <v/>
      </c>
      <c r="AF77" s="29" t="str">
        <v/>
      </c>
      <c r="AG77" s="30" t="str">
        <v/>
      </c>
      <c r="AH77" s="30" t="str">
        <v/>
      </c>
      <c r="AI77" s="30" t="str">
        <v/>
      </c>
      <c r="AJ77" s="31" t="str">
        <v/>
      </c>
      <c r="AK77" s="26" t="str">
        <v/>
      </c>
      <c r="AL77" s="27" t="str">
        <v/>
      </c>
      <c r="AM77" s="27" t="str">
        <v/>
      </c>
      <c r="AN77" s="27" t="str">
        <v/>
      </c>
      <c r="AO77" s="28" t="str">
        <v/>
      </c>
      <c r="AP77" s="29" t="str">
        <v/>
      </c>
      <c r="AQ77" s="30" t="str">
        <v/>
      </c>
      <c r="AR77" s="30" t="str">
        <v/>
      </c>
      <c r="AS77" s="30" t="str">
        <v/>
      </c>
      <c r="AT77" s="31" t="str">
        <v/>
      </c>
      <c r="AU77" s="26" t="str">
        <v/>
      </c>
      <c r="AV77" s="27" t="str">
        <v/>
      </c>
      <c r="AW77" s="27" t="str">
        <v/>
      </c>
      <c r="AX77" s="27" t="str">
        <v/>
      </c>
      <c r="AY77" s="28" t="str">
        <v/>
      </c>
      <c r="AZ77" s="29" t="str">
        <v/>
      </c>
      <c r="BA77" s="30" t="str">
        <v/>
      </c>
      <c r="BB77" s="30" t="str">
        <v/>
      </c>
      <c r="BC77" s="30" t="str">
        <v/>
      </c>
      <c r="BD77" s="31" t="str">
        <v/>
      </c>
      <c r="BE77" s="26" t="str">
        <v/>
      </c>
      <c r="BF77" s="27" t="str">
        <v/>
      </c>
      <c r="BG77" s="27" t="str">
        <v/>
      </c>
      <c r="BH77" s="27" t="str">
        <v/>
      </c>
      <c r="BI77" s="28" t="str">
        <v/>
      </c>
      <c r="BJ77" s="25">
        <f>SUM(R77,W77,AB77,AG77,AL77,AQ77,AV77,BA77,BF77)</f>
      </c>
      <c r="BK77" s="25">
        <f>SUM(S77,X77,AC77,AH77,AM77,AR77,AW77,BB77,BG77)</f>
      </c>
      <c r="BL77" s="25">
        <f>SUM(T77,Y77,AD77,AI77,AN77,AS77,AX77,BC77,BH77)</f>
      </c>
      <c r="BM77" s="25">
        <f>SUM(U77,Z77,AE77,AJ77,AO77,AT77,AY77,BD77,BI77)</f>
      </c>
      <c r="BN77" s="25">
        <f>MAX(BJ77:BL77)</f>
      </c>
      <c r="BO77" s="25">
        <f>MIN(BJ77:BL77)</f>
      </c>
      <c r="BP77" s="32">
        <f>IF(H77&gt;0,(BN77*SQRT(3)*IF(N77&gt;0,N77,IF(O77&gt;0,O77,IF(P77&gt;0,P77,415)))/(H77*1000))*100,0)</f>
      </c>
      <c r="BQ77" s="32">
        <f>IF(BP77&gt;70,"Upgrade","OK - No Upgrade")</f>
      </c>
      <c r="BR77" s="32">
        <f>IF(IF(AVERAGE(BJ77:BL77)&gt;0,((BN77-AVERAGE(BJ77:BL77))/AVERAGE(BJ77:BL77))*100,0)&gt;10,"Need to Balance","OK - Balanced")</f>
      </c>
    </row>
    <row r="78" ht="15.75" customHeight="1">
      <c r="A78" s="25" t="str">
        <v>Araqi</v>
      </c>
      <c r="B78" s="25" t="str">
        <v>AL TAYYEB INDUSTRIAL</v>
      </c>
      <c r="C78" s="25" t="str">
        <v>K_LN05</v>
      </c>
      <c r="D78" s="25" t="str">
        <v>23.241583, 56.606095</v>
      </c>
      <c r="E78" s="25" t="str">
        <v>2114</v>
      </c>
      <c r="F78" s="25" t="str">
        <v>Pole (PMT)</v>
      </c>
      <c r="G78" s="25" t="str">
        <v/>
      </c>
      <c r="H78" s="25">
        <v>315</v>
      </c>
      <c r="I78" s="25" t="str">
        <v>01/06/2026, 14:27</v>
      </c>
      <c r="J78" s="25">
        <v>1</v>
      </c>
      <c r="K78" s="25">
        <v>234</v>
      </c>
      <c r="L78" s="25">
        <v>236</v>
      </c>
      <c r="M78" s="25">
        <v>232</v>
      </c>
      <c r="N78" s="25">
        <v>410</v>
      </c>
      <c r="O78" s="25">
        <v>415</v>
      </c>
      <c r="P78" s="25">
        <v>420</v>
      </c>
      <c r="Q78" s="26" t="str">
        <v>185 mm²</v>
      </c>
      <c r="R78" s="27">
        <v>0</v>
      </c>
      <c r="S78" s="27">
        <v>0</v>
      </c>
      <c r="T78" s="27">
        <v>0</v>
      </c>
      <c r="U78" s="28">
        <v>0</v>
      </c>
      <c r="V78" s="29" t="str">
        <v>185 mm²</v>
      </c>
      <c r="W78" s="30">
        <v>15</v>
      </c>
      <c r="X78" s="30">
        <v>0</v>
      </c>
      <c r="Y78" s="30">
        <v>7</v>
      </c>
      <c r="Z78" s="31">
        <v>1</v>
      </c>
      <c r="AA78" s="26" t="str">
        <v/>
      </c>
      <c r="AB78" s="27" t="str">
        <v/>
      </c>
      <c r="AC78" s="27" t="str">
        <v/>
      </c>
      <c r="AD78" s="27" t="str">
        <v/>
      </c>
      <c r="AE78" s="28" t="str">
        <v/>
      </c>
      <c r="AF78" s="29" t="str">
        <v/>
      </c>
      <c r="AG78" s="30" t="str">
        <v/>
      </c>
      <c r="AH78" s="30" t="str">
        <v/>
      </c>
      <c r="AI78" s="30" t="str">
        <v/>
      </c>
      <c r="AJ78" s="31" t="str">
        <v/>
      </c>
      <c r="AK78" s="26" t="str">
        <v/>
      </c>
      <c r="AL78" s="27" t="str">
        <v/>
      </c>
      <c r="AM78" s="27" t="str">
        <v/>
      </c>
      <c r="AN78" s="27" t="str">
        <v/>
      </c>
      <c r="AO78" s="28" t="str">
        <v/>
      </c>
      <c r="AP78" s="29" t="str">
        <v/>
      </c>
      <c r="AQ78" s="30" t="str">
        <v/>
      </c>
      <c r="AR78" s="30" t="str">
        <v/>
      </c>
      <c r="AS78" s="30" t="str">
        <v/>
      </c>
      <c r="AT78" s="31" t="str">
        <v/>
      </c>
      <c r="AU78" s="26" t="str">
        <v/>
      </c>
      <c r="AV78" s="27" t="str">
        <v/>
      </c>
      <c r="AW78" s="27" t="str">
        <v/>
      </c>
      <c r="AX78" s="27" t="str">
        <v/>
      </c>
      <c r="AY78" s="28" t="str">
        <v/>
      </c>
      <c r="AZ78" s="29" t="str">
        <v/>
      </c>
      <c r="BA78" s="30" t="str">
        <v/>
      </c>
      <c r="BB78" s="30" t="str">
        <v/>
      </c>
      <c r="BC78" s="30" t="str">
        <v/>
      </c>
      <c r="BD78" s="31" t="str">
        <v/>
      </c>
      <c r="BE78" s="26" t="str">
        <v/>
      </c>
      <c r="BF78" s="27" t="str">
        <v/>
      </c>
      <c r="BG78" s="27" t="str">
        <v/>
      </c>
      <c r="BH78" s="27" t="str">
        <v/>
      </c>
      <c r="BI78" s="28" t="str">
        <v/>
      </c>
      <c r="BJ78" s="25">
        <f>SUM(R78,W78,AB78,AG78,AL78,AQ78,AV78,BA78,BF78)</f>
      </c>
      <c r="BK78" s="25">
        <f>SUM(S78,X78,AC78,AH78,AM78,AR78,AW78,BB78,BG78)</f>
      </c>
      <c r="BL78" s="25">
        <f>SUM(T78,Y78,AD78,AI78,AN78,AS78,AX78,BC78,BH78)</f>
      </c>
      <c r="BM78" s="25">
        <f>SUM(U78,Z78,AE78,AJ78,AO78,AT78,AY78,BD78,BI78)</f>
      </c>
      <c r="BN78" s="25">
        <f>MAX(BJ78:BL78)</f>
      </c>
      <c r="BO78" s="25">
        <f>MIN(BJ78:BL78)</f>
      </c>
      <c r="BP78" s="32">
        <f>IF(H78&gt;0,(BN78*SQRT(3)*IF(N78&gt;0,N78,IF(O78&gt;0,O78,IF(P78&gt;0,P78,415)))/(H78*1000))*100,0)</f>
      </c>
      <c r="BQ78" s="32">
        <f>IF(BP78&gt;70,"Upgrade","OK - No Upgrade")</f>
      </c>
      <c r="BR78" s="32">
        <f>IF(IF(AVERAGE(BJ78:BL78)&gt;0,((BN78-AVERAGE(BJ78:BL78))/AVERAGE(BJ78:BL78))*100,0)&gt;10,"Need to Balance","OK - Balanced")</f>
      </c>
    </row>
    <row r="79" ht="15.75" customHeight="1">
      <c r="A79" s="25" t="str">
        <v>Araqi</v>
      </c>
      <c r="B79" s="25" t="str">
        <v>AL TAYYEB INDUSTRIAL</v>
      </c>
      <c r="C79" s="25" t="str">
        <v>K_LN05</v>
      </c>
      <c r="D79" s="25" t="str">
        <v>23.241812, 56.610512</v>
      </c>
      <c r="E79" s="25" t="str">
        <v>2028</v>
      </c>
      <c r="F79" s="25" t="str">
        <v>Pole (PMT)</v>
      </c>
      <c r="G79" s="25" t="str">
        <v/>
      </c>
      <c r="H79" s="25">
        <v>315</v>
      </c>
      <c r="I79" s="25" t="str">
        <v>01/06/2026, 14:24</v>
      </c>
      <c r="J79" s="25">
        <v>1</v>
      </c>
      <c r="K79" s="25">
        <v>245</v>
      </c>
      <c r="L79" s="25">
        <v>247</v>
      </c>
      <c r="M79" s="25">
        <v>243</v>
      </c>
      <c r="N79" s="25">
        <v>430</v>
      </c>
      <c r="O79" s="25">
        <v>425</v>
      </c>
      <c r="P79" s="25">
        <v>427</v>
      </c>
      <c r="Q79" s="26" t="str">
        <v>185 mm²</v>
      </c>
      <c r="R79" s="27">
        <v>2</v>
      </c>
      <c r="S79" s="27">
        <v>0</v>
      </c>
      <c r="T79" s="27">
        <v>9</v>
      </c>
      <c r="U79" s="28">
        <v>5</v>
      </c>
      <c r="V79" s="29" t="str">
        <v>185 mm²</v>
      </c>
      <c r="W79" s="30">
        <v>2</v>
      </c>
      <c r="X79" s="30">
        <v>10</v>
      </c>
      <c r="Y79" s="30">
        <v>11</v>
      </c>
      <c r="Z79" s="31">
        <v>5</v>
      </c>
      <c r="AA79" s="26" t="str">
        <v/>
      </c>
      <c r="AB79" s="27" t="str">
        <v/>
      </c>
      <c r="AC79" s="27" t="str">
        <v/>
      </c>
      <c r="AD79" s="27" t="str">
        <v/>
      </c>
      <c r="AE79" s="28" t="str">
        <v/>
      </c>
      <c r="AF79" s="29" t="str">
        <v/>
      </c>
      <c r="AG79" s="30" t="str">
        <v/>
      </c>
      <c r="AH79" s="30" t="str">
        <v/>
      </c>
      <c r="AI79" s="30" t="str">
        <v/>
      </c>
      <c r="AJ79" s="31" t="str">
        <v/>
      </c>
      <c r="AK79" s="26" t="str">
        <v/>
      </c>
      <c r="AL79" s="27" t="str">
        <v/>
      </c>
      <c r="AM79" s="27" t="str">
        <v/>
      </c>
      <c r="AN79" s="27" t="str">
        <v/>
      </c>
      <c r="AO79" s="28" t="str">
        <v/>
      </c>
      <c r="AP79" s="29" t="str">
        <v/>
      </c>
      <c r="AQ79" s="30" t="str">
        <v/>
      </c>
      <c r="AR79" s="30" t="str">
        <v/>
      </c>
      <c r="AS79" s="30" t="str">
        <v/>
      </c>
      <c r="AT79" s="31" t="str">
        <v/>
      </c>
      <c r="AU79" s="26" t="str">
        <v/>
      </c>
      <c r="AV79" s="27" t="str">
        <v/>
      </c>
      <c r="AW79" s="27" t="str">
        <v/>
      </c>
      <c r="AX79" s="27" t="str">
        <v/>
      </c>
      <c r="AY79" s="28" t="str">
        <v/>
      </c>
      <c r="AZ79" s="29" t="str">
        <v/>
      </c>
      <c r="BA79" s="30" t="str">
        <v/>
      </c>
      <c r="BB79" s="30" t="str">
        <v/>
      </c>
      <c r="BC79" s="30" t="str">
        <v/>
      </c>
      <c r="BD79" s="31" t="str">
        <v/>
      </c>
      <c r="BE79" s="26" t="str">
        <v/>
      </c>
      <c r="BF79" s="27" t="str">
        <v/>
      </c>
      <c r="BG79" s="27" t="str">
        <v/>
      </c>
      <c r="BH79" s="27" t="str">
        <v/>
      </c>
      <c r="BI79" s="28" t="str">
        <v/>
      </c>
      <c r="BJ79" s="25">
        <f>SUM(R79,W79,AB79,AG79,AL79,AQ79,AV79,BA79,BF79)</f>
      </c>
      <c r="BK79" s="25">
        <f>SUM(S79,X79,AC79,AH79,AM79,AR79,AW79,BB79,BG79)</f>
      </c>
      <c r="BL79" s="25">
        <f>SUM(T79,Y79,AD79,AI79,AN79,AS79,AX79,BC79,BH79)</f>
      </c>
      <c r="BM79" s="25">
        <f>SUM(U79,Z79,AE79,AJ79,AO79,AT79,AY79,BD79,BI79)</f>
      </c>
      <c r="BN79" s="25">
        <f>MAX(BJ79:BL79)</f>
      </c>
      <c r="BO79" s="25">
        <f>MIN(BJ79:BL79)</f>
      </c>
      <c r="BP79" s="32">
        <f>IF(H79&gt;0,(BN79*SQRT(3)*IF(N79&gt;0,N79,IF(O79&gt;0,O79,IF(P79&gt;0,P79,415)))/(H79*1000))*100,0)</f>
      </c>
      <c r="BQ79" s="32">
        <f>IF(BP79&gt;70,"Upgrade","OK - No Upgrade")</f>
      </c>
      <c r="BR79" s="32">
        <f>IF(IF(AVERAGE(BJ79:BL79)&gt;0,((BN79-AVERAGE(BJ79:BL79))/AVERAGE(BJ79:BL79))*100,0)&gt;10,"Need to Balance","OK - Balanced")</f>
      </c>
    </row>
    <row r="80" ht="15.75" customHeight="1">
      <c r="A80" s="25" t="str">
        <v>Araqi</v>
      </c>
      <c r="B80" s="25" t="str">
        <v>AL TAYYEB INDUSTRIAL</v>
      </c>
      <c r="C80" s="25" t="str">
        <v>K_LN05</v>
      </c>
      <c r="D80" s="25" t="str">
        <v>23.242138, 56.623042</v>
      </c>
      <c r="E80" s="25" t="str">
        <v>4382</v>
      </c>
      <c r="F80" s="25" t="str">
        <v>Pole (PMT)</v>
      </c>
      <c r="G80" s="25" t="str">
        <v/>
      </c>
      <c r="H80" s="25">
        <v>100</v>
      </c>
      <c r="I80" s="25" t="str">
        <v>01/06/2026, 14:21</v>
      </c>
      <c r="J80" s="25">
        <v>1</v>
      </c>
      <c r="K80" s="25">
        <v>245</v>
      </c>
      <c r="L80" s="25">
        <v>247</v>
      </c>
      <c r="M80" s="25">
        <v>244</v>
      </c>
      <c r="N80" s="25">
        <v>430</v>
      </c>
      <c r="O80" s="25">
        <v>424</v>
      </c>
      <c r="P80" s="25">
        <v>427</v>
      </c>
      <c r="Q80" s="26" t="str">
        <v>185 mm²</v>
      </c>
      <c r="R80" s="27">
        <v>1</v>
      </c>
      <c r="S80" s="27">
        <v>0</v>
      </c>
      <c r="T80" s="27">
        <v>0</v>
      </c>
      <c r="U80" s="28">
        <v>1</v>
      </c>
      <c r="V80" s="29" t="str">
        <v>185 mm²</v>
      </c>
      <c r="W80" s="30">
        <v>0</v>
      </c>
      <c r="X80" s="30">
        <v>0</v>
      </c>
      <c r="Y80" s="30">
        <v>0</v>
      </c>
      <c r="Z80" s="31">
        <v>0</v>
      </c>
      <c r="AA80" s="26" t="str">
        <v/>
      </c>
      <c r="AB80" s="27" t="str">
        <v/>
      </c>
      <c r="AC80" s="27" t="str">
        <v/>
      </c>
      <c r="AD80" s="27" t="str">
        <v/>
      </c>
      <c r="AE80" s="28" t="str">
        <v/>
      </c>
      <c r="AF80" s="29" t="str">
        <v/>
      </c>
      <c r="AG80" s="30" t="str">
        <v/>
      </c>
      <c r="AH80" s="30" t="str">
        <v/>
      </c>
      <c r="AI80" s="30" t="str">
        <v/>
      </c>
      <c r="AJ80" s="31" t="str">
        <v/>
      </c>
      <c r="AK80" s="26" t="str">
        <v/>
      </c>
      <c r="AL80" s="27" t="str">
        <v/>
      </c>
      <c r="AM80" s="27" t="str">
        <v/>
      </c>
      <c r="AN80" s="27" t="str">
        <v/>
      </c>
      <c r="AO80" s="28" t="str">
        <v/>
      </c>
      <c r="AP80" s="29" t="str">
        <v/>
      </c>
      <c r="AQ80" s="30" t="str">
        <v/>
      </c>
      <c r="AR80" s="30" t="str">
        <v/>
      </c>
      <c r="AS80" s="30" t="str">
        <v/>
      </c>
      <c r="AT80" s="31" t="str">
        <v/>
      </c>
      <c r="AU80" s="26" t="str">
        <v/>
      </c>
      <c r="AV80" s="27" t="str">
        <v/>
      </c>
      <c r="AW80" s="27" t="str">
        <v/>
      </c>
      <c r="AX80" s="27" t="str">
        <v/>
      </c>
      <c r="AY80" s="28" t="str">
        <v/>
      </c>
      <c r="AZ80" s="29" t="str">
        <v/>
      </c>
      <c r="BA80" s="30" t="str">
        <v/>
      </c>
      <c r="BB80" s="30" t="str">
        <v/>
      </c>
      <c r="BC80" s="30" t="str">
        <v/>
      </c>
      <c r="BD80" s="31" t="str">
        <v/>
      </c>
      <c r="BE80" s="26" t="str">
        <v/>
      </c>
      <c r="BF80" s="27" t="str">
        <v/>
      </c>
      <c r="BG80" s="27" t="str">
        <v/>
      </c>
      <c r="BH80" s="27" t="str">
        <v/>
      </c>
      <c r="BI80" s="28" t="str">
        <v/>
      </c>
      <c r="BJ80" s="25">
        <f>SUM(R80,W80,AB80,AG80,AL80,AQ80,AV80,BA80,BF80)</f>
      </c>
      <c r="BK80" s="25">
        <f>SUM(S80,X80,AC80,AH80,AM80,AR80,AW80,BB80,BG80)</f>
      </c>
      <c r="BL80" s="25">
        <f>SUM(T80,Y80,AD80,AI80,AN80,AS80,AX80,BC80,BH80)</f>
      </c>
      <c r="BM80" s="25">
        <f>SUM(U80,Z80,AE80,AJ80,AO80,AT80,AY80,BD80,BI80)</f>
      </c>
      <c r="BN80" s="25">
        <f>MAX(BJ80:BL80)</f>
      </c>
      <c r="BO80" s="25">
        <f>MIN(BJ80:BL80)</f>
      </c>
      <c r="BP80" s="32">
        <f>IF(H80&gt;0,(BN80*SQRT(3)*IF(N80&gt;0,N80,IF(O80&gt;0,O80,IF(P80&gt;0,P80,415)))/(H80*1000))*100,0)</f>
      </c>
      <c r="BQ80" s="32">
        <f>IF(BP80&gt;70,"Upgrade","OK - No Upgrade")</f>
      </c>
      <c r="BR80" s="32">
        <f>IF(IF(AVERAGE(BJ80:BL80)&gt;0,((BN80-AVERAGE(BJ80:BL80))/AVERAGE(BJ80:BL80))*100,0)&gt;10,"Need to Balance","OK - Balanced")</f>
      </c>
    </row>
    <row r="81" ht="15.75" customHeight="1">
      <c r="A81" s="25" t="str">
        <v>Araqi</v>
      </c>
      <c r="B81" s="25" t="str">
        <v>AL TAYYEB INDUSTRIAL</v>
      </c>
      <c r="C81" s="25" t="str">
        <v>K_LN05</v>
      </c>
      <c r="D81" s="25" t="str">
        <v>23.242734, 56.636093</v>
      </c>
      <c r="E81" s="25" t="str">
        <v>04490</v>
      </c>
      <c r="F81" s="25" t="str">
        <v>Pole (PMT)</v>
      </c>
      <c r="G81" s="25" t="str">
        <v/>
      </c>
      <c r="H81" s="25">
        <v>100</v>
      </c>
      <c r="I81" s="25" t="str">
        <v>01/06/2026, 14:18</v>
      </c>
      <c r="J81" s="25">
        <v>1</v>
      </c>
      <c r="K81" s="25">
        <v>244</v>
      </c>
      <c r="L81" s="25">
        <v>246</v>
      </c>
      <c r="M81" s="25">
        <v>245</v>
      </c>
      <c r="N81" s="25">
        <v>428</v>
      </c>
      <c r="O81" s="25">
        <v>425</v>
      </c>
      <c r="P81" s="25">
        <v>424</v>
      </c>
      <c r="Q81" s="26" t="str">
        <v>185 mm²</v>
      </c>
      <c r="R81" s="27">
        <v>0</v>
      </c>
      <c r="S81" s="27">
        <v>0</v>
      </c>
      <c r="T81" s="27">
        <v>0</v>
      </c>
      <c r="U81" s="28">
        <v>0</v>
      </c>
      <c r="V81" s="29" t="str">
        <v/>
      </c>
      <c r="W81" s="30" t="str">
        <v/>
      </c>
      <c r="X81" s="30" t="str">
        <v/>
      </c>
      <c r="Y81" s="30" t="str">
        <v/>
      </c>
      <c r="Z81" s="31" t="str">
        <v/>
      </c>
      <c r="AA81" s="26" t="str">
        <v/>
      </c>
      <c r="AB81" s="27" t="str">
        <v/>
      </c>
      <c r="AC81" s="27" t="str">
        <v/>
      </c>
      <c r="AD81" s="27" t="str">
        <v/>
      </c>
      <c r="AE81" s="28" t="str">
        <v/>
      </c>
      <c r="AF81" s="29" t="str">
        <v/>
      </c>
      <c r="AG81" s="30" t="str">
        <v/>
      </c>
      <c r="AH81" s="30" t="str">
        <v/>
      </c>
      <c r="AI81" s="30" t="str">
        <v/>
      </c>
      <c r="AJ81" s="31" t="str">
        <v/>
      </c>
      <c r="AK81" s="26" t="str">
        <v/>
      </c>
      <c r="AL81" s="27" t="str">
        <v/>
      </c>
      <c r="AM81" s="27" t="str">
        <v/>
      </c>
      <c r="AN81" s="27" t="str">
        <v/>
      </c>
      <c r="AO81" s="28" t="str">
        <v/>
      </c>
      <c r="AP81" s="29" t="str">
        <v/>
      </c>
      <c r="AQ81" s="30" t="str">
        <v/>
      </c>
      <c r="AR81" s="30" t="str">
        <v/>
      </c>
      <c r="AS81" s="30" t="str">
        <v/>
      </c>
      <c r="AT81" s="31" t="str">
        <v/>
      </c>
      <c r="AU81" s="26" t="str">
        <v/>
      </c>
      <c r="AV81" s="27" t="str">
        <v/>
      </c>
      <c r="AW81" s="27" t="str">
        <v/>
      </c>
      <c r="AX81" s="27" t="str">
        <v/>
      </c>
      <c r="AY81" s="28" t="str">
        <v/>
      </c>
      <c r="AZ81" s="29" t="str">
        <v/>
      </c>
      <c r="BA81" s="30" t="str">
        <v/>
      </c>
      <c r="BB81" s="30" t="str">
        <v/>
      </c>
      <c r="BC81" s="30" t="str">
        <v/>
      </c>
      <c r="BD81" s="31" t="str">
        <v/>
      </c>
      <c r="BE81" s="26" t="str">
        <v/>
      </c>
      <c r="BF81" s="27" t="str">
        <v/>
      </c>
      <c r="BG81" s="27" t="str">
        <v/>
      </c>
      <c r="BH81" s="27" t="str">
        <v/>
      </c>
      <c r="BI81" s="28" t="str">
        <v/>
      </c>
      <c r="BJ81" s="25">
        <f>SUM(R81,W81,AB81,AG81,AL81,AQ81,AV81,BA81,BF81)</f>
      </c>
      <c r="BK81" s="25">
        <f>SUM(S81,X81,AC81,AH81,AM81,AR81,AW81,BB81,BG81)</f>
      </c>
      <c r="BL81" s="25">
        <f>SUM(T81,Y81,AD81,AI81,AN81,AS81,AX81,BC81,BH81)</f>
      </c>
      <c r="BM81" s="25">
        <f>SUM(U81,Z81,AE81,AJ81,AO81,AT81,AY81,BD81,BI81)</f>
      </c>
      <c r="BN81" s="25">
        <f>MAX(BJ81:BL81)</f>
      </c>
      <c r="BO81" s="25">
        <f>MIN(BJ81:BL81)</f>
      </c>
      <c r="BP81" s="32">
        <f>IF(H81&gt;0,(BN81*SQRT(3)*IF(N81&gt;0,N81,IF(O81&gt;0,O81,IF(P81&gt;0,P81,415)))/(H81*1000))*100,0)</f>
      </c>
      <c r="BQ81" s="32">
        <f>IF(BP81&gt;70,"Upgrade","OK - No Upgrade")</f>
      </c>
      <c r="BR81" s="32">
        <f>IF(IF(AVERAGE(BJ81:BL81)&gt;0,((BN81-AVERAGE(BJ81:BL81))/AVERAGE(BJ81:BL81))*100,0)&gt;10,"Need to Balance","OK - Balanced")</f>
      </c>
    </row>
    <row r="82" ht="15.75" customHeight="1">
      <c r="A82" s="25" t="str">
        <v>Araqi</v>
      </c>
      <c r="B82" s="25" t="str">
        <v>AL TAYYEB INDUSTRIAL</v>
      </c>
      <c r="C82" s="25" t="str">
        <v>K_LN05</v>
      </c>
      <c r="D82" s="25" t="str">
        <v>23.243012, 56.629505</v>
      </c>
      <c r="E82" s="25" t="str">
        <v>2261</v>
      </c>
      <c r="F82" s="25" t="str">
        <v>Ground (GMT)</v>
      </c>
      <c r="G82" s="25" t="str">
        <v/>
      </c>
      <c r="H82" s="25">
        <v>1000</v>
      </c>
      <c r="I82" s="25" t="str">
        <v>01/06/2026, 14:14</v>
      </c>
      <c r="J82" s="25">
        <v>1</v>
      </c>
      <c r="K82" s="25">
        <v>241</v>
      </c>
      <c r="L82" s="25">
        <v>242</v>
      </c>
      <c r="M82" s="25">
        <v>243</v>
      </c>
      <c r="N82" s="25">
        <v>422</v>
      </c>
      <c r="O82" s="25">
        <v>424</v>
      </c>
      <c r="P82" s="25">
        <v>420</v>
      </c>
      <c r="Q82" s="26" t="str">
        <v>185 mm²</v>
      </c>
      <c r="R82" s="27">
        <v>2</v>
      </c>
      <c r="S82" s="27">
        <v>30</v>
      </c>
      <c r="T82" s="27">
        <v>15</v>
      </c>
      <c r="U82" s="28">
        <v>18</v>
      </c>
      <c r="V82" s="29" t="str">
        <v>185 mm²</v>
      </c>
      <c r="W82" s="30">
        <v>0</v>
      </c>
      <c r="X82" s="30">
        <v>0</v>
      </c>
      <c r="Y82" s="30">
        <v>0</v>
      </c>
      <c r="Z82" s="31">
        <v>0</v>
      </c>
      <c r="AA82" s="26" t="str">
        <v>240 mm²</v>
      </c>
      <c r="AB82" s="27">
        <v>0</v>
      </c>
      <c r="AC82" s="27">
        <v>0</v>
      </c>
      <c r="AD82" s="27">
        <v>0</v>
      </c>
      <c r="AE82" s="28">
        <v>0</v>
      </c>
      <c r="AF82" s="29" t="str">
        <v/>
      </c>
      <c r="AG82" s="30" t="str">
        <v/>
      </c>
      <c r="AH82" s="30" t="str">
        <v/>
      </c>
      <c r="AI82" s="30" t="str">
        <v/>
      </c>
      <c r="AJ82" s="31" t="str">
        <v/>
      </c>
      <c r="AK82" s="26" t="str">
        <v/>
      </c>
      <c r="AL82" s="27" t="str">
        <v/>
      </c>
      <c r="AM82" s="27" t="str">
        <v/>
      </c>
      <c r="AN82" s="27" t="str">
        <v/>
      </c>
      <c r="AO82" s="28" t="str">
        <v/>
      </c>
      <c r="AP82" s="29" t="str">
        <v/>
      </c>
      <c r="AQ82" s="30" t="str">
        <v/>
      </c>
      <c r="AR82" s="30" t="str">
        <v/>
      </c>
      <c r="AS82" s="30" t="str">
        <v/>
      </c>
      <c r="AT82" s="31" t="str">
        <v/>
      </c>
      <c r="AU82" s="26" t="str">
        <v/>
      </c>
      <c r="AV82" s="27" t="str">
        <v/>
      </c>
      <c r="AW82" s="27" t="str">
        <v/>
      </c>
      <c r="AX82" s="27" t="str">
        <v/>
      </c>
      <c r="AY82" s="28" t="str">
        <v/>
      </c>
      <c r="AZ82" s="29" t="str">
        <v/>
      </c>
      <c r="BA82" s="30" t="str">
        <v/>
      </c>
      <c r="BB82" s="30" t="str">
        <v/>
      </c>
      <c r="BC82" s="30" t="str">
        <v/>
      </c>
      <c r="BD82" s="31" t="str">
        <v/>
      </c>
      <c r="BE82" s="26" t="str">
        <v/>
      </c>
      <c r="BF82" s="27" t="str">
        <v/>
      </c>
      <c r="BG82" s="27" t="str">
        <v/>
      </c>
      <c r="BH82" s="27" t="str">
        <v/>
      </c>
      <c r="BI82" s="28" t="str">
        <v/>
      </c>
      <c r="BJ82" s="25">
        <f>SUM(R82,W82,AB82,AG82,AL82,AQ82,AV82,BA82,BF82)</f>
      </c>
      <c r="BK82" s="25">
        <f>SUM(S82,X82,AC82,AH82,AM82,AR82,AW82,BB82,BG82)</f>
      </c>
      <c r="BL82" s="25">
        <f>SUM(T82,Y82,AD82,AI82,AN82,AS82,AX82,BC82,BH82)</f>
      </c>
      <c r="BM82" s="25">
        <f>SUM(U82,Z82,AE82,AJ82,AO82,AT82,AY82,BD82,BI82)</f>
      </c>
      <c r="BN82" s="25">
        <f>MAX(BJ82:BL82)</f>
      </c>
      <c r="BO82" s="25">
        <f>MIN(BJ82:BL82)</f>
      </c>
      <c r="BP82" s="32">
        <f>IF(H82&gt;0,(BN82*SQRT(3)*IF(N82&gt;0,N82,IF(O82&gt;0,O82,IF(P82&gt;0,P82,415)))/(H82*1000))*100,0)</f>
      </c>
      <c r="BQ82" s="32">
        <f>IF(BP82&gt;70,"Upgrade","OK - No Upgrade")</f>
      </c>
      <c r="BR82" s="32">
        <f>IF(IF(AVERAGE(BJ82:BL82)&gt;0,((BN82-AVERAGE(BJ82:BL82))/AVERAGE(BJ82:BL82))*100,0)&gt;10,"Need to Balance","OK - Balanced")</f>
      </c>
    </row>
    <row r="83" ht="15.75" customHeight="1">
      <c r="A83" s="25" t="str">
        <v>Araqi</v>
      </c>
      <c r="B83" s="25" t="str">
        <v>AL TAYYEB INDUSTRIAL</v>
      </c>
      <c r="C83" s="25" t="str">
        <v>K_LN05</v>
      </c>
      <c r="D83" s="25" t="str">
        <v>23.240065, 56.627353</v>
      </c>
      <c r="E83" s="25" t="str">
        <v>2260</v>
      </c>
      <c r="F83" s="25" t="str">
        <v>Ground (GMT)</v>
      </c>
      <c r="G83" s="25" t="str">
        <v/>
      </c>
      <c r="H83" s="25">
        <v>1000</v>
      </c>
      <c r="I83" s="25" t="str">
        <v>01/06/2026, 14:10</v>
      </c>
      <c r="J83" s="25">
        <v>1</v>
      </c>
      <c r="K83" s="25">
        <v>242</v>
      </c>
      <c r="L83" s="25">
        <v>243</v>
      </c>
      <c r="M83" s="25">
        <v>242</v>
      </c>
      <c r="N83" s="25">
        <v>422</v>
      </c>
      <c r="O83" s="25">
        <v>424</v>
      </c>
      <c r="P83" s="25">
        <v>420</v>
      </c>
      <c r="Q83" s="26" t="str">
        <v>185 mm²</v>
      </c>
      <c r="R83" s="27">
        <v>15</v>
      </c>
      <c r="S83" s="27">
        <v>11</v>
      </c>
      <c r="T83" s="27">
        <v>0</v>
      </c>
      <c r="U83" s="28">
        <v>10</v>
      </c>
      <c r="V83" s="29" t="str">
        <v/>
      </c>
      <c r="W83" s="30" t="str">
        <v/>
      </c>
      <c r="X83" s="30" t="str">
        <v/>
      </c>
      <c r="Y83" s="30" t="str">
        <v/>
      </c>
      <c r="Z83" s="31" t="str">
        <v/>
      </c>
      <c r="AA83" s="26" t="str">
        <v/>
      </c>
      <c r="AB83" s="27" t="str">
        <v/>
      </c>
      <c r="AC83" s="27" t="str">
        <v/>
      </c>
      <c r="AD83" s="27" t="str">
        <v/>
      </c>
      <c r="AE83" s="28" t="str">
        <v/>
      </c>
      <c r="AF83" s="29" t="str">
        <v/>
      </c>
      <c r="AG83" s="30" t="str">
        <v/>
      </c>
      <c r="AH83" s="30" t="str">
        <v/>
      </c>
      <c r="AI83" s="30" t="str">
        <v/>
      </c>
      <c r="AJ83" s="31" t="str">
        <v/>
      </c>
      <c r="AK83" s="26" t="str">
        <v/>
      </c>
      <c r="AL83" s="27" t="str">
        <v/>
      </c>
      <c r="AM83" s="27" t="str">
        <v/>
      </c>
      <c r="AN83" s="27" t="str">
        <v/>
      </c>
      <c r="AO83" s="28" t="str">
        <v/>
      </c>
      <c r="AP83" s="29" t="str">
        <v/>
      </c>
      <c r="AQ83" s="30" t="str">
        <v/>
      </c>
      <c r="AR83" s="30" t="str">
        <v/>
      </c>
      <c r="AS83" s="30" t="str">
        <v/>
      </c>
      <c r="AT83" s="31" t="str">
        <v/>
      </c>
      <c r="AU83" s="26" t="str">
        <v/>
      </c>
      <c r="AV83" s="27" t="str">
        <v/>
      </c>
      <c r="AW83" s="27" t="str">
        <v/>
      </c>
      <c r="AX83" s="27" t="str">
        <v/>
      </c>
      <c r="AY83" s="28" t="str">
        <v/>
      </c>
      <c r="AZ83" s="29" t="str">
        <v/>
      </c>
      <c r="BA83" s="30" t="str">
        <v/>
      </c>
      <c r="BB83" s="30" t="str">
        <v/>
      </c>
      <c r="BC83" s="30" t="str">
        <v/>
      </c>
      <c r="BD83" s="31" t="str">
        <v/>
      </c>
      <c r="BE83" s="26" t="str">
        <v/>
      </c>
      <c r="BF83" s="27" t="str">
        <v/>
      </c>
      <c r="BG83" s="27" t="str">
        <v/>
      </c>
      <c r="BH83" s="27" t="str">
        <v/>
      </c>
      <c r="BI83" s="28" t="str">
        <v/>
      </c>
      <c r="BJ83" s="25">
        <f>SUM(R83,W83,AB83,AG83,AL83,AQ83,AV83,BA83,BF83)</f>
      </c>
      <c r="BK83" s="25">
        <f>SUM(S83,X83,AC83,AH83,AM83,AR83,AW83,BB83,BG83)</f>
      </c>
      <c r="BL83" s="25">
        <f>SUM(T83,Y83,AD83,AI83,AN83,AS83,AX83,BC83,BH83)</f>
      </c>
      <c r="BM83" s="25">
        <f>SUM(U83,Z83,AE83,AJ83,AO83,AT83,AY83,BD83,BI83)</f>
      </c>
      <c r="BN83" s="25">
        <f>MAX(BJ83:BL83)</f>
      </c>
      <c r="BO83" s="25">
        <f>MIN(BJ83:BL83)</f>
      </c>
      <c r="BP83" s="32">
        <f>IF(H83&gt;0,(BN83*SQRT(3)*IF(N83&gt;0,N83,IF(O83&gt;0,O83,IF(P83&gt;0,P83,415)))/(H83*1000))*100,0)</f>
      </c>
      <c r="BQ83" s="32">
        <f>IF(BP83&gt;70,"Upgrade","OK - No Upgrade")</f>
      </c>
      <c r="BR83" s="32">
        <f>IF(IF(AVERAGE(BJ83:BL83)&gt;0,((BN83-AVERAGE(BJ83:BL83))/AVERAGE(BJ83:BL83))*100,0)&gt;10,"Need to Balance","OK - Balanced")</f>
      </c>
    </row>
    <row r="84" ht="15.75" customHeight="1">
      <c r="A84" s="25" t="str">
        <v>Araqi</v>
      </c>
      <c r="B84" s="25" t="str">
        <v>AL TAYYEB INDUSTRIAL</v>
      </c>
      <c r="C84" s="25" t="str">
        <v>K_LN05</v>
      </c>
      <c r="D84" s="25" t="str">
        <v>23.238313, 56.625593</v>
      </c>
      <c r="E84" s="25" t="str">
        <v>03703</v>
      </c>
      <c r="F84" s="25" t="str">
        <v>Ground (GMT)</v>
      </c>
      <c r="G84" s="25" t="str">
        <v/>
      </c>
      <c r="H84" s="25">
        <v>500</v>
      </c>
      <c r="I84" s="25" t="str">
        <v>01/06/2026, 14:07</v>
      </c>
      <c r="J84" s="25">
        <v>1</v>
      </c>
      <c r="K84" s="25">
        <v>241</v>
      </c>
      <c r="L84" s="25">
        <v>243</v>
      </c>
      <c r="M84" s="25">
        <v>240</v>
      </c>
      <c r="N84" s="25">
        <v>421</v>
      </c>
      <c r="O84" s="25">
        <v>421</v>
      </c>
      <c r="P84" s="25">
        <v>423</v>
      </c>
      <c r="Q84" s="26" t="str">
        <v>240 mm²</v>
      </c>
      <c r="R84" s="27">
        <v>11</v>
      </c>
      <c r="S84" s="27">
        <v>0</v>
      </c>
      <c r="T84" s="27">
        <v>0</v>
      </c>
      <c r="U84" s="28">
        <v>7</v>
      </c>
      <c r="V84" s="29" t="str">
        <v/>
      </c>
      <c r="W84" s="30" t="str">
        <v/>
      </c>
      <c r="X84" s="30" t="str">
        <v/>
      </c>
      <c r="Y84" s="30" t="str">
        <v/>
      </c>
      <c r="Z84" s="31" t="str">
        <v/>
      </c>
      <c r="AA84" s="26" t="str">
        <v/>
      </c>
      <c r="AB84" s="27" t="str">
        <v/>
      </c>
      <c r="AC84" s="27" t="str">
        <v/>
      </c>
      <c r="AD84" s="27" t="str">
        <v/>
      </c>
      <c r="AE84" s="28" t="str">
        <v/>
      </c>
      <c r="AF84" s="29" t="str">
        <v/>
      </c>
      <c r="AG84" s="30" t="str">
        <v/>
      </c>
      <c r="AH84" s="30" t="str">
        <v/>
      </c>
      <c r="AI84" s="30" t="str">
        <v/>
      </c>
      <c r="AJ84" s="31" t="str">
        <v/>
      </c>
      <c r="AK84" s="26" t="str">
        <v/>
      </c>
      <c r="AL84" s="27" t="str">
        <v/>
      </c>
      <c r="AM84" s="27" t="str">
        <v/>
      </c>
      <c r="AN84" s="27" t="str">
        <v/>
      </c>
      <c r="AO84" s="28" t="str">
        <v/>
      </c>
      <c r="AP84" s="29" t="str">
        <v/>
      </c>
      <c r="AQ84" s="30" t="str">
        <v/>
      </c>
      <c r="AR84" s="30" t="str">
        <v/>
      </c>
      <c r="AS84" s="30" t="str">
        <v/>
      </c>
      <c r="AT84" s="31" t="str">
        <v/>
      </c>
      <c r="AU84" s="26" t="str">
        <v/>
      </c>
      <c r="AV84" s="27" t="str">
        <v/>
      </c>
      <c r="AW84" s="27" t="str">
        <v/>
      </c>
      <c r="AX84" s="27" t="str">
        <v/>
      </c>
      <c r="AY84" s="28" t="str">
        <v/>
      </c>
      <c r="AZ84" s="29" t="str">
        <v/>
      </c>
      <c r="BA84" s="30" t="str">
        <v/>
      </c>
      <c r="BB84" s="30" t="str">
        <v/>
      </c>
      <c r="BC84" s="30" t="str">
        <v/>
      </c>
      <c r="BD84" s="31" t="str">
        <v/>
      </c>
      <c r="BE84" s="26" t="str">
        <v/>
      </c>
      <c r="BF84" s="27" t="str">
        <v/>
      </c>
      <c r="BG84" s="27" t="str">
        <v/>
      </c>
      <c r="BH84" s="27" t="str">
        <v/>
      </c>
      <c r="BI84" s="28" t="str">
        <v/>
      </c>
      <c r="BJ84" s="25">
        <f>SUM(R84,W84,AB84,AG84,AL84,AQ84,AV84,BA84,BF84)</f>
      </c>
      <c r="BK84" s="25">
        <f>SUM(S84,X84,AC84,AH84,AM84,AR84,AW84,BB84,BG84)</f>
      </c>
      <c r="BL84" s="25">
        <f>SUM(T84,Y84,AD84,AI84,AN84,AS84,AX84,BC84,BH84)</f>
      </c>
      <c r="BM84" s="25">
        <f>SUM(U84,Z84,AE84,AJ84,AO84,AT84,AY84,BD84,BI84)</f>
      </c>
      <c r="BN84" s="25">
        <f>MAX(BJ84:BL84)</f>
      </c>
      <c r="BO84" s="25">
        <f>MIN(BJ84:BL84)</f>
      </c>
      <c r="BP84" s="32">
        <f>IF(H84&gt;0,(BN84*SQRT(3)*IF(N84&gt;0,N84,IF(O84&gt;0,O84,IF(P84&gt;0,P84,415)))/(H84*1000))*100,0)</f>
      </c>
      <c r="BQ84" s="32">
        <f>IF(BP84&gt;70,"Upgrade","OK - No Upgrade")</f>
      </c>
      <c r="BR84" s="32">
        <f>IF(IF(AVERAGE(BJ84:BL84)&gt;0,((BN84-AVERAGE(BJ84:BL84))/AVERAGE(BJ84:BL84))*100,0)&gt;10,"Need to Balance","OK - Balanced")</f>
      </c>
    </row>
    <row r="85" ht="15.75" customHeight="1">
      <c r="A85" s="25" t="str">
        <v>Araqi</v>
      </c>
      <c r="B85" s="25" t="str">
        <v>AL TAYYEB INDUSTRIAL</v>
      </c>
      <c r="C85" s="25" t="str">
        <v>K_LN05</v>
      </c>
      <c r="D85" s="25" t="str">
        <v>23.237045, 56.6227</v>
      </c>
      <c r="E85" s="25" t="str">
        <v>1758</v>
      </c>
      <c r="F85" s="25" t="str">
        <v>Pole (PMT)</v>
      </c>
      <c r="G85" s="25" t="str">
        <v/>
      </c>
      <c r="H85" s="25">
        <v>100</v>
      </c>
      <c r="I85" s="25" t="str">
        <v>01/06/2026, 14:04</v>
      </c>
      <c r="J85" s="25">
        <v>1</v>
      </c>
      <c r="K85" s="25">
        <v>242</v>
      </c>
      <c r="L85" s="25">
        <v>243</v>
      </c>
      <c r="M85" s="25">
        <v>240</v>
      </c>
      <c r="N85" s="25">
        <v>424</v>
      </c>
      <c r="O85" s="25">
        <v>427</v>
      </c>
      <c r="P85" s="25">
        <v>422</v>
      </c>
      <c r="Q85" s="26" t="str">
        <v>120 mm²</v>
      </c>
      <c r="R85" s="27">
        <v>0</v>
      </c>
      <c r="S85" s="27">
        <v>0</v>
      </c>
      <c r="T85" s="27">
        <v>0</v>
      </c>
      <c r="U85" s="28">
        <v>0</v>
      </c>
      <c r="V85" s="29" t="str">
        <v/>
      </c>
      <c r="W85" s="30" t="str">
        <v/>
      </c>
      <c r="X85" s="30" t="str">
        <v/>
      </c>
      <c r="Y85" s="30" t="str">
        <v/>
      </c>
      <c r="Z85" s="31" t="str">
        <v/>
      </c>
      <c r="AA85" s="26" t="str">
        <v/>
      </c>
      <c r="AB85" s="27" t="str">
        <v/>
      </c>
      <c r="AC85" s="27" t="str">
        <v/>
      </c>
      <c r="AD85" s="27" t="str">
        <v/>
      </c>
      <c r="AE85" s="28" t="str">
        <v/>
      </c>
      <c r="AF85" s="29" t="str">
        <v/>
      </c>
      <c r="AG85" s="30" t="str">
        <v/>
      </c>
      <c r="AH85" s="30" t="str">
        <v/>
      </c>
      <c r="AI85" s="30" t="str">
        <v/>
      </c>
      <c r="AJ85" s="31" t="str">
        <v/>
      </c>
      <c r="AK85" s="26" t="str">
        <v/>
      </c>
      <c r="AL85" s="27" t="str">
        <v/>
      </c>
      <c r="AM85" s="27" t="str">
        <v/>
      </c>
      <c r="AN85" s="27" t="str">
        <v/>
      </c>
      <c r="AO85" s="28" t="str">
        <v/>
      </c>
      <c r="AP85" s="29" t="str">
        <v/>
      </c>
      <c r="AQ85" s="30" t="str">
        <v/>
      </c>
      <c r="AR85" s="30" t="str">
        <v/>
      </c>
      <c r="AS85" s="30" t="str">
        <v/>
      </c>
      <c r="AT85" s="31" t="str">
        <v/>
      </c>
      <c r="AU85" s="26" t="str">
        <v/>
      </c>
      <c r="AV85" s="27" t="str">
        <v/>
      </c>
      <c r="AW85" s="27" t="str">
        <v/>
      </c>
      <c r="AX85" s="27" t="str">
        <v/>
      </c>
      <c r="AY85" s="28" t="str">
        <v/>
      </c>
      <c r="AZ85" s="29" t="str">
        <v/>
      </c>
      <c r="BA85" s="30" t="str">
        <v/>
      </c>
      <c r="BB85" s="30" t="str">
        <v/>
      </c>
      <c r="BC85" s="30" t="str">
        <v/>
      </c>
      <c r="BD85" s="31" t="str">
        <v/>
      </c>
      <c r="BE85" s="26" t="str">
        <v/>
      </c>
      <c r="BF85" s="27" t="str">
        <v/>
      </c>
      <c r="BG85" s="27" t="str">
        <v/>
      </c>
      <c r="BH85" s="27" t="str">
        <v/>
      </c>
      <c r="BI85" s="28" t="str">
        <v/>
      </c>
      <c r="BJ85" s="25">
        <f>SUM(R85,W85,AB85,AG85,AL85,AQ85,AV85,BA85,BF85)</f>
      </c>
      <c r="BK85" s="25">
        <f>SUM(S85,X85,AC85,AH85,AM85,AR85,AW85,BB85,BG85)</f>
      </c>
      <c r="BL85" s="25">
        <f>SUM(T85,Y85,AD85,AI85,AN85,AS85,AX85,BC85,BH85)</f>
      </c>
      <c r="BM85" s="25">
        <f>SUM(U85,Z85,AE85,AJ85,AO85,AT85,AY85,BD85,BI85)</f>
      </c>
      <c r="BN85" s="25">
        <f>MAX(BJ85:BL85)</f>
      </c>
      <c r="BO85" s="25">
        <f>MIN(BJ85:BL85)</f>
      </c>
      <c r="BP85" s="32">
        <f>IF(H85&gt;0,(BN85*SQRT(3)*IF(N85&gt;0,N85,IF(O85&gt;0,O85,IF(P85&gt;0,P85,415)))/(H85*1000))*100,0)</f>
      </c>
      <c r="BQ85" s="32">
        <f>IF(BP85&gt;70,"Upgrade","OK - No Upgrade")</f>
      </c>
      <c r="BR85" s="32">
        <f>IF(IF(AVERAGE(BJ85:BL85)&gt;0,((BN85-AVERAGE(BJ85:BL85))/AVERAGE(BJ85:BL85))*100,0)&gt;10,"Need to Balance","OK - Balanced")</f>
      </c>
    </row>
    <row r="86" ht="15.75" customHeight="1">
      <c r="A86" s="25" t="str">
        <v>Araqi</v>
      </c>
      <c r="B86" s="25" t="str">
        <v>AL TAYYEB INDUSTRIAL</v>
      </c>
      <c r="C86" s="25" t="str">
        <v>K_LN05</v>
      </c>
      <c r="D86" s="25" t="str">
        <v>23.244752, 56.61361</v>
      </c>
      <c r="E86" s="25" t="str">
        <v>875</v>
      </c>
      <c r="F86" s="25" t="str">
        <v>Pole (PMT)</v>
      </c>
      <c r="G86" s="25" t="str">
        <v/>
      </c>
      <c r="H86" s="25">
        <v>100</v>
      </c>
      <c r="I86" s="25" t="str">
        <v>01/06/2026, 14:00</v>
      </c>
      <c r="J86" s="25">
        <v>1</v>
      </c>
      <c r="K86" s="25">
        <v>242</v>
      </c>
      <c r="L86" s="25">
        <v>243</v>
      </c>
      <c r="M86" s="25">
        <v>240</v>
      </c>
      <c r="N86" s="25">
        <v>425</v>
      </c>
      <c r="O86" s="25">
        <v>423</v>
      </c>
      <c r="P86" s="25">
        <v>421</v>
      </c>
      <c r="Q86" s="26" t="str">
        <v>120 mm²</v>
      </c>
      <c r="R86" s="27">
        <v>0</v>
      </c>
      <c r="S86" s="27">
        <v>0</v>
      </c>
      <c r="T86" s="27">
        <v>1</v>
      </c>
      <c r="U86" s="28">
        <v>1</v>
      </c>
      <c r="V86" s="29" t="str">
        <v/>
      </c>
      <c r="W86" s="30" t="str">
        <v/>
      </c>
      <c r="X86" s="30" t="str">
        <v/>
      </c>
      <c r="Y86" s="30" t="str">
        <v/>
      </c>
      <c r="Z86" s="31" t="str">
        <v/>
      </c>
      <c r="AA86" s="26" t="str">
        <v/>
      </c>
      <c r="AB86" s="27" t="str">
        <v/>
      </c>
      <c r="AC86" s="27" t="str">
        <v/>
      </c>
      <c r="AD86" s="27" t="str">
        <v/>
      </c>
      <c r="AE86" s="28" t="str">
        <v/>
      </c>
      <c r="AF86" s="29" t="str">
        <v/>
      </c>
      <c r="AG86" s="30" t="str">
        <v/>
      </c>
      <c r="AH86" s="30" t="str">
        <v/>
      </c>
      <c r="AI86" s="30" t="str">
        <v/>
      </c>
      <c r="AJ86" s="31" t="str">
        <v/>
      </c>
      <c r="AK86" s="26" t="str">
        <v/>
      </c>
      <c r="AL86" s="27" t="str">
        <v/>
      </c>
      <c r="AM86" s="27" t="str">
        <v/>
      </c>
      <c r="AN86" s="27" t="str">
        <v/>
      </c>
      <c r="AO86" s="28" t="str">
        <v/>
      </c>
      <c r="AP86" s="29" t="str">
        <v/>
      </c>
      <c r="AQ86" s="30" t="str">
        <v/>
      </c>
      <c r="AR86" s="30" t="str">
        <v/>
      </c>
      <c r="AS86" s="30" t="str">
        <v/>
      </c>
      <c r="AT86" s="31" t="str">
        <v/>
      </c>
      <c r="AU86" s="26" t="str">
        <v/>
      </c>
      <c r="AV86" s="27" t="str">
        <v/>
      </c>
      <c r="AW86" s="27" t="str">
        <v/>
      </c>
      <c r="AX86" s="27" t="str">
        <v/>
      </c>
      <c r="AY86" s="28" t="str">
        <v/>
      </c>
      <c r="AZ86" s="29" t="str">
        <v/>
      </c>
      <c r="BA86" s="30" t="str">
        <v/>
      </c>
      <c r="BB86" s="30" t="str">
        <v/>
      </c>
      <c r="BC86" s="30" t="str">
        <v/>
      </c>
      <c r="BD86" s="31" t="str">
        <v/>
      </c>
      <c r="BE86" s="26" t="str">
        <v/>
      </c>
      <c r="BF86" s="27" t="str">
        <v/>
      </c>
      <c r="BG86" s="27" t="str">
        <v/>
      </c>
      <c r="BH86" s="27" t="str">
        <v/>
      </c>
      <c r="BI86" s="28" t="str">
        <v/>
      </c>
      <c r="BJ86" s="25">
        <f>SUM(R86,W86,AB86,AG86,AL86,AQ86,AV86,BA86,BF86)</f>
      </c>
      <c r="BK86" s="25">
        <f>SUM(S86,X86,AC86,AH86,AM86,AR86,AW86,BB86,BG86)</f>
      </c>
      <c r="BL86" s="25">
        <f>SUM(T86,Y86,AD86,AI86,AN86,AS86,AX86,BC86,BH86)</f>
      </c>
      <c r="BM86" s="25">
        <f>SUM(U86,Z86,AE86,AJ86,AO86,AT86,AY86,BD86,BI86)</f>
      </c>
      <c r="BN86" s="25">
        <f>MAX(BJ86:BL86)</f>
      </c>
      <c r="BO86" s="25">
        <f>MIN(BJ86:BL86)</f>
      </c>
      <c r="BP86" s="32">
        <f>IF(H86&gt;0,(BN86*SQRT(3)*IF(N86&gt;0,N86,IF(O86&gt;0,O86,IF(P86&gt;0,P86,415)))/(H86*1000))*100,0)</f>
      </c>
      <c r="BQ86" s="32">
        <f>IF(BP86&gt;70,"Upgrade","OK - No Upgrade")</f>
      </c>
      <c r="BR86" s="32">
        <f>IF(IF(AVERAGE(BJ86:BL86)&gt;0,((BN86-AVERAGE(BJ86:BL86))/AVERAGE(BJ86:BL86))*100,0)&gt;10,"Need to Balance","OK - Balanced")</f>
      </c>
    </row>
    <row r="87" ht="15.75" customHeight="1">
      <c r="A87" s="25" t="str">
        <v>Araqi</v>
      </c>
      <c r="B87" s="25" t="str">
        <v>AL TAYYEB INDUSTRIAL</v>
      </c>
      <c r="C87" s="25" t="str">
        <v>K_LN05</v>
      </c>
      <c r="D87" s="25" t="str">
        <v>23.247957, 56.616398</v>
      </c>
      <c r="E87" s="25" t="str">
        <v>4495</v>
      </c>
      <c r="F87" s="25" t="str">
        <v>Pole (PMT)</v>
      </c>
      <c r="G87" s="25" t="str">
        <v/>
      </c>
      <c r="H87" s="25">
        <v>200</v>
      </c>
      <c r="I87" s="25" t="str">
        <v>01/06/2026, 13:56</v>
      </c>
      <c r="J87" s="25">
        <v>1</v>
      </c>
      <c r="K87" s="25">
        <v>242</v>
      </c>
      <c r="L87" s="25">
        <v>244</v>
      </c>
      <c r="M87" s="25">
        <v>240</v>
      </c>
      <c r="N87" s="25">
        <v>425</v>
      </c>
      <c r="O87" s="25">
        <v>419</v>
      </c>
      <c r="P87" s="25">
        <v>420</v>
      </c>
      <c r="Q87" s="26" t="str">
        <v>185 mm²</v>
      </c>
      <c r="R87" s="27">
        <v>0</v>
      </c>
      <c r="S87" s="27">
        <v>0</v>
      </c>
      <c r="T87" s="27">
        <v>0</v>
      </c>
      <c r="U87" s="28">
        <v>0</v>
      </c>
      <c r="V87" s="29" t="str">
        <v/>
      </c>
      <c r="W87" s="30" t="str">
        <v/>
      </c>
      <c r="X87" s="30" t="str">
        <v/>
      </c>
      <c r="Y87" s="30" t="str">
        <v/>
      </c>
      <c r="Z87" s="31" t="str">
        <v/>
      </c>
      <c r="AA87" s="26" t="str">
        <v/>
      </c>
      <c r="AB87" s="27" t="str">
        <v/>
      </c>
      <c r="AC87" s="27" t="str">
        <v/>
      </c>
      <c r="AD87" s="27" t="str">
        <v/>
      </c>
      <c r="AE87" s="28" t="str">
        <v/>
      </c>
      <c r="AF87" s="29" t="str">
        <v/>
      </c>
      <c r="AG87" s="30" t="str">
        <v/>
      </c>
      <c r="AH87" s="30" t="str">
        <v/>
      </c>
      <c r="AI87" s="30" t="str">
        <v/>
      </c>
      <c r="AJ87" s="31" t="str">
        <v/>
      </c>
      <c r="AK87" s="26" t="str">
        <v/>
      </c>
      <c r="AL87" s="27" t="str">
        <v/>
      </c>
      <c r="AM87" s="27" t="str">
        <v/>
      </c>
      <c r="AN87" s="27" t="str">
        <v/>
      </c>
      <c r="AO87" s="28" t="str">
        <v/>
      </c>
      <c r="AP87" s="29" t="str">
        <v/>
      </c>
      <c r="AQ87" s="30" t="str">
        <v/>
      </c>
      <c r="AR87" s="30" t="str">
        <v/>
      </c>
      <c r="AS87" s="30" t="str">
        <v/>
      </c>
      <c r="AT87" s="31" t="str">
        <v/>
      </c>
      <c r="AU87" s="26" t="str">
        <v/>
      </c>
      <c r="AV87" s="27" t="str">
        <v/>
      </c>
      <c r="AW87" s="27" t="str">
        <v/>
      </c>
      <c r="AX87" s="27" t="str">
        <v/>
      </c>
      <c r="AY87" s="28" t="str">
        <v/>
      </c>
      <c r="AZ87" s="29" t="str">
        <v/>
      </c>
      <c r="BA87" s="30" t="str">
        <v/>
      </c>
      <c r="BB87" s="30" t="str">
        <v/>
      </c>
      <c r="BC87" s="30" t="str">
        <v/>
      </c>
      <c r="BD87" s="31" t="str">
        <v/>
      </c>
      <c r="BE87" s="26" t="str">
        <v/>
      </c>
      <c r="BF87" s="27" t="str">
        <v/>
      </c>
      <c r="BG87" s="27" t="str">
        <v/>
      </c>
      <c r="BH87" s="27" t="str">
        <v/>
      </c>
      <c r="BI87" s="28" t="str">
        <v/>
      </c>
      <c r="BJ87" s="25">
        <f>SUM(R87,W87,AB87,AG87,AL87,AQ87,AV87,BA87,BF87)</f>
      </c>
      <c r="BK87" s="25">
        <f>SUM(S87,X87,AC87,AH87,AM87,AR87,AW87,BB87,BG87)</f>
      </c>
      <c r="BL87" s="25">
        <f>SUM(T87,Y87,AD87,AI87,AN87,AS87,AX87,BC87,BH87)</f>
      </c>
      <c r="BM87" s="25">
        <f>SUM(U87,Z87,AE87,AJ87,AO87,AT87,AY87,BD87,BI87)</f>
      </c>
      <c r="BN87" s="25">
        <f>MAX(BJ87:BL87)</f>
      </c>
      <c r="BO87" s="25">
        <f>MIN(BJ87:BL87)</f>
      </c>
      <c r="BP87" s="32">
        <f>IF(H87&gt;0,(BN87*SQRT(3)*IF(N87&gt;0,N87,IF(O87&gt;0,O87,IF(P87&gt;0,P87,415)))/(H87*1000))*100,0)</f>
      </c>
      <c r="BQ87" s="32">
        <f>IF(BP87&gt;70,"Upgrade","OK - No Upgrade")</f>
      </c>
      <c r="BR87" s="32">
        <f>IF(IF(AVERAGE(BJ87:BL87)&gt;0,((BN87-AVERAGE(BJ87:BL87))/AVERAGE(BJ87:BL87))*100,0)&gt;10,"Need to Balance","OK - Balanced")</f>
      </c>
    </row>
    <row r="88" ht="15.75" customHeight="1">
      <c r="A88" s="25" t="str">
        <v>Araqi</v>
      </c>
      <c r="B88" s="25" t="str">
        <v>AL TAYYEB INDUSTRIAL</v>
      </c>
      <c r="C88" s="25" t="str">
        <v>K_LN05</v>
      </c>
      <c r="D88" s="25" t="str">
        <v>23.250042, 56.619795</v>
      </c>
      <c r="E88" s="25" t="str">
        <v>901</v>
      </c>
      <c r="F88" s="25" t="str">
        <v>Pole (PMT)</v>
      </c>
      <c r="G88" s="25" t="str">
        <v/>
      </c>
      <c r="H88" s="25">
        <v>315</v>
      </c>
      <c r="I88" s="25" t="str">
        <v>01/06/2026, 13:53</v>
      </c>
      <c r="J88" s="25">
        <v>1</v>
      </c>
      <c r="K88" s="25">
        <v>240</v>
      </c>
      <c r="L88" s="25">
        <v>241</v>
      </c>
      <c r="M88" s="25">
        <v>239</v>
      </c>
      <c r="N88" s="25">
        <v>419</v>
      </c>
      <c r="O88" s="25">
        <v>415</v>
      </c>
      <c r="P88" s="25">
        <v>417</v>
      </c>
      <c r="Q88" s="26" t="str">
        <v>185 mm²</v>
      </c>
      <c r="R88" s="27">
        <v>6</v>
      </c>
      <c r="S88" s="27">
        <v>15</v>
      </c>
      <c r="T88" s="27">
        <v>0</v>
      </c>
      <c r="U88" s="28">
        <v>9</v>
      </c>
      <c r="V88" s="29" t="str">
        <v>120 mm²</v>
      </c>
      <c r="W88" s="30">
        <v>135</v>
      </c>
      <c r="X88" s="30">
        <v>75</v>
      </c>
      <c r="Y88" s="30">
        <v>71</v>
      </c>
      <c r="Z88" s="31">
        <v>49</v>
      </c>
      <c r="AA88" s="26" t="str">
        <v/>
      </c>
      <c r="AB88" s="27" t="str">
        <v/>
      </c>
      <c r="AC88" s="27" t="str">
        <v/>
      </c>
      <c r="AD88" s="27" t="str">
        <v/>
      </c>
      <c r="AE88" s="28" t="str">
        <v/>
      </c>
      <c r="AF88" s="29" t="str">
        <v/>
      </c>
      <c r="AG88" s="30" t="str">
        <v/>
      </c>
      <c r="AH88" s="30" t="str">
        <v/>
      </c>
      <c r="AI88" s="30" t="str">
        <v/>
      </c>
      <c r="AJ88" s="31" t="str">
        <v/>
      </c>
      <c r="AK88" s="26" t="str">
        <v/>
      </c>
      <c r="AL88" s="27" t="str">
        <v/>
      </c>
      <c r="AM88" s="27" t="str">
        <v/>
      </c>
      <c r="AN88" s="27" t="str">
        <v/>
      </c>
      <c r="AO88" s="28" t="str">
        <v/>
      </c>
      <c r="AP88" s="29" t="str">
        <v/>
      </c>
      <c r="AQ88" s="30" t="str">
        <v/>
      </c>
      <c r="AR88" s="30" t="str">
        <v/>
      </c>
      <c r="AS88" s="30" t="str">
        <v/>
      </c>
      <c r="AT88" s="31" t="str">
        <v/>
      </c>
      <c r="AU88" s="26" t="str">
        <v/>
      </c>
      <c r="AV88" s="27" t="str">
        <v/>
      </c>
      <c r="AW88" s="27" t="str">
        <v/>
      </c>
      <c r="AX88" s="27" t="str">
        <v/>
      </c>
      <c r="AY88" s="28" t="str">
        <v/>
      </c>
      <c r="AZ88" s="29" t="str">
        <v/>
      </c>
      <c r="BA88" s="30" t="str">
        <v/>
      </c>
      <c r="BB88" s="30" t="str">
        <v/>
      </c>
      <c r="BC88" s="30" t="str">
        <v/>
      </c>
      <c r="BD88" s="31" t="str">
        <v/>
      </c>
      <c r="BE88" s="26" t="str">
        <v/>
      </c>
      <c r="BF88" s="27" t="str">
        <v/>
      </c>
      <c r="BG88" s="27" t="str">
        <v/>
      </c>
      <c r="BH88" s="27" t="str">
        <v/>
      </c>
      <c r="BI88" s="28" t="str">
        <v/>
      </c>
      <c r="BJ88" s="25">
        <f>SUM(R88,W88,AB88,AG88,AL88,AQ88,AV88,BA88,BF88)</f>
      </c>
      <c r="BK88" s="25">
        <f>SUM(S88,X88,AC88,AH88,AM88,AR88,AW88,BB88,BG88)</f>
      </c>
      <c r="BL88" s="25">
        <f>SUM(T88,Y88,AD88,AI88,AN88,AS88,AX88,BC88,BH88)</f>
      </c>
      <c r="BM88" s="25">
        <f>SUM(U88,Z88,AE88,AJ88,AO88,AT88,AY88,BD88,BI88)</f>
      </c>
      <c r="BN88" s="25">
        <f>MAX(BJ88:BL88)</f>
      </c>
      <c r="BO88" s="25">
        <f>MIN(BJ88:BL88)</f>
      </c>
      <c r="BP88" s="32">
        <f>IF(H88&gt;0,(BN88*SQRT(3)*IF(N88&gt;0,N88,IF(O88&gt;0,O88,IF(P88&gt;0,P88,415)))/(H88*1000))*100,0)</f>
      </c>
      <c r="BQ88" s="32">
        <f>IF(BP88&gt;70,"Upgrade","OK - No Upgrade")</f>
      </c>
      <c r="BR88" s="32">
        <f>IF(IF(AVERAGE(BJ88:BL88)&gt;0,((BN88-AVERAGE(BJ88:BL88))/AVERAGE(BJ88:BL88))*100,0)&gt;10,"Need to Balance","OK - Balanced")</f>
      </c>
    </row>
    <row r="89" ht="15.75" customHeight="1">
      <c r="A89" s="25" t="str">
        <v>Araqi</v>
      </c>
      <c r="B89" s="25" t="str">
        <v>AL TAYYEB INDUSTRIAL</v>
      </c>
      <c r="C89" s="25" t="str">
        <v>K_LN05</v>
      </c>
      <c r="D89" s="25" t="str">
        <v>23.245717, 56.607107</v>
      </c>
      <c r="E89" s="25" t="str">
        <v>873</v>
      </c>
      <c r="F89" s="25" t="str">
        <v>Pole (PMT)</v>
      </c>
      <c r="G89" s="25" t="str">
        <v/>
      </c>
      <c r="H89" s="25">
        <v>315</v>
      </c>
      <c r="I89" s="25" t="str">
        <v>01/06/2026, 13:49</v>
      </c>
      <c r="J89" s="25">
        <v>1</v>
      </c>
      <c r="K89" s="25">
        <v>241</v>
      </c>
      <c r="L89" s="25">
        <v>242</v>
      </c>
      <c r="M89" s="25">
        <v>243</v>
      </c>
      <c r="N89" s="25">
        <v>421</v>
      </c>
      <c r="O89" s="25">
        <v>425</v>
      </c>
      <c r="P89" s="25">
        <v>420</v>
      </c>
      <c r="Q89" s="26" t="str">
        <v>120 mm²</v>
      </c>
      <c r="R89" s="27">
        <v>22</v>
      </c>
      <c r="S89" s="27">
        <v>17</v>
      </c>
      <c r="T89" s="27">
        <v>39</v>
      </c>
      <c r="U89" s="28">
        <v>15</v>
      </c>
      <c r="V89" s="29" t="str">
        <v>120 mm²</v>
      </c>
      <c r="W89" s="30">
        <v>1</v>
      </c>
      <c r="X89" s="30">
        <v>15</v>
      </c>
      <c r="Y89" s="30">
        <v>39</v>
      </c>
      <c r="Z89" s="31">
        <v>21</v>
      </c>
      <c r="AA89" s="26" t="str">
        <v/>
      </c>
      <c r="AB89" s="27" t="str">
        <v/>
      </c>
      <c r="AC89" s="27" t="str">
        <v/>
      </c>
      <c r="AD89" s="27" t="str">
        <v/>
      </c>
      <c r="AE89" s="28" t="str">
        <v/>
      </c>
      <c r="AF89" s="29" t="str">
        <v/>
      </c>
      <c r="AG89" s="30" t="str">
        <v/>
      </c>
      <c r="AH89" s="30" t="str">
        <v/>
      </c>
      <c r="AI89" s="30" t="str">
        <v/>
      </c>
      <c r="AJ89" s="31" t="str">
        <v/>
      </c>
      <c r="AK89" s="26" t="str">
        <v/>
      </c>
      <c r="AL89" s="27" t="str">
        <v/>
      </c>
      <c r="AM89" s="27" t="str">
        <v/>
      </c>
      <c r="AN89" s="27" t="str">
        <v/>
      </c>
      <c r="AO89" s="28" t="str">
        <v/>
      </c>
      <c r="AP89" s="29" t="str">
        <v/>
      </c>
      <c r="AQ89" s="30" t="str">
        <v/>
      </c>
      <c r="AR89" s="30" t="str">
        <v/>
      </c>
      <c r="AS89" s="30" t="str">
        <v/>
      </c>
      <c r="AT89" s="31" t="str">
        <v/>
      </c>
      <c r="AU89" s="26" t="str">
        <v/>
      </c>
      <c r="AV89" s="27" t="str">
        <v/>
      </c>
      <c r="AW89" s="27" t="str">
        <v/>
      </c>
      <c r="AX89" s="27" t="str">
        <v/>
      </c>
      <c r="AY89" s="28" t="str">
        <v/>
      </c>
      <c r="AZ89" s="29" t="str">
        <v/>
      </c>
      <c r="BA89" s="30" t="str">
        <v/>
      </c>
      <c r="BB89" s="30" t="str">
        <v/>
      </c>
      <c r="BC89" s="30" t="str">
        <v/>
      </c>
      <c r="BD89" s="31" t="str">
        <v/>
      </c>
      <c r="BE89" s="26" t="str">
        <v/>
      </c>
      <c r="BF89" s="27" t="str">
        <v/>
      </c>
      <c r="BG89" s="27" t="str">
        <v/>
      </c>
      <c r="BH89" s="27" t="str">
        <v/>
      </c>
      <c r="BI89" s="28" t="str">
        <v/>
      </c>
      <c r="BJ89" s="25">
        <f>SUM(R89,W89,AB89,AG89,AL89,AQ89,AV89,BA89,BF89)</f>
      </c>
      <c r="BK89" s="25">
        <f>SUM(S89,X89,AC89,AH89,AM89,AR89,AW89,BB89,BG89)</f>
      </c>
      <c r="BL89" s="25">
        <f>SUM(T89,Y89,AD89,AI89,AN89,AS89,AX89,BC89,BH89)</f>
      </c>
      <c r="BM89" s="25">
        <f>SUM(U89,Z89,AE89,AJ89,AO89,AT89,AY89,BD89,BI89)</f>
      </c>
      <c r="BN89" s="25">
        <f>MAX(BJ89:BL89)</f>
      </c>
      <c r="BO89" s="25">
        <f>MIN(BJ89:BL89)</f>
      </c>
      <c r="BP89" s="32">
        <f>IF(H89&gt;0,(BN89*SQRT(3)*IF(N89&gt;0,N89,IF(O89&gt;0,O89,IF(P89&gt;0,P89,415)))/(H89*1000))*100,0)</f>
      </c>
      <c r="BQ89" s="32">
        <f>IF(BP89&gt;70,"Upgrade","OK - No Upgrade")</f>
      </c>
      <c r="BR89" s="32">
        <f>IF(IF(AVERAGE(BJ89:BL89)&gt;0,((BN89-AVERAGE(BJ89:BL89))/AVERAGE(BJ89:BL89))*100,0)&gt;10,"Need to Balance","OK - Balanced")</f>
      </c>
    </row>
    <row r="90" ht="15.75" customHeight="1">
      <c r="A90" s="25" t="str">
        <v>Araqi</v>
      </c>
      <c r="B90" s="25" t="str">
        <v>AL TAYYEB INDUSTRIAL</v>
      </c>
      <c r="C90" s="25" t="str">
        <v>K_LN05</v>
      </c>
      <c r="D90" s="25" t="str">
        <v>23.252338, 56.608297</v>
      </c>
      <c r="E90" s="25" t="str">
        <v>2128</v>
      </c>
      <c r="F90" s="25" t="str">
        <v>Pole (PMT)</v>
      </c>
      <c r="G90" s="25" t="str">
        <v/>
      </c>
      <c r="H90" s="25">
        <v>315</v>
      </c>
      <c r="I90" s="25" t="str">
        <v>01/06/2026, 13:46</v>
      </c>
      <c r="J90" s="25">
        <v>1</v>
      </c>
      <c r="K90" s="25">
        <v>242</v>
      </c>
      <c r="L90" s="25">
        <v>243</v>
      </c>
      <c r="M90" s="25">
        <v>241</v>
      </c>
      <c r="N90" s="25">
        <v>422</v>
      </c>
      <c r="O90" s="25">
        <v>419</v>
      </c>
      <c r="P90" s="25">
        <v>420</v>
      </c>
      <c r="Q90" s="26" t="str">
        <v>185 mm²</v>
      </c>
      <c r="R90" s="27">
        <v>0</v>
      </c>
      <c r="S90" s="27">
        <v>0</v>
      </c>
      <c r="T90" s="27">
        <v>0</v>
      </c>
      <c r="U90" s="28">
        <v>0</v>
      </c>
      <c r="V90" s="29" t="str">
        <v/>
      </c>
      <c r="W90" s="30" t="str">
        <v/>
      </c>
      <c r="X90" s="30" t="str">
        <v/>
      </c>
      <c r="Y90" s="30" t="str">
        <v/>
      </c>
      <c r="Z90" s="31" t="str">
        <v/>
      </c>
      <c r="AA90" s="26" t="str">
        <v/>
      </c>
      <c r="AB90" s="27" t="str">
        <v/>
      </c>
      <c r="AC90" s="27" t="str">
        <v/>
      </c>
      <c r="AD90" s="27" t="str">
        <v/>
      </c>
      <c r="AE90" s="28" t="str">
        <v/>
      </c>
      <c r="AF90" s="29" t="str">
        <v/>
      </c>
      <c r="AG90" s="30" t="str">
        <v/>
      </c>
      <c r="AH90" s="30" t="str">
        <v/>
      </c>
      <c r="AI90" s="30" t="str">
        <v/>
      </c>
      <c r="AJ90" s="31" t="str">
        <v/>
      </c>
      <c r="AK90" s="26" t="str">
        <v/>
      </c>
      <c r="AL90" s="27" t="str">
        <v/>
      </c>
      <c r="AM90" s="27" t="str">
        <v/>
      </c>
      <c r="AN90" s="27" t="str">
        <v/>
      </c>
      <c r="AO90" s="28" t="str">
        <v/>
      </c>
      <c r="AP90" s="29" t="str">
        <v/>
      </c>
      <c r="AQ90" s="30" t="str">
        <v/>
      </c>
      <c r="AR90" s="30" t="str">
        <v/>
      </c>
      <c r="AS90" s="30" t="str">
        <v/>
      </c>
      <c r="AT90" s="31" t="str">
        <v/>
      </c>
      <c r="AU90" s="26" t="str">
        <v/>
      </c>
      <c r="AV90" s="27" t="str">
        <v/>
      </c>
      <c r="AW90" s="27" t="str">
        <v/>
      </c>
      <c r="AX90" s="27" t="str">
        <v/>
      </c>
      <c r="AY90" s="28" t="str">
        <v/>
      </c>
      <c r="AZ90" s="29" t="str">
        <v/>
      </c>
      <c r="BA90" s="30" t="str">
        <v/>
      </c>
      <c r="BB90" s="30" t="str">
        <v/>
      </c>
      <c r="BC90" s="30" t="str">
        <v/>
      </c>
      <c r="BD90" s="31" t="str">
        <v/>
      </c>
      <c r="BE90" s="26" t="str">
        <v/>
      </c>
      <c r="BF90" s="27" t="str">
        <v/>
      </c>
      <c r="BG90" s="27" t="str">
        <v/>
      </c>
      <c r="BH90" s="27" t="str">
        <v/>
      </c>
      <c r="BI90" s="28" t="str">
        <v/>
      </c>
      <c r="BJ90" s="25">
        <f>SUM(R90,W90,AB90,AG90,AL90,AQ90,AV90,BA90,BF90)</f>
      </c>
      <c r="BK90" s="25">
        <f>SUM(S90,X90,AC90,AH90,AM90,AR90,AW90,BB90,BG90)</f>
      </c>
      <c r="BL90" s="25">
        <f>SUM(T90,Y90,AD90,AI90,AN90,AS90,AX90,BC90,BH90)</f>
      </c>
      <c r="BM90" s="25">
        <f>SUM(U90,Z90,AE90,AJ90,AO90,AT90,AY90,BD90,BI90)</f>
      </c>
      <c r="BN90" s="25">
        <f>MAX(BJ90:BL90)</f>
      </c>
      <c r="BO90" s="25">
        <f>MIN(BJ90:BL90)</f>
      </c>
      <c r="BP90" s="32">
        <f>IF(H90&gt;0,(BN90*SQRT(3)*IF(N90&gt;0,N90,IF(O90&gt;0,O90,IF(P90&gt;0,P90,415)))/(H90*1000))*100,0)</f>
      </c>
      <c r="BQ90" s="32">
        <f>IF(BP90&gt;70,"Upgrade","OK - No Upgrade")</f>
      </c>
      <c r="BR90" s="32">
        <f>IF(IF(AVERAGE(BJ90:BL90)&gt;0,((BN90-AVERAGE(BJ90:BL90))/AVERAGE(BJ90:BL90))*100,0)&gt;10,"Need to Balance","OK - Balanced")</f>
      </c>
    </row>
    <row r="91" ht="15.75" customHeight="1">
      <c r="A91" s="25" t="str">
        <v>Araqi</v>
      </c>
      <c r="B91" s="25" t="str">
        <v>AL TAYYEB INDUSTRIAL</v>
      </c>
      <c r="C91" s="25" t="str">
        <v>K_LN05</v>
      </c>
      <c r="D91" s="25" t="str">
        <v>23.24736, 56.602865</v>
      </c>
      <c r="E91" s="25" t="str">
        <v>2048</v>
      </c>
      <c r="F91" s="25" t="str">
        <v>Pole (PMT)</v>
      </c>
      <c r="G91" s="25" t="str">
        <v/>
      </c>
      <c r="H91" s="25">
        <v>315</v>
      </c>
      <c r="I91" s="25" t="str">
        <v>01/06/2026, 13:43</v>
      </c>
      <c r="J91" s="25">
        <v>1</v>
      </c>
      <c r="K91" s="25">
        <v>242</v>
      </c>
      <c r="L91" s="25">
        <v>243</v>
      </c>
      <c r="M91" s="25">
        <v>240</v>
      </c>
      <c r="N91" s="25">
        <v>424</v>
      </c>
      <c r="O91" s="25">
        <v>425</v>
      </c>
      <c r="P91" s="25">
        <v>422</v>
      </c>
      <c r="Q91" s="26" t="str">
        <v>185 mm²</v>
      </c>
      <c r="R91" s="27">
        <v>9</v>
      </c>
      <c r="S91" s="27">
        <v>11</v>
      </c>
      <c r="T91" s="27">
        <v>15</v>
      </c>
      <c r="U91" s="28">
        <v>7</v>
      </c>
      <c r="V91" s="29" t="str">
        <v/>
      </c>
      <c r="W91" s="30" t="str">
        <v/>
      </c>
      <c r="X91" s="30" t="str">
        <v/>
      </c>
      <c r="Y91" s="30" t="str">
        <v/>
      </c>
      <c r="Z91" s="31" t="str">
        <v/>
      </c>
      <c r="AA91" s="26" t="str">
        <v/>
      </c>
      <c r="AB91" s="27" t="str">
        <v/>
      </c>
      <c r="AC91" s="27" t="str">
        <v/>
      </c>
      <c r="AD91" s="27" t="str">
        <v/>
      </c>
      <c r="AE91" s="28" t="str">
        <v/>
      </c>
      <c r="AF91" s="29" t="str">
        <v/>
      </c>
      <c r="AG91" s="30" t="str">
        <v/>
      </c>
      <c r="AH91" s="30" t="str">
        <v/>
      </c>
      <c r="AI91" s="30" t="str">
        <v/>
      </c>
      <c r="AJ91" s="31" t="str">
        <v/>
      </c>
      <c r="AK91" s="26" t="str">
        <v/>
      </c>
      <c r="AL91" s="27" t="str">
        <v/>
      </c>
      <c r="AM91" s="27" t="str">
        <v/>
      </c>
      <c r="AN91" s="27" t="str">
        <v/>
      </c>
      <c r="AO91" s="28" t="str">
        <v/>
      </c>
      <c r="AP91" s="29" t="str">
        <v/>
      </c>
      <c r="AQ91" s="30" t="str">
        <v/>
      </c>
      <c r="AR91" s="30" t="str">
        <v/>
      </c>
      <c r="AS91" s="30" t="str">
        <v/>
      </c>
      <c r="AT91" s="31" t="str">
        <v/>
      </c>
      <c r="AU91" s="26" t="str">
        <v/>
      </c>
      <c r="AV91" s="27" t="str">
        <v/>
      </c>
      <c r="AW91" s="27" t="str">
        <v/>
      </c>
      <c r="AX91" s="27" t="str">
        <v/>
      </c>
      <c r="AY91" s="28" t="str">
        <v/>
      </c>
      <c r="AZ91" s="29" t="str">
        <v/>
      </c>
      <c r="BA91" s="30" t="str">
        <v/>
      </c>
      <c r="BB91" s="30" t="str">
        <v/>
      </c>
      <c r="BC91" s="30" t="str">
        <v/>
      </c>
      <c r="BD91" s="31" t="str">
        <v/>
      </c>
      <c r="BE91" s="26" t="str">
        <v/>
      </c>
      <c r="BF91" s="27" t="str">
        <v/>
      </c>
      <c r="BG91" s="27" t="str">
        <v/>
      </c>
      <c r="BH91" s="27" t="str">
        <v/>
      </c>
      <c r="BI91" s="28" t="str">
        <v/>
      </c>
      <c r="BJ91" s="25">
        <f>SUM(R91,W91,AB91,AG91,AL91,AQ91,AV91,BA91,BF91)</f>
      </c>
      <c r="BK91" s="25">
        <f>SUM(S91,X91,AC91,AH91,AM91,AR91,AW91,BB91,BG91)</f>
      </c>
      <c r="BL91" s="25">
        <f>SUM(T91,Y91,AD91,AI91,AN91,AS91,AX91,BC91,BH91)</f>
      </c>
      <c r="BM91" s="25">
        <f>SUM(U91,Z91,AE91,AJ91,AO91,AT91,AY91,BD91,BI91)</f>
      </c>
      <c r="BN91" s="25">
        <f>MAX(BJ91:BL91)</f>
      </c>
      <c r="BO91" s="25">
        <f>MIN(BJ91:BL91)</f>
      </c>
      <c r="BP91" s="32">
        <f>IF(H91&gt;0,(BN91*SQRT(3)*IF(N91&gt;0,N91,IF(O91&gt;0,O91,IF(P91&gt;0,P91,415)))/(H91*1000))*100,0)</f>
      </c>
      <c r="BQ91" s="32">
        <f>IF(BP91&gt;70,"Upgrade","OK - No Upgrade")</f>
      </c>
      <c r="BR91" s="32">
        <f>IF(IF(AVERAGE(BJ91:BL91)&gt;0,((BN91-AVERAGE(BJ91:BL91))/AVERAGE(BJ91:BL91))*100,0)&gt;10,"Need to Balance","OK - Balanced")</f>
      </c>
    </row>
    <row r="92" ht="15.75" customHeight="1">
      <c r="A92" s="25" t="str">
        <v>Araqi</v>
      </c>
      <c r="B92" s="25" t="str">
        <v>AL TAYYEB INDUSTRIAL</v>
      </c>
      <c r="C92" s="25" t="str">
        <v>K_LN05</v>
      </c>
      <c r="D92" s="25" t="str">
        <v>23.246575, 56.599925</v>
      </c>
      <c r="E92" s="25" t="str">
        <v>872</v>
      </c>
      <c r="F92" s="25" t="str">
        <v>Pole (PMT)</v>
      </c>
      <c r="G92" s="25" t="str">
        <v/>
      </c>
      <c r="H92" s="25">
        <v>315</v>
      </c>
      <c r="I92" s="25" t="str">
        <v>01/06/2026, 13:41</v>
      </c>
      <c r="J92" s="25">
        <v>1</v>
      </c>
      <c r="K92" s="25">
        <v>241</v>
      </c>
      <c r="L92" s="25">
        <v>240</v>
      </c>
      <c r="M92" s="25">
        <v>242</v>
      </c>
      <c r="N92" s="25">
        <v>422</v>
      </c>
      <c r="O92" s="25">
        <v>424</v>
      </c>
      <c r="P92" s="25">
        <v>421</v>
      </c>
      <c r="Q92" s="26" t="str">
        <v>120 mm²</v>
      </c>
      <c r="R92" s="27">
        <v>31</v>
      </c>
      <c r="S92" s="27">
        <v>25</v>
      </c>
      <c r="T92" s="27">
        <v>39</v>
      </c>
      <c r="U92" s="28">
        <v>15</v>
      </c>
      <c r="V92" s="29" t="str">
        <v>120 mm²</v>
      </c>
      <c r="W92" s="30">
        <v>90</v>
      </c>
      <c r="X92" s="30">
        <v>101</v>
      </c>
      <c r="Y92" s="30">
        <v>15</v>
      </c>
      <c r="Z92" s="31">
        <v>20</v>
      </c>
      <c r="AA92" s="26" t="str">
        <v/>
      </c>
      <c r="AB92" s="27" t="str">
        <v/>
      </c>
      <c r="AC92" s="27" t="str">
        <v/>
      </c>
      <c r="AD92" s="27" t="str">
        <v/>
      </c>
      <c r="AE92" s="28" t="str">
        <v/>
      </c>
      <c r="AF92" s="29" t="str">
        <v/>
      </c>
      <c r="AG92" s="30" t="str">
        <v/>
      </c>
      <c r="AH92" s="30" t="str">
        <v/>
      </c>
      <c r="AI92" s="30" t="str">
        <v/>
      </c>
      <c r="AJ92" s="31" t="str">
        <v/>
      </c>
      <c r="AK92" s="26" t="str">
        <v/>
      </c>
      <c r="AL92" s="27" t="str">
        <v/>
      </c>
      <c r="AM92" s="27" t="str">
        <v/>
      </c>
      <c r="AN92" s="27" t="str">
        <v/>
      </c>
      <c r="AO92" s="28" t="str">
        <v/>
      </c>
      <c r="AP92" s="29" t="str">
        <v/>
      </c>
      <c r="AQ92" s="30" t="str">
        <v/>
      </c>
      <c r="AR92" s="30" t="str">
        <v/>
      </c>
      <c r="AS92" s="30" t="str">
        <v/>
      </c>
      <c r="AT92" s="31" t="str">
        <v/>
      </c>
      <c r="AU92" s="26" t="str">
        <v/>
      </c>
      <c r="AV92" s="27" t="str">
        <v/>
      </c>
      <c r="AW92" s="27" t="str">
        <v/>
      </c>
      <c r="AX92" s="27" t="str">
        <v/>
      </c>
      <c r="AY92" s="28" t="str">
        <v/>
      </c>
      <c r="AZ92" s="29" t="str">
        <v/>
      </c>
      <c r="BA92" s="30" t="str">
        <v/>
      </c>
      <c r="BB92" s="30" t="str">
        <v/>
      </c>
      <c r="BC92" s="30" t="str">
        <v/>
      </c>
      <c r="BD92" s="31" t="str">
        <v/>
      </c>
      <c r="BE92" s="26" t="str">
        <v/>
      </c>
      <c r="BF92" s="27" t="str">
        <v/>
      </c>
      <c r="BG92" s="27" t="str">
        <v/>
      </c>
      <c r="BH92" s="27" t="str">
        <v/>
      </c>
      <c r="BI92" s="28" t="str">
        <v/>
      </c>
      <c r="BJ92" s="25">
        <f>SUM(R92,W92,AB92,AG92,AL92,AQ92,AV92,BA92,BF92)</f>
      </c>
      <c r="BK92" s="25">
        <f>SUM(S92,X92,AC92,AH92,AM92,AR92,AW92,BB92,BG92)</f>
      </c>
      <c r="BL92" s="25">
        <f>SUM(T92,Y92,AD92,AI92,AN92,AS92,AX92,BC92,BH92)</f>
      </c>
      <c r="BM92" s="25">
        <f>SUM(U92,Z92,AE92,AJ92,AO92,AT92,AY92,BD92,BI92)</f>
      </c>
      <c r="BN92" s="25">
        <f>MAX(BJ92:BL92)</f>
      </c>
      <c r="BO92" s="25">
        <f>MIN(BJ92:BL92)</f>
      </c>
      <c r="BP92" s="32">
        <f>IF(H92&gt;0,(BN92*SQRT(3)*IF(N92&gt;0,N92,IF(O92&gt;0,O92,IF(P92&gt;0,P92,415)))/(H92*1000))*100,0)</f>
      </c>
      <c r="BQ92" s="32">
        <f>IF(BP92&gt;70,"Upgrade","OK - No Upgrade")</f>
      </c>
      <c r="BR92" s="32">
        <f>IF(IF(AVERAGE(BJ92:BL92)&gt;0,((BN92-AVERAGE(BJ92:BL92))/AVERAGE(BJ92:BL92))*100,0)&gt;10,"Need to Balance","OK - Balanced")</f>
      </c>
    </row>
    <row r="93" ht="15.75" customHeight="1">
      <c r="A93" s="25" t="str">
        <v>Araqi</v>
      </c>
      <c r="B93" s="25" t="str">
        <v>AL TAYYEB INDUSTRIAL</v>
      </c>
      <c r="C93" s="25" t="str">
        <v>K_LN05</v>
      </c>
      <c r="D93" s="25" t="str">
        <v>23.243841, 56.595035</v>
      </c>
      <c r="E93" s="25" t="str">
        <v>2192</v>
      </c>
      <c r="F93" s="25" t="str">
        <v>Ground (GMT)</v>
      </c>
      <c r="G93" s="25" t="str">
        <v/>
      </c>
      <c r="H93" s="25">
        <v>1000</v>
      </c>
      <c r="I93" s="25" t="str">
        <v>01/06/2026, 13:38</v>
      </c>
      <c r="J93" s="25">
        <v>1</v>
      </c>
      <c r="K93" s="25">
        <v>243</v>
      </c>
      <c r="L93" s="25">
        <v>244</v>
      </c>
      <c r="M93" s="25">
        <v>241</v>
      </c>
      <c r="N93" s="25">
        <v>426</v>
      </c>
      <c r="O93" s="25">
        <v>420</v>
      </c>
      <c r="P93" s="25">
        <v>427</v>
      </c>
      <c r="Q93" s="26" t="str">
        <v>185 mm²</v>
      </c>
      <c r="R93" s="27">
        <v>60</v>
      </c>
      <c r="S93" s="27">
        <v>25</v>
      </c>
      <c r="T93" s="27">
        <v>35</v>
      </c>
      <c r="U93" s="28">
        <v>31</v>
      </c>
      <c r="V93" s="29" t="str">
        <v>185 mm²</v>
      </c>
      <c r="W93" s="30">
        <v>81</v>
      </c>
      <c r="X93" s="30">
        <v>75</v>
      </c>
      <c r="Y93" s="30">
        <v>79</v>
      </c>
      <c r="Z93" s="31">
        <v>25</v>
      </c>
      <c r="AA93" s="26" t="str">
        <v/>
      </c>
      <c r="AB93" s="27" t="str">
        <v/>
      </c>
      <c r="AC93" s="27" t="str">
        <v/>
      </c>
      <c r="AD93" s="27" t="str">
        <v/>
      </c>
      <c r="AE93" s="28" t="str">
        <v/>
      </c>
      <c r="AF93" s="29" t="str">
        <v/>
      </c>
      <c r="AG93" s="30" t="str">
        <v/>
      </c>
      <c r="AH93" s="30" t="str">
        <v/>
      </c>
      <c r="AI93" s="30" t="str">
        <v/>
      </c>
      <c r="AJ93" s="31" t="str">
        <v/>
      </c>
      <c r="AK93" s="26" t="str">
        <v/>
      </c>
      <c r="AL93" s="27" t="str">
        <v/>
      </c>
      <c r="AM93" s="27" t="str">
        <v/>
      </c>
      <c r="AN93" s="27" t="str">
        <v/>
      </c>
      <c r="AO93" s="28" t="str">
        <v/>
      </c>
      <c r="AP93" s="29" t="str">
        <v/>
      </c>
      <c r="AQ93" s="30" t="str">
        <v/>
      </c>
      <c r="AR93" s="30" t="str">
        <v/>
      </c>
      <c r="AS93" s="30" t="str">
        <v/>
      </c>
      <c r="AT93" s="31" t="str">
        <v/>
      </c>
      <c r="AU93" s="26" t="str">
        <v/>
      </c>
      <c r="AV93" s="27" t="str">
        <v/>
      </c>
      <c r="AW93" s="27" t="str">
        <v/>
      </c>
      <c r="AX93" s="27" t="str">
        <v/>
      </c>
      <c r="AY93" s="28" t="str">
        <v/>
      </c>
      <c r="AZ93" s="29" t="str">
        <v/>
      </c>
      <c r="BA93" s="30" t="str">
        <v/>
      </c>
      <c r="BB93" s="30" t="str">
        <v/>
      </c>
      <c r="BC93" s="30" t="str">
        <v/>
      </c>
      <c r="BD93" s="31" t="str">
        <v/>
      </c>
      <c r="BE93" s="26" t="str">
        <v/>
      </c>
      <c r="BF93" s="27" t="str">
        <v/>
      </c>
      <c r="BG93" s="27" t="str">
        <v/>
      </c>
      <c r="BH93" s="27" t="str">
        <v/>
      </c>
      <c r="BI93" s="28" t="str">
        <v/>
      </c>
      <c r="BJ93" s="25">
        <f>SUM(R93,W93,AB93,AG93,AL93,AQ93,AV93,BA93,BF93)</f>
      </c>
      <c r="BK93" s="25">
        <f>SUM(S93,X93,AC93,AH93,AM93,AR93,AW93,BB93,BG93)</f>
      </c>
      <c r="BL93" s="25">
        <f>SUM(T93,Y93,AD93,AI93,AN93,AS93,AX93,BC93,BH93)</f>
      </c>
      <c r="BM93" s="25">
        <f>SUM(U93,Z93,AE93,AJ93,AO93,AT93,AY93,BD93,BI93)</f>
      </c>
      <c r="BN93" s="25">
        <f>MAX(BJ93:BL93)</f>
      </c>
      <c r="BO93" s="25">
        <f>MIN(BJ93:BL93)</f>
      </c>
      <c r="BP93" s="32">
        <f>IF(H93&gt;0,(BN93*SQRT(3)*IF(N93&gt;0,N93,IF(O93&gt;0,O93,IF(P93&gt;0,P93,415)))/(H93*1000))*100,0)</f>
      </c>
      <c r="BQ93" s="32">
        <f>IF(BP93&gt;70,"Upgrade","OK - No Upgrade")</f>
      </c>
      <c r="BR93" s="32">
        <f>IF(IF(AVERAGE(BJ93:BL93)&gt;0,((BN93-AVERAGE(BJ93:BL93))/AVERAGE(BJ93:BL93))*100,0)&gt;10,"Need to Balance","OK - Balanced")</f>
      </c>
    </row>
    <row r="94" ht="15.75" customHeight="1">
      <c r="A94" s="25" t="str">
        <v>Araqi</v>
      </c>
      <c r="B94" s="25" t="str">
        <v>AL TAYYEB INDUSTRIAL</v>
      </c>
      <c r="C94" s="25" t="str">
        <v>K_LN05</v>
      </c>
      <c r="D94" s="25" t="str">
        <v>23.242493, 56.59283</v>
      </c>
      <c r="E94" s="25" t="str">
        <v>871</v>
      </c>
      <c r="F94" s="25" t="str">
        <v>Pole (PMT)</v>
      </c>
      <c r="G94" s="25" t="str">
        <v/>
      </c>
      <c r="H94" s="25">
        <v>315</v>
      </c>
      <c r="I94" s="25" t="str">
        <v>01/06/2026, 13:35</v>
      </c>
      <c r="J94" s="25">
        <v>1</v>
      </c>
      <c r="K94" s="25">
        <v>245</v>
      </c>
      <c r="L94" s="25">
        <v>246</v>
      </c>
      <c r="M94" s="25">
        <v>244</v>
      </c>
      <c r="N94" s="25">
        <v>424</v>
      </c>
      <c r="O94" s="25">
        <v>425</v>
      </c>
      <c r="P94" s="25">
        <v>423</v>
      </c>
      <c r="Q94" s="26" t="str">
        <v>120 mm²</v>
      </c>
      <c r="R94" s="27">
        <v>50</v>
      </c>
      <c r="S94" s="27">
        <v>40</v>
      </c>
      <c r="T94" s="27">
        <v>90</v>
      </c>
      <c r="U94" s="28">
        <v>45</v>
      </c>
      <c r="V94" s="29" t="str">
        <v>120 mm²</v>
      </c>
      <c r="W94" s="30">
        <v>3</v>
      </c>
      <c r="X94" s="30">
        <v>1</v>
      </c>
      <c r="Y94" s="30">
        <v>5</v>
      </c>
      <c r="Z94" s="31">
        <v>3</v>
      </c>
      <c r="AA94" s="26" t="str">
        <v/>
      </c>
      <c r="AB94" s="27" t="str">
        <v/>
      </c>
      <c r="AC94" s="27" t="str">
        <v/>
      </c>
      <c r="AD94" s="27" t="str">
        <v/>
      </c>
      <c r="AE94" s="28" t="str">
        <v/>
      </c>
      <c r="AF94" s="29" t="str">
        <v/>
      </c>
      <c r="AG94" s="30" t="str">
        <v/>
      </c>
      <c r="AH94" s="30" t="str">
        <v/>
      </c>
      <c r="AI94" s="30" t="str">
        <v/>
      </c>
      <c r="AJ94" s="31" t="str">
        <v/>
      </c>
      <c r="AK94" s="26" t="str">
        <v/>
      </c>
      <c r="AL94" s="27" t="str">
        <v/>
      </c>
      <c r="AM94" s="27" t="str">
        <v/>
      </c>
      <c r="AN94" s="27" t="str">
        <v/>
      </c>
      <c r="AO94" s="28" t="str">
        <v/>
      </c>
      <c r="AP94" s="29" t="str">
        <v/>
      </c>
      <c r="AQ94" s="30" t="str">
        <v/>
      </c>
      <c r="AR94" s="30" t="str">
        <v/>
      </c>
      <c r="AS94" s="30" t="str">
        <v/>
      </c>
      <c r="AT94" s="31" t="str">
        <v/>
      </c>
      <c r="AU94" s="26" t="str">
        <v/>
      </c>
      <c r="AV94" s="27" t="str">
        <v/>
      </c>
      <c r="AW94" s="27" t="str">
        <v/>
      </c>
      <c r="AX94" s="27" t="str">
        <v/>
      </c>
      <c r="AY94" s="28" t="str">
        <v/>
      </c>
      <c r="AZ94" s="29" t="str">
        <v/>
      </c>
      <c r="BA94" s="30" t="str">
        <v/>
      </c>
      <c r="BB94" s="30" t="str">
        <v/>
      </c>
      <c r="BC94" s="30" t="str">
        <v/>
      </c>
      <c r="BD94" s="31" t="str">
        <v/>
      </c>
      <c r="BE94" s="26" t="str">
        <v/>
      </c>
      <c r="BF94" s="27" t="str">
        <v/>
      </c>
      <c r="BG94" s="27" t="str">
        <v/>
      </c>
      <c r="BH94" s="27" t="str">
        <v/>
      </c>
      <c r="BI94" s="28" t="str">
        <v/>
      </c>
      <c r="BJ94" s="25">
        <f>SUM(R94,W94,AB94,AG94,AL94,AQ94,AV94,BA94,BF94)</f>
      </c>
      <c r="BK94" s="25">
        <f>SUM(S94,X94,AC94,AH94,AM94,AR94,AW94,BB94,BG94)</f>
      </c>
      <c r="BL94" s="25">
        <f>SUM(T94,Y94,AD94,AI94,AN94,AS94,AX94,BC94,BH94)</f>
      </c>
      <c r="BM94" s="25">
        <f>SUM(U94,Z94,AE94,AJ94,AO94,AT94,AY94,BD94,BI94)</f>
      </c>
      <c r="BN94" s="25">
        <f>MAX(BJ94:BL94)</f>
      </c>
      <c r="BO94" s="25">
        <f>MIN(BJ94:BL94)</f>
      </c>
      <c r="BP94" s="32">
        <f>IF(H94&gt;0,(BN94*SQRT(3)*IF(N94&gt;0,N94,IF(O94&gt;0,O94,IF(P94&gt;0,P94,415)))/(H94*1000))*100,0)</f>
      </c>
      <c r="BQ94" s="32">
        <f>IF(BP94&gt;70,"Upgrade","OK - No Upgrade")</f>
      </c>
      <c r="BR94" s="32">
        <f>IF(IF(AVERAGE(BJ94:BL94)&gt;0,((BN94-AVERAGE(BJ94:BL94))/AVERAGE(BJ94:BL94))*100,0)&gt;10,"Need to Balance","OK - Balanced")</f>
      </c>
    </row>
    <row r="95" ht="15.75" customHeight="1">
      <c r="A95" s="25" t="str">
        <v>Araqi</v>
      </c>
      <c r="B95" s="25" t="str">
        <v>AL TAYYEB INDUSTRIAL</v>
      </c>
      <c r="C95" s="25" t="str">
        <v>K_LN05</v>
      </c>
      <c r="D95" s="25" t="str">
        <v>23.245258, 56.589365</v>
      </c>
      <c r="E95" s="25" t="str">
        <v>2179</v>
      </c>
      <c r="F95" s="25" t="str">
        <v>Pole (PMT)</v>
      </c>
      <c r="G95" s="25" t="str">
        <v/>
      </c>
      <c r="H95" s="25">
        <v>315</v>
      </c>
      <c r="I95" s="25" t="str">
        <v>01/06/2026, 13:32</v>
      </c>
      <c r="J95" s="25">
        <v>1</v>
      </c>
      <c r="K95" s="25">
        <v>245</v>
      </c>
      <c r="L95" s="25">
        <v>244</v>
      </c>
      <c r="M95" s="25">
        <v>246</v>
      </c>
      <c r="N95" s="25">
        <v>425</v>
      </c>
      <c r="O95" s="25">
        <v>424</v>
      </c>
      <c r="P95" s="25">
        <v>423</v>
      </c>
      <c r="Q95" s="26" t="str">
        <v>240 mm²</v>
      </c>
      <c r="R95" s="27">
        <v>40</v>
      </c>
      <c r="S95" s="27">
        <v>25</v>
      </c>
      <c r="T95" s="27">
        <v>40</v>
      </c>
      <c r="U95" s="28">
        <v>25</v>
      </c>
      <c r="V95" s="29" t="str">
        <v>185 mm²</v>
      </c>
      <c r="W95" s="30">
        <v>45</v>
      </c>
      <c r="X95" s="30">
        <v>11</v>
      </c>
      <c r="Y95" s="30">
        <v>60</v>
      </c>
      <c r="Z95" s="31">
        <v>40</v>
      </c>
      <c r="AA95" s="26" t="str">
        <v/>
      </c>
      <c r="AB95" s="27" t="str">
        <v/>
      </c>
      <c r="AC95" s="27" t="str">
        <v/>
      </c>
      <c r="AD95" s="27" t="str">
        <v/>
      </c>
      <c r="AE95" s="28" t="str">
        <v/>
      </c>
      <c r="AF95" s="29" t="str">
        <v/>
      </c>
      <c r="AG95" s="30" t="str">
        <v/>
      </c>
      <c r="AH95" s="30" t="str">
        <v/>
      </c>
      <c r="AI95" s="30" t="str">
        <v/>
      </c>
      <c r="AJ95" s="31" t="str">
        <v/>
      </c>
      <c r="AK95" s="26" t="str">
        <v/>
      </c>
      <c r="AL95" s="27" t="str">
        <v/>
      </c>
      <c r="AM95" s="27" t="str">
        <v/>
      </c>
      <c r="AN95" s="27" t="str">
        <v/>
      </c>
      <c r="AO95" s="28" t="str">
        <v/>
      </c>
      <c r="AP95" s="29" t="str">
        <v/>
      </c>
      <c r="AQ95" s="30" t="str">
        <v/>
      </c>
      <c r="AR95" s="30" t="str">
        <v/>
      </c>
      <c r="AS95" s="30" t="str">
        <v/>
      </c>
      <c r="AT95" s="31" t="str">
        <v/>
      </c>
      <c r="AU95" s="26" t="str">
        <v/>
      </c>
      <c r="AV95" s="27" t="str">
        <v/>
      </c>
      <c r="AW95" s="27" t="str">
        <v/>
      </c>
      <c r="AX95" s="27" t="str">
        <v/>
      </c>
      <c r="AY95" s="28" t="str">
        <v/>
      </c>
      <c r="AZ95" s="29" t="str">
        <v/>
      </c>
      <c r="BA95" s="30" t="str">
        <v/>
      </c>
      <c r="BB95" s="30" t="str">
        <v/>
      </c>
      <c r="BC95" s="30" t="str">
        <v/>
      </c>
      <c r="BD95" s="31" t="str">
        <v/>
      </c>
      <c r="BE95" s="26" t="str">
        <v/>
      </c>
      <c r="BF95" s="27" t="str">
        <v/>
      </c>
      <c r="BG95" s="27" t="str">
        <v/>
      </c>
      <c r="BH95" s="27" t="str">
        <v/>
      </c>
      <c r="BI95" s="28" t="str">
        <v/>
      </c>
      <c r="BJ95" s="25">
        <f>SUM(R95,W95,AB95,AG95,AL95,AQ95,AV95,BA95,BF95)</f>
      </c>
      <c r="BK95" s="25">
        <f>SUM(S95,X95,AC95,AH95,AM95,AR95,AW95,BB95,BG95)</f>
      </c>
      <c r="BL95" s="25">
        <f>SUM(T95,Y95,AD95,AI95,AN95,AS95,AX95,BC95,BH95)</f>
      </c>
      <c r="BM95" s="25">
        <f>SUM(U95,Z95,AE95,AJ95,AO95,AT95,AY95,BD95,BI95)</f>
      </c>
      <c r="BN95" s="25">
        <f>MAX(BJ95:BL95)</f>
      </c>
      <c r="BO95" s="25">
        <f>MIN(BJ95:BL95)</f>
      </c>
      <c r="BP95" s="32">
        <f>IF(H95&gt;0,(BN95*SQRT(3)*IF(N95&gt;0,N95,IF(O95&gt;0,O95,IF(P95&gt;0,P95,415)))/(H95*1000))*100,0)</f>
      </c>
      <c r="BQ95" s="32">
        <f>IF(BP95&gt;70,"Upgrade","OK - No Upgrade")</f>
      </c>
      <c r="BR95" s="32">
        <f>IF(IF(AVERAGE(BJ95:BL95)&gt;0,((BN95-AVERAGE(BJ95:BL95))/AVERAGE(BJ95:BL95))*100,0)&gt;10,"Need to Balance","OK - Balanced")</f>
      </c>
    </row>
    <row r="96" ht="15.75" customHeight="1">
      <c r="A96" s="25" t="str">
        <v>Araqi</v>
      </c>
      <c r="B96" s="25" t="str">
        <v>AL TAYYEB INDUSTRIAL</v>
      </c>
      <c r="C96" s="25" t="str">
        <v>K_LN05</v>
      </c>
      <c r="D96" s="25" t="str">
        <v>23.247745, 56.590335</v>
      </c>
      <c r="E96" s="25" t="str">
        <v>870</v>
      </c>
      <c r="F96" s="25" t="str">
        <v>Pole (PMT)</v>
      </c>
      <c r="G96" s="25" t="str">
        <v/>
      </c>
      <c r="H96" s="25">
        <v>315</v>
      </c>
      <c r="I96" s="25" t="str">
        <v>01/06/2026, 13:29</v>
      </c>
      <c r="J96" s="25">
        <v>1</v>
      </c>
      <c r="K96" s="25">
        <v>245</v>
      </c>
      <c r="L96" s="25">
        <v>245</v>
      </c>
      <c r="M96" s="25">
        <v>243</v>
      </c>
      <c r="N96" s="25">
        <v>427</v>
      </c>
      <c r="O96" s="25">
        <v>425</v>
      </c>
      <c r="P96" s="25">
        <v>426</v>
      </c>
      <c r="Q96" s="26" t="str">
        <v>120 mm²</v>
      </c>
      <c r="R96" s="27">
        <v>7</v>
      </c>
      <c r="S96" s="27">
        <v>22</v>
      </c>
      <c r="T96" s="27">
        <v>25</v>
      </c>
      <c r="U96" s="28">
        <v>15</v>
      </c>
      <c r="V96" s="29" t="str">
        <v>120 mm²</v>
      </c>
      <c r="W96" s="30">
        <v>0</v>
      </c>
      <c r="X96" s="30">
        <v>0</v>
      </c>
      <c r="Y96" s="30">
        <v>0</v>
      </c>
      <c r="Z96" s="31">
        <v>0</v>
      </c>
      <c r="AA96" s="26" t="str">
        <v/>
      </c>
      <c r="AB96" s="27" t="str">
        <v/>
      </c>
      <c r="AC96" s="27" t="str">
        <v/>
      </c>
      <c r="AD96" s="27" t="str">
        <v/>
      </c>
      <c r="AE96" s="28" t="str">
        <v/>
      </c>
      <c r="AF96" s="29" t="str">
        <v/>
      </c>
      <c r="AG96" s="30" t="str">
        <v/>
      </c>
      <c r="AH96" s="30" t="str">
        <v/>
      </c>
      <c r="AI96" s="30" t="str">
        <v/>
      </c>
      <c r="AJ96" s="31" t="str">
        <v/>
      </c>
      <c r="AK96" s="26" t="str">
        <v/>
      </c>
      <c r="AL96" s="27" t="str">
        <v/>
      </c>
      <c r="AM96" s="27" t="str">
        <v/>
      </c>
      <c r="AN96" s="27" t="str">
        <v/>
      </c>
      <c r="AO96" s="28" t="str">
        <v/>
      </c>
      <c r="AP96" s="29" t="str">
        <v/>
      </c>
      <c r="AQ96" s="30" t="str">
        <v/>
      </c>
      <c r="AR96" s="30" t="str">
        <v/>
      </c>
      <c r="AS96" s="30" t="str">
        <v/>
      </c>
      <c r="AT96" s="31" t="str">
        <v/>
      </c>
      <c r="AU96" s="26" t="str">
        <v/>
      </c>
      <c r="AV96" s="27" t="str">
        <v/>
      </c>
      <c r="AW96" s="27" t="str">
        <v/>
      </c>
      <c r="AX96" s="27" t="str">
        <v/>
      </c>
      <c r="AY96" s="28" t="str">
        <v/>
      </c>
      <c r="AZ96" s="29" t="str">
        <v/>
      </c>
      <c r="BA96" s="30" t="str">
        <v/>
      </c>
      <c r="BB96" s="30" t="str">
        <v/>
      </c>
      <c r="BC96" s="30" t="str">
        <v/>
      </c>
      <c r="BD96" s="31" t="str">
        <v/>
      </c>
      <c r="BE96" s="26" t="str">
        <v/>
      </c>
      <c r="BF96" s="27" t="str">
        <v/>
      </c>
      <c r="BG96" s="27" t="str">
        <v/>
      </c>
      <c r="BH96" s="27" t="str">
        <v/>
      </c>
      <c r="BI96" s="28" t="str">
        <v/>
      </c>
      <c r="BJ96" s="25">
        <f>SUM(R96,W96,AB96,AG96,AL96,AQ96,AV96,BA96,BF96)</f>
      </c>
      <c r="BK96" s="25">
        <f>SUM(S96,X96,AC96,AH96,AM96,AR96,AW96,BB96,BG96)</f>
      </c>
      <c r="BL96" s="25">
        <f>SUM(T96,Y96,AD96,AI96,AN96,AS96,AX96,BC96,BH96)</f>
      </c>
      <c r="BM96" s="25">
        <f>SUM(U96,Z96,AE96,AJ96,AO96,AT96,AY96,BD96,BI96)</f>
      </c>
      <c r="BN96" s="25">
        <f>MAX(BJ96:BL96)</f>
      </c>
      <c r="BO96" s="25">
        <f>MIN(BJ96:BL96)</f>
      </c>
      <c r="BP96" s="32">
        <f>IF(H96&gt;0,(BN96*SQRT(3)*IF(N96&gt;0,N96,IF(O96&gt;0,O96,IF(P96&gt;0,P96,415)))/(H96*1000))*100,0)</f>
      </c>
      <c r="BQ96" s="32">
        <f>IF(BP96&gt;70,"Upgrade","OK - No Upgrade")</f>
      </c>
      <c r="BR96" s="32">
        <f>IF(IF(AVERAGE(BJ96:BL96)&gt;0,((BN96-AVERAGE(BJ96:BL96))/AVERAGE(BJ96:BL96))*100,0)&gt;10,"Need to Balance","OK - Balanced")</f>
      </c>
    </row>
    <row r="97" ht="15.75" customHeight="1">
      <c r="A97" s="25" t="str">
        <v>Araqi</v>
      </c>
      <c r="B97" s="25" t="str">
        <v>AL TAYYEB INDUSTRIAL</v>
      </c>
      <c r="C97" s="25" t="str">
        <v>K_LN05</v>
      </c>
      <c r="D97" s="25" t="str">
        <v>23.2499, 56.579493</v>
      </c>
      <c r="E97" s="25" t="str">
        <v>1929</v>
      </c>
      <c r="F97" s="25" t="str">
        <v>Pole (PMT)</v>
      </c>
      <c r="G97" s="25" t="str">
        <v/>
      </c>
      <c r="H97" s="25">
        <v>315</v>
      </c>
      <c r="I97" s="25" t="str">
        <v>01/06/2026, 13:27</v>
      </c>
      <c r="J97" s="25">
        <v>1</v>
      </c>
      <c r="K97" s="25">
        <v>246</v>
      </c>
      <c r="L97" s="25">
        <v>245</v>
      </c>
      <c r="M97" s="25">
        <v>244</v>
      </c>
      <c r="N97" s="25">
        <v>431</v>
      </c>
      <c r="O97" s="25">
        <v>429</v>
      </c>
      <c r="P97" s="25">
        <v>420</v>
      </c>
      <c r="Q97" s="26" t="str">
        <v>185 mm²</v>
      </c>
      <c r="R97" s="27">
        <v>0</v>
      </c>
      <c r="S97" s="27">
        <v>0</v>
      </c>
      <c r="T97" s="27">
        <v>0</v>
      </c>
      <c r="U97" s="28">
        <v>0</v>
      </c>
      <c r="V97" s="29" t="str">
        <v/>
      </c>
      <c r="W97" s="30" t="str">
        <v/>
      </c>
      <c r="X97" s="30" t="str">
        <v/>
      </c>
      <c r="Y97" s="30" t="str">
        <v/>
      </c>
      <c r="Z97" s="31" t="str">
        <v/>
      </c>
      <c r="AA97" s="26" t="str">
        <v/>
      </c>
      <c r="AB97" s="27" t="str">
        <v/>
      </c>
      <c r="AC97" s="27" t="str">
        <v/>
      </c>
      <c r="AD97" s="27" t="str">
        <v/>
      </c>
      <c r="AE97" s="28" t="str">
        <v/>
      </c>
      <c r="AF97" s="29" t="str">
        <v/>
      </c>
      <c r="AG97" s="30" t="str">
        <v/>
      </c>
      <c r="AH97" s="30" t="str">
        <v/>
      </c>
      <c r="AI97" s="30" t="str">
        <v/>
      </c>
      <c r="AJ97" s="31" t="str">
        <v/>
      </c>
      <c r="AK97" s="26" t="str">
        <v/>
      </c>
      <c r="AL97" s="27" t="str">
        <v/>
      </c>
      <c r="AM97" s="27" t="str">
        <v/>
      </c>
      <c r="AN97" s="27" t="str">
        <v/>
      </c>
      <c r="AO97" s="28" t="str">
        <v/>
      </c>
      <c r="AP97" s="29" t="str">
        <v/>
      </c>
      <c r="AQ97" s="30" t="str">
        <v/>
      </c>
      <c r="AR97" s="30" t="str">
        <v/>
      </c>
      <c r="AS97" s="30" t="str">
        <v/>
      </c>
      <c r="AT97" s="31" t="str">
        <v/>
      </c>
      <c r="AU97" s="26" t="str">
        <v/>
      </c>
      <c r="AV97" s="27" t="str">
        <v/>
      </c>
      <c r="AW97" s="27" t="str">
        <v/>
      </c>
      <c r="AX97" s="27" t="str">
        <v/>
      </c>
      <c r="AY97" s="28" t="str">
        <v/>
      </c>
      <c r="AZ97" s="29" t="str">
        <v/>
      </c>
      <c r="BA97" s="30" t="str">
        <v/>
      </c>
      <c r="BB97" s="30" t="str">
        <v/>
      </c>
      <c r="BC97" s="30" t="str">
        <v/>
      </c>
      <c r="BD97" s="31" t="str">
        <v/>
      </c>
      <c r="BE97" s="26" t="str">
        <v/>
      </c>
      <c r="BF97" s="27" t="str">
        <v/>
      </c>
      <c r="BG97" s="27" t="str">
        <v/>
      </c>
      <c r="BH97" s="27" t="str">
        <v/>
      </c>
      <c r="BI97" s="28" t="str">
        <v/>
      </c>
      <c r="BJ97" s="25">
        <f>SUM(R97,W97,AB97,AG97,AL97,AQ97,AV97,BA97,BF97)</f>
      </c>
      <c r="BK97" s="25">
        <f>SUM(S97,X97,AC97,AH97,AM97,AR97,AW97,BB97,BG97)</f>
      </c>
      <c r="BL97" s="25">
        <f>SUM(T97,Y97,AD97,AI97,AN97,AS97,AX97,BC97,BH97)</f>
      </c>
      <c r="BM97" s="25">
        <f>SUM(U97,Z97,AE97,AJ97,AO97,AT97,AY97,BD97,BI97)</f>
      </c>
      <c r="BN97" s="25">
        <f>MAX(BJ97:BL97)</f>
      </c>
      <c r="BO97" s="25">
        <f>MIN(BJ97:BL97)</f>
      </c>
      <c r="BP97" s="32">
        <f>IF(H97&gt;0,(BN97*SQRT(3)*IF(N97&gt;0,N97,IF(O97&gt;0,O97,IF(P97&gt;0,P97,415)))/(H97*1000))*100,0)</f>
      </c>
      <c r="BQ97" s="32">
        <f>IF(BP97&gt;70,"Upgrade","OK - No Upgrade")</f>
      </c>
      <c r="BR97" s="32">
        <f>IF(IF(AVERAGE(BJ97:BL97)&gt;0,((BN97-AVERAGE(BJ97:BL97))/AVERAGE(BJ97:BL97))*100,0)&gt;10,"Need to Balance","OK - Balanced")</f>
      </c>
    </row>
    <row r="98" ht="15.75" customHeight="1">
      <c r="A98" s="25" t="str">
        <v>Araqi</v>
      </c>
      <c r="B98" s="25" t="str">
        <v>AL TAYYEB INDUSTRIAL</v>
      </c>
      <c r="C98" s="25" t="str">
        <v>K_LN05</v>
      </c>
      <c r="D98" s="25" t="str">
        <v>23.249742, 56.57583</v>
      </c>
      <c r="E98" s="25" t="str">
        <v>869</v>
      </c>
      <c r="F98" s="25" t="str">
        <v>Pole (PMT)</v>
      </c>
      <c r="G98" s="25" t="str">
        <v/>
      </c>
      <c r="H98" s="25">
        <v>315</v>
      </c>
      <c r="I98" s="25" t="str">
        <v>01/06/2026, 13:25</v>
      </c>
      <c r="J98" s="25">
        <v>1</v>
      </c>
      <c r="K98" s="25">
        <v>245</v>
      </c>
      <c r="L98" s="25">
        <v>247</v>
      </c>
      <c r="M98" s="25">
        <v>248</v>
      </c>
      <c r="N98" s="25">
        <v>428</v>
      </c>
      <c r="O98" s="25">
        <v>420</v>
      </c>
      <c r="P98" s="25">
        <v>431</v>
      </c>
      <c r="Q98" s="26" t="str">
        <v>185 mm²</v>
      </c>
      <c r="R98" s="27">
        <v>40</v>
      </c>
      <c r="S98" s="27">
        <v>39</v>
      </c>
      <c r="T98" s="27">
        <v>67</v>
      </c>
      <c r="U98" s="28">
        <v>30</v>
      </c>
      <c r="V98" s="29" t="str">
        <v>185 mm²</v>
      </c>
      <c r="W98" s="30">
        <v>90</v>
      </c>
      <c r="X98" s="30">
        <v>25</v>
      </c>
      <c r="Y98" s="30">
        <v>15</v>
      </c>
      <c r="Z98" s="31">
        <v>57</v>
      </c>
      <c r="AA98" s="26" t="str">
        <v/>
      </c>
      <c r="AB98" s="27" t="str">
        <v/>
      </c>
      <c r="AC98" s="27" t="str">
        <v/>
      </c>
      <c r="AD98" s="27" t="str">
        <v/>
      </c>
      <c r="AE98" s="28" t="str">
        <v/>
      </c>
      <c r="AF98" s="29" t="str">
        <v/>
      </c>
      <c r="AG98" s="30" t="str">
        <v/>
      </c>
      <c r="AH98" s="30" t="str">
        <v/>
      </c>
      <c r="AI98" s="30" t="str">
        <v/>
      </c>
      <c r="AJ98" s="31" t="str">
        <v/>
      </c>
      <c r="AK98" s="26" t="str">
        <v/>
      </c>
      <c r="AL98" s="27" t="str">
        <v/>
      </c>
      <c r="AM98" s="27" t="str">
        <v/>
      </c>
      <c r="AN98" s="27" t="str">
        <v/>
      </c>
      <c r="AO98" s="28" t="str">
        <v/>
      </c>
      <c r="AP98" s="29" t="str">
        <v/>
      </c>
      <c r="AQ98" s="30" t="str">
        <v/>
      </c>
      <c r="AR98" s="30" t="str">
        <v/>
      </c>
      <c r="AS98" s="30" t="str">
        <v/>
      </c>
      <c r="AT98" s="31" t="str">
        <v/>
      </c>
      <c r="AU98" s="26" t="str">
        <v/>
      </c>
      <c r="AV98" s="27" t="str">
        <v/>
      </c>
      <c r="AW98" s="27" t="str">
        <v/>
      </c>
      <c r="AX98" s="27" t="str">
        <v/>
      </c>
      <c r="AY98" s="28" t="str">
        <v/>
      </c>
      <c r="AZ98" s="29" t="str">
        <v/>
      </c>
      <c r="BA98" s="30" t="str">
        <v/>
      </c>
      <c r="BB98" s="30" t="str">
        <v/>
      </c>
      <c r="BC98" s="30" t="str">
        <v/>
      </c>
      <c r="BD98" s="31" t="str">
        <v/>
      </c>
      <c r="BE98" s="26" t="str">
        <v/>
      </c>
      <c r="BF98" s="27" t="str">
        <v/>
      </c>
      <c r="BG98" s="27" t="str">
        <v/>
      </c>
      <c r="BH98" s="27" t="str">
        <v/>
      </c>
      <c r="BI98" s="28" t="str">
        <v/>
      </c>
      <c r="BJ98" s="25">
        <f>SUM(R98,W98,AB98,AG98,AL98,AQ98,AV98,BA98,BF98)</f>
      </c>
      <c r="BK98" s="25">
        <f>SUM(S98,X98,AC98,AH98,AM98,AR98,AW98,BB98,BG98)</f>
      </c>
      <c r="BL98" s="25">
        <f>SUM(T98,Y98,AD98,AI98,AN98,AS98,AX98,BC98,BH98)</f>
      </c>
      <c r="BM98" s="25">
        <f>SUM(U98,Z98,AE98,AJ98,AO98,AT98,AY98,BD98,BI98)</f>
      </c>
      <c r="BN98" s="25">
        <f>MAX(BJ98:BL98)</f>
      </c>
      <c r="BO98" s="25">
        <f>MIN(BJ98:BL98)</f>
      </c>
      <c r="BP98" s="32">
        <f>IF(H98&gt;0,(BN98*SQRT(3)*IF(N98&gt;0,N98,IF(O98&gt;0,O98,IF(P98&gt;0,P98,415)))/(H98*1000))*100,0)</f>
      </c>
      <c r="BQ98" s="32">
        <f>IF(BP98&gt;70,"Upgrade","OK - No Upgrade")</f>
      </c>
      <c r="BR98" s="32">
        <f>IF(IF(AVERAGE(BJ98:BL98)&gt;0,((BN98-AVERAGE(BJ98:BL98))/AVERAGE(BJ98:BL98))*100,0)&gt;10,"Need to Balance","OK - Balanced")</f>
      </c>
    </row>
    <row r="99" ht="15.75" customHeight="1">
      <c r="A99" s="25" t="str">
        <v>Araqi</v>
      </c>
      <c r="B99" s="25" t="str">
        <v>AL TAYYEB INDUSTRIAL</v>
      </c>
      <c r="C99" s="25" t="str">
        <v>K_LN05</v>
      </c>
      <c r="D99" s="25" t="str">
        <v>23.252418, 56.570365</v>
      </c>
      <c r="E99" s="25" t="str">
        <v>1662</v>
      </c>
      <c r="F99" s="25" t="str">
        <v>Pole (PMT)</v>
      </c>
      <c r="G99" s="25" t="str">
        <v/>
      </c>
      <c r="H99" s="25">
        <v>315</v>
      </c>
      <c r="I99" s="25" t="str">
        <v>01/06/2026, 13:22</v>
      </c>
      <c r="J99" s="25">
        <v>1</v>
      </c>
      <c r="K99" s="25">
        <v>247</v>
      </c>
      <c r="L99" s="25">
        <v>245</v>
      </c>
      <c r="M99" s="25">
        <v>247</v>
      </c>
      <c r="N99" s="25">
        <v>432</v>
      </c>
      <c r="O99" s="25">
        <v>431</v>
      </c>
      <c r="P99" s="25">
        <v>430</v>
      </c>
      <c r="Q99" s="26" t="str">
        <v>185 mm²</v>
      </c>
      <c r="R99" s="27">
        <v>20</v>
      </c>
      <c r="S99" s="27">
        <v>8</v>
      </c>
      <c r="T99" s="27">
        <v>0</v>
      </c>
      <c r="U99" s="28">
        <v>5</v>
      </c>
      <c r="V99" s="29" t="str">
        <v>185 mm²</v>
      </c>
      <c r="W99" s="30">
        <v>25</v>
      </c>
      <c r="X99" s="30">
        <v>15</v>
      </c>
      <c r="Y99" s="30">
        <v>19</v>
      </c>
      <c r="Z99" s="31">
        <v>7</v>
      </c>
      <c r="AA99" s="26" t="str">
        <v/>
      </c>
      <c r="AB99" s="27" t="str">
        <v/>
      </c>
      <c r="AC99" s="27" t="str">
        <v/>
      </c>
      <c r="AD99" s="27" t="str">
        <v/>
      </c>
      <c r="AE99" s="28" t="str">
        <v/>
      </c>
      <c r="AF99" s="29" t="str">
        <v/>
      </c>
      <c r="AG99" s="30" t="str">
        <v/>
      </c>
      <c r="AH99" s="30" t="str">
        <v/>
      </c>
      <c r="AI99" s="30" t="str">
        <v/>
      </c>
      <c r="AJ99" s="31" t="str">
        <v/>
      </c>
      <c r="AK99" s="26" t="str">
        <v/>
      </c>
      <c r="AL99" s="27" t="str">
        <v/>
      </c>
      <c r="AM99" s="27" t="str">
        <v/>
      </c>
      <c r="AN99" s="27" t="str">
        <v/>
      </c>
      <c r="AO99" s="28" t="str">
        <v/>
      </c>
      <c r="AP99" s="29" t="str">
        <v/>
      </c>
      <c r="AQ99" s="30" t="str">
        <v/>
      </c>
      <c r="AR99" s="30" t="str">
        <v/>
      </c>
      <c r="AS99" s="30" t="str">
        <v/>
      </c>
      <c r="AT99" s="31" t="str">
        <v/>
      </c>
      <c r="AU99" s="26" t="str">
        <v/>
      </c>
      <c r="AV99" s="27" t="str">
        <v/>
      </c>
      <c r="AW99" s="27" t="str">
        <v/>
      </c>
      <c r="AX99" s="27" t="str">
        <v/>
      </c>
      <c r="AY99" s="28" t="str">
        <v/>
      </c>
      <c r="AZ99" s="29" t="str">
        <v/>
      </c>
      <c r="BA99" s="30" t="str">
        <v/>
      </c>
      <c r="BB99" s="30" t="str">
        <v/>
      </c>
      <c r="BC99" s="30" t="str">
        <v/>
      </c>
      <c r="BD99" s="31" t="str">
        <v/>
      </c>
      <c r="BE99" s="26" t="str">
        <v/>
      </c>
      <c r="BF99" s="27" t="str">
        <v/>
      </c>
      <c r="BG99" s="27" t="str">
        <v/>
      </c>
      <c r="BH99" s="27" t="str">
        <v/>
      </c>
      <c r="BI99" s="28" t="str">
        <v/>
      </c>
      <c r="BJ99" s="25">
        <f>SUM(R99,W99,AB99,AG99,AL99,AQ99,AV99,BA99,BF99)</f>
      </c>
      <c r="BK99" s="25">
        <f>SUM(S99,X99,AC99,AH99,AM99,AR99,AW99,BB99,BG99)</f>
      </c>
      <c r="BL99" s="25">
        <f>SUM(T99,Y99,AD99,AI99,AN99,AS99,AX99,BC99,BH99)</f>
      </c>
      <c r="BM99" s="25">
        <f>SUM(U99,Z99,AE99,AJ99,AO99,AT99,AY99,BD99,BI99)</f>
      </c>
      <c r="BN99" s="25">
        <f>MAX(BJ99:BL99)</f>
      </c>
      <c r="BO99" s="25">
        <f>MIN(BJ99:BL99)</f>
      </c>
      <c r="BP99" s="32">
        <f>IF(H99&gt;0,(BN99*SQRT(3)*IF(N99&gt;0,N99,IF(O99&gt;0,O99,IF(P99&gt;0,P99,415)))/(H99*1000))*100,0)</f>
      </c>
      <c r="BQ99" s="32">
        <f>IF(BP99&gt;70,"Upgrade","OK - No Upgrade")</f>
      </c>
      <c r="BR99" s="32">
        <f>IF(IF(AVERAGE(BJ99:BL99)&gt;0,((BN99-AVERAGE(BJ99:BL99))/AVERAGE(BJ99:BL99))*100,0)&gt;10,"Need to Balance","OK - Balanced")</f>
      </c>
    </row>
    <row r="100" ht="15.75" customHeight="1">
      <c r="A100" s="25" t="str">
        <v>Araqi</v>
      </c>
      <c r="B100" s="25" t="str">
        <v>AL TAYYEB INDUSTRIAL</v>
      </c>
      <c r="C100" s="25" t="str">
        <v>K_LN05</v>
      </c>
      <c r="D100" s="25" t="str">
        <v>23.247045, 56.570727</v>
      </c>
      <c r="E100" s="25" t="str">
        <v>2099</v>
      </c>
      <c r="F100" s="25" t="str">
        <v>Pole (PMT)</v>
      </c>
      <c r="G100" s="25" t="str">
        <v/>
      </c>
      <c r="H100" s="25">
        <v>315</v>
      </c>
      <c r="I100" s="25" t="str">
        <v>01/06/2026, 13:18</v>
      </c>
      <c r="J100" s="25">
        <v>1</v>
      </c>
      <c r="K100" s="25">
        <v>248</v>
      </c>
      <c r="L100" s="25">
        <v>247</v>
      </c>
      <c r="M100" s="25">
        <v>245</v>
      </c>
      <c r="N100" s="25">
        <v>432</v>
      </c>
      <c r="O100" s="25">
        <v>431</v>
      </c>
      <c r="P100" s="25">
        <v>429</v>
      </c>
      <c r="Q100" s="26" t="str">
        <v>185 mm²</v>
      </c>
      <c r="R100" s="27">
        <v>0</v>
      </c>
      <c r="S100" s="27">
        <v>0</v>
      </c>
      <c r="T100" s="27">
        <v>0</v>
      </c>
      <c r="U100" s="28">
        <v>0</v>
      </c>
      <c r="V100" s="29" t="str">
        <v>185 mm²</v>
      </c>
      <c r="W100" s="30">
        <v>2</v>
      </c>
      <c r="X100" s="30">
        <v>15</v>
      </c>
      <c r="Y100" s="30">
        <v>1</v>
      </c>
      <c r="Z100" s="31">
        <v>9</v>
      </c>
      <c r="AA100" s="26" t="str">
        <v/>
      </c>
      <c r="AB100" s="27" t="str">
        <v/>
      </c>
      <c r="AC100" s="27" t="str">
        <v/>
      </c>
      <c r="AD100" s="27" t="str">
        <v/>
      </c>
      <c r="AE100" s="28" t="str">
        <v/>
      </c>
      <c r="AF100" s="29" t="str">
        <v/>
      </c>
      <c r="AG100" s="30" t="str">
        <v/>
      </c>
      <c r="AH100" s="30" t="str">
        <v/>
      </c>
      <c r="AI100" s="30" t="str">
        <v/>
      </c>
      <c r="AJ100" s="31" t="str">
        <v/>
      </c>
      <c r="AK100" s="26" t="str">
        <v/>
      </c>
      <c r="AL100" s="27" t="str">
        <v/>
      </c>
      <c r="AM100" s="27" t="str">
        <v/>
      </c>
      <c r="AN100" s="27" t="str">
        <v/>
      </c>
      <c r="AO100" s="28" t="str">
        <v/>
      </c>
      <c r="AP100" s="29" t="str">
        <v/>
      </c>
      <c r="AQ100" s="30" t="str">
        <v/>
      </c>
      <c r="AR100" s="30" t="str">
        <v/>
      </c>
      <c r="AS100" s="30" t="str">
        <v/>
      </c>
      <c r="AT100" s="31" t="str">
        <v/>
      </c>
      <c r="AU100" s="26" t="str">
        <v/>
      </c>
      <c r="AV100" s="27" t="str">
        <v/>
      </c>
      <c r="AW100" s="27" t="str">
        <v/>
      </c>
      <c r="AX100" s="27" t="str">
        <v/>
      </c>
      <c r="AY100" s="28" t="str">
        <v/>
      </c>
      <c r="AZ100" s="29" t="str">
        <v/>
      </c>
      <c r="BA100" s="30" t="str">
        <v/>
      </c>
      <c r="BB100" s="30" t="str">
        <v/>
      </c>
      <c r="BC100" s="30" t="str">
        <v/>
      </c>
      <c r="BD100" s="31" t="str">
        <v/>
      </c>
      <c r="BE100" s="26" t="str">
        <v/>
      </c>
      <c r="BF100" s="27" t="str">
        <v/>
      </c>
      <c r="BG100" s="27" t="str">
        <v/>
      </c>
      <c r="BH100" s="27" t="str">
        <v/>
      </c>
      <c r="BI100" s="28" t="str">
        <v/>
      </c>
      <c r="BJ100" s="25">
        <f>SUM(R100,W100,AB100,AG100,AL100,AQ100,AV100,BA100,BF100)</f>
      </c>
      <c r="BK100" s="25">
        <f>SUM(S100,X100,AC100,AH100,AM100,AR100,AW100,BB100,BG100)</f>
      </c>
      <c r="BL100" s="25">
        <f>SUM(T100,Y100,AD100,AI100,AN100,AS100,AX100,BC100,BH100)</f>
      </c>
      <c r="BM100" s="25">
        <f>SUM(U100,Z100,AE100,AJ100,AO100,AT100,AY100,BD100,BI100)</f>
      </c>
      <c r="BN100" s="25">
        <f>MAX(BJ100:BL100)</f>
      </c>
      <c r="BO100" s="25">
        <f>MIN(BJ100:BL100)</f>
      </c>
      <c r="BP100" s="32">
        <f>IF(H100&gt;0,(BN100*SQRT(3)*IF(N100&gt;0,N100,IF(O100&gt;0,O100,IF(P100&gt;0,P100,415)))/(H100*1000))*100,0)</f>
      </c>
      <c r="BQ100" s="32">
        <f>IF(BP100&gt;70,"Upgrade","OK - No Upgrade")</f>
      </c>
      <c r="BR100" s="32">
        <f>IF(IF(AVERAGE(BJ100:BL100)&gt;0,((BN100-AVERAGE(BJ100:BL100))/AVERAGE(BJ100:BL100))*100,0)&gt;10,"Need to Balance","OK - Balanced")</f>
      </c>
    </row>
    <row r="101" ht="15.75" customHeight="1">
      <c r="A101" s="25" t="str">
        <v>Araqi</v>
      </c>
      <c r="B101" s="25" t="str">
        <v>AL TAYYEB INDUSTRIAL</v>
      </c>
      <c r="C101" s="25" t="str">
        <v>K_LN05</v>
      </c>
      <c r="D101" s="25" t="str">
        <v>23.249442, 56.56817</v>
      </c>
      <c r="E101" s="25" t="str">
        <v>1843</v>
      </c>
      <c r="F101" s="25" t="str">
        <v>Pole (PMT)</v>
      </c>
      <c r="G101" s="25" t="str">
        <v/>
      </c>
      <c r="H101" s="25">
        <v>315</v>
      </c>
      <c r="I101" s="25" t="str">
        <v>01/06/2026, 13:15</v>
      </c>
      <c r="J101" s="25">
        <v>1</v>
      </c>
      <c r="K101" s="25">
        <v>246</v>
      </c>
      <c r="L101" s="25">
        <v>247</v>
      </c>
      <c r="M101" s="25">
        <v>248</v>
      </c>
      <c r="N101" s="25">
        <v>431</v>
      </c>
      <c r="O101" s="25">
        <v>430</v>
      </c>
      <c r="P101" s="25">
        <v>429</v>
      </c>
      <c r="Q101" s="26" t="str">
        <v>185 mm²</v>
      </c>
      <c r="R101" s="27">
        <v>20</v>
      </c>
      <c r="S101" s="27">
        <v>30</v>
      </c>
      <c r="T101" s="27">
        <v>69</v>
      </c>
      <c r="U101" s="28">
        <v>40</v>
      </c>
      <c r="V101" s="29" t="str">
        <v>120 mm²</v>
      </c>
      <c r="W101" s="30">
        <v>64</v>
      </c>
      <c r="X101" s="30">
        <v>50</v>
      </c>
      <c r="Y101" s="30">
        <v>75</v>
      </c>
      <c r="Z101" s="31">
        <v>30</v>
      </c>
      <c r="AA101" s="26" t="str">
        <v/>
      </c>
      <c r="AB101" s="27" t="str">
        <v/>
      </c>
      <c r="AC101" s="27" t="str">
        <v/>
      </c>
      <c r="AD101" s="27" t="str">
        <v/>
      </c>
      <c r="AE101" s="28" t="str">
        <v/>
      </c>
      <c r="AF101" s="29" t="str">
        <v/>
      </c>
      <c r="AG101" s="30" t="str">
        <v/>
      </c>
      <c r="AH101" s="30" t="str">
        <v/>
      </c>
      <c r="AI101" s="30" t="str">
        <v/>
      </c>
      <c r="AJ101" s="31" t="str">
        <v/>
      </c>
      <c r="AK101" s="26" t="str">
        <v/>
      </c>
      <c r="AL101" s="27" t="str">
        <v/>
      </c>
      <c r="AM101" s="27" t="str">
        <v/>
      </c>
      <c r="AN101" s="27" t="str">
        <v/>
      </c>
      <c r="AO101" s="28" t="str">
        <v/>
      </c>
      <c r="AP101" s="29" t="str">
        <v/>
      </c>
      <c r="AQ101" s="30" t="str">
        <v/>
      </c>
      <c r="AR101" s="30" t="str">
        <v/>
      </c>
      <c r="AS101" s="30" t="str">
        <v/>
      </c>
      <c r="AT101" s="31" t="str">
        <v/>
      </c>
      <c r="AU101" s="26" t="str">
        <v/>
      </c>
      <c r="AV101" s="27" t="str">
        <v/>
      </c>
      <c r="AW101" s="27" t="str">
        <v/>
      </c>
      <c r="AX101" s="27" t="str">
        <v/>
      </c>
      <c r="AY101" s="28" t="str">
        <v/>
      </c>
      <c r="AZ101" s="29" t="str">
        <v/>
      </c>
      <c r="BA101" s="30" t="str">
        <v/>
      </c>
      <c r="BB101" s="30" t="str">
        <v/>
      </c>
      <c r="BC101" s="30" t="str">
        <v/>
      </c>
      <c r="BD101" s="31" t="str">
        <v/>
      </c>
      <c r="BE101" s="26" t="str">
        <v/>
      </c>
      <c r="BF101" s="27" t="str">
        <v/>
      </c>
      <c r="BG101" s="27" t="str">
        <v/>
      </c>
      <c r="BH101" s="27" t="str">
        <v/>
      </c>
      <c r="BI101" s="28" t="str">
        <v/>
      </c>
      <c r="BJ101" s="25">
        <f>SUM(R101,W101,AB101,AG101,AL101,AQ101,AV101,BA101,BF101)</f>
      </c>
      <c r="BK101" s="25">
        <f>SUM(S101,X101,AC101,AH101,AM101,AR101,AW101,BB101,BG101)</f>
      </c>
      <c r="BL101" s="25">
        <f>SUM(T101,Y101,AD101,AI101,AN101,AS101,AX101,BC101,BH101)</f>
      </c>
      <c r="BM101" s="25">
        <f>SUM(U101,Z101,AE101,AJ101,AO101,AT101,AY101,BD101,BI101)</f>
      </c>
      <c r="BN101" s="25">
        <f>MAX(BJ101:BL101)</f>
      </c>
      <c r="BO101" s="25">
        <f>MIN(BJ101:BL101)</f>
      </c>
      <c r="BP101" s="32">
        <f>IF(H101&gt;0,(BN101*SQRT(3)*IF(N101&gt;0,N101,IF(O101&gt;0,O101,IF(P101&gt;0,P101,415)))/(H101*1000))*100,0)</f>
      </c>
      <c r="BQ101" s="32">
        <f>IF(BP101&gt;70,"Upgrade","OK - No Upgrade")</f>
      </c>
      <c r="BR101" s="32">
        <f>IF(IF(AVERAGE(BJ101:BL101)&gt;0,((BN101-AVERAGE(BJ101:BL101))/AVERAGE(BJ101:BL101))*100,0)&gt;10,"Need to Balance","OK - Balanced")</f>
      </c>
    </row>
    <row r="102" ht="15.75" customHeight="1">
      <c r="A102" s="25" t="str">
        <v>Araqi</v>
      </c>
      <c r="B102" s="25" t="str">
        <v>AL TAYYEB INDUSTRIAL</v>
      </c>
      <c r="C102" s="25" t="str">
        <v>K_LN05</v>
      </c>
      <c r="D102" s="25" t="str">
        <v>23.249553, 56.564793</v>
      </c>
      <c r="E102" s="25" t="str">
        <v>1527</v>
      </c>
      <c r="F102" s="25" t="str">
        <v>Pole (PMT)</v>
      </c>
      <c r="G102" s="25" t="str">
        <v/>
      </c>
      <c r="H102" s="25">
        <v>315</v>
      </c>
      <c r="I102" s="25" t="str">
        <v>01/06/2026, 13:12</v>
      </c>
      <c r="J102" s="25">
        <v>1</v>
      </c>
      <c r="K102" s="25">
        <v>248</v>
      </c>
      <c r="L102" s="25">
        <v>248</v>
      </c>
      <c r="M102" s="25">
        <v>246</v>
      </c>
      <c r="N102" s="25">
        <v>432</v>
      </c>
      <c r="O102" s="25">
        <v>427</v>
      </c>
      <c r="P102" s="25">
        <v>428</v>
      </c>
      <c r="Q102" s="26" t="str">
        <v/>
      </c>
      <c r="R102" s="27">
        <v>25</v>
      </c>
      <c r="S102" s="27">
        <v>45</v>
      </c>
      <c r="T102" s="27">
        <v>31</v>
      </c>
      <c r="U102" s="28">
        <v>30</v>
      </c>
      <c r="V102" s="29" t="str">
        <v>240 mm²</v>
      </c>
      <c r="W102" s="30">
        <v>40</v>
      </c>
      <c r="X102" s="30">
        <v>15</v>
      </c>
      <c r="Y102" s="30">
        <v>31</v>
      </c>
      <c r="Z102" s="31">
        <v>18</v>
      </c>
      <c r="AA102" s="26" t="str">
        <v>185 mm²</v>
      </c>
      <c r="AB102" s="27">
        <v>0</v>
      </c>
      <c r="AC102" s="27">
        <v>0</v>
      </c>
      <c r="AD102" s="27">
        <v>0</v>
      </c>
      <c r="AE102" s="28">
        <v>0</v>
      </c>
      <c r="AF102" s="29" t="str">
        <v/>
      </c>
      <c r="AG102" s="30" t="str">
        <v/>
      </c>
      <c r="AH102" s="30" t="str">
        <v/>
      </c>
      <c r="AI102" s="30" t="str">
        <v/>
      </c>
      <c r="AJ102" s="31" t="str">
        <v/>
      </c>
      <c r="AK102" s="26" t="str">
        <v/>
      </c>
      <c r="AL102" s="27" t="str">
        <v/>
      </c>
      <c r="AM102" s="27" t="str">
        <v/>
      </c>
      <c r="AN102" s="27" t="str">
        <v/>
      </c>
      <c r="AO102" s="28" t="str">
        <v/>
      </c>
      <c r="AP102" s="29" t="str">
        <v/>
      </c>
      <c r="AQ102" s="30" t="str">
        <v/>
      </c>
      <c r="AR102" s="30" t="str">
        <v/>
      </c>
      <c r="AS102" s="30" t="str">
        <v/>
      </c>
      <c r="AT102" s="31" t="str">
        <v/>
      </c>
      <c r="AU102" s="26" t="str">
        <v/>
      </c>
      <c r="AV102" s="27" t="str">
        <v/>
      </c>
      <c r="AW102" s="27" t="str">
        <v/>
      </c>
      <c r="AX102" s="27" t="str">
        <v/>
      </c>
      <c r="AY102" s="28" t="str">
        <v/>
      </c>
      <c r="AZ102" s="29" t="str">
        <v/>
      </c>
      <c r="BA102" s="30" t="str">
        <v/>
      </c>
      <c r="BB102" s="30" t="str">
        <v/>
      </c>
      <c r="BC102" s="30" t="str">
        <v/>
      </c>
      <c r="BD102" s="31" t="str">
        <v/>
      </c>
      <c r="BE102" s="26" t="str">
        <v/>
      </c>
      <c r="BF102" s="27" t="str">
        <v/>
      </c>
      <c r="BG102" s="27" t="str">
        <v/>
      </c>
      <c r="BH102" s="27" t="str">
        <v/>
      </c>
      <c r="BI102" s="28" t="str">
        <v/>
      </c>
      <c r="BJ102" s="25">
        <f>SUM(R102,W102,AB102,AG102,AL102,AQ102,AV102,BA102,BF102)</f>
      </c>
      <c r="BK102" s="25">
        <f>SUM(S102,X102,AC102,AH102,AM102,AR102,AW102,BB102,BG102)</f>
      </c>
      <c r="BL102" s="25">
        <f>SUM(T102,Y102,AD102,AI102,AN102,AS102,AX102,BC102,BH102)</f>
      </c>
      <c r="BM102" s="25">
        <f>SUM(U102,Z102,AE102,AJ102,AO102,AT102,AY102,BD102,BI102)</f>
      </c>
      <c r="BN102" s="25">
        <f>MAX(BJ102:BL102)</f>
      </c>
      <c r="BO102" s="25">
        <f>MIN(BJ102:BL102)</f>
      </c>
      <c r="BP102" s="32">
        <f>IF(H102&gt;0,(BN102*SQRT(3)*IF(N102&gt;0,N102,IF(O102&gt;0,O102,IF(P102&gt;0,P102,415)))/(H102*1000))*100,0)</f>
      </c>
      <c r="BQ102" s="32">
        <f>IF(BP102&gt;70,"Upgrade","OK - No Upgrade")</f>
      </c>
      <c r="BR102" s="32">
        <f>IF(IF(AVERAGE(BJ102:BL102)&gt;0,((BN102-AVERAGE(BJ102:BL102))/AVERAGE(BJ102:BL102))*100,0)&gt;10,"Need to Balance","OK - Balanced")</f>
      </c>
    </row>
    <row r="103" ht="15.75" customHeight="1">
      <c r="A103" s="25" t="str">
        <v>Araqi</v>
      </c>
      <c r="B103" s="25" t="str">
        <v>AL TAYYEB INDUSTRIAL</v>
      </c>
      <c r="C103" s="25" t="str">
        <v>K_LN05</v>
      </c>
      <c r="D103" s="25" t="str">
        <v>23.251998, 56.55637</v>
      </c>
      <c r="E103" s="25" t="str">
        <v>2315</v>
      </c>
      <c r="F103" s="25" t="str">
        <v>Pole (PMT)</v>
      </c>
      <c r="G103" s="25" t="str">
        <v/>
      </c>
      <c r="H103" s="25">
        <v>315</v>
      </c>
      <c r="I103" s="25" t="str">
        <v>01/06/2026, 13:09</v>
      </c>
      <c r="J103" s="25">
        <v>1</v>
      </c>
      <c r="K103" s="25">
        <v>249</v>
      </c>
      <c r="L103" s="25">
        <v>248</v>
      </c>
      <c r="M103" s="25">
        <v>247</v>
      </c>
      <c r="N103" s="25">
        <v>435</v>
      </c>
      <c r="O103" s="25">
        <v>431</v>
      </c>
      <c r="P103" s="25">
        <v>430</v>
      </c>
      <c r="Q103" s="26" t="str">
        <v>185 mm²</v>
      </c>
      <c r="R103" s="27">
        <v>1</v>
      </c>
      <c r="S103" s="27">
        <v>21</v>
      </c>
      <c r="T103" s="27">
        <v>1</v>
      </c>
      <c r="U103" s="28">
        <v>16</v>
      </c>
      <c r="V103" s="29" t="str">
        <v/>
      </c>
      <c r="W103" s="30" t="str">
        <v/>
      </c>
      <c r="X103" s="30" t="str">
        <v/>
      </c>
      <c r="Y103" s="30" t="str">
        <v/>
      </c>
      <c r="Z103" s="31" t="str">
        <v/>
      </c>
      <c r="AA103" s="26" t="str">
        <v/>
      </c>
      <c r="AB103" s="27" t="str">
        <v/>
      </c>
      <c r="AC103" s="27" t="str">
        <v/>
      </c>
      <c r="AD103" s="27" t="str">
        <v/>
      </c>
      <c r="AE103" s="28" t="str">
        <v/>
      </c>
      <c r="AF103" s="29" t="str">
        <v/>
      </c>
      <c r="AG103" s="30" t="str">
        <v/>
      </c>
      <c r="AH103" s="30" t="str">
        <v/>
      </c>
      <c r="AI103" s="30" t="str">
        <v/>
      </c>
      <c r="AJ103" s="31" t="str">
        <v/>
      </c>
      <c r="AK103" s="26" t="str">
        <v/>
      </c>
      <c r="AL103" s="27" t="str">
        <v/>
      </c>
      <c r="AM103" s="27" t="str">
        <v/>
      </c>
      <c r="AN103" s="27" t="str">
        <v/>
      </c>
      <c r="AO103" s="28" t="str">
        <v/>
      </c>
      <c r="AP103" s="29" t="str">
        <v/>
      </c>
      <c r="AQ103" s="30" t="str">
        <v/>
      </c>
      <c r="AR103" s="30" t="str">
        <v/>
      </c>
      <c r="AS103" s="30" t="str">
        <v/>
      </c>
      <c r="AT103" s="31" t="str">
        <v/>
      </c>
      <c r="AU103" s="26" t="str">
        <v/>
      </c>
      <c r="AV103" s="27" t="str">
        <v/>
      </c>
      <c r="AW103" s="27" t="str">
        <v/>
      </c>
      <c r="AX103" s="27" t="str">
        <v/>
      </c>
      <c r="AY103" s="28" t="str">
        <v/>
      </c>
      <c r="AZ103" s="29" t="str">
        <v/>
      </c>
      <c r="BA103" s="30" t="str">
        <v/>
      </c>
      <c r="BB103" s="30" t="str">
        <v/>
      </c>
      <c r="BC103" s="30" t="str">
        <v/>
      </c>
      <c r="BD103" s="31" t="str">
        <v/>
      </c>
      <c r="BE103" s="26" t="str">
        <v/>
      </c>
      <c r="BF103" s="27" t="str">
        <v/>
      </c>
      <c r="BG103" s="27" t="str">
        <v/>
      </c>
      <c r="BH103" s="27" t="str">
        <v/>
      </c>
      <c r="BI103" s="28" t="str">
        <v/>
      </c>
      <c r="BJ103" s="25">
        <f>SUM(R103,W103,AB103,AG103,AL103,AQ103,AV103,BA103,BF103)</f>
      </c>
      <c r="BK103" s="25">
        <f>SUM(S103,X103,AC103,AH103,AM103,AR103,AW103,BB103,BG103)</f>
      </c>
      <c r="BL103" s="25">
        <f>SUM(T103,Y103,AD103,AI103,AN103,AS103,AX103,BC103,BH103)</f>
      </c>
      <c r="BM103" s="25">
        <f>SUM(U103,Z103,AE103,AJ103,AO103,AT103,AY103,BD103,BI103)</f>
      </c>
      <c r="BN103" s="25">
        <f>MAX(BJ103:BL103)</f>
      </c>
      <c r="BO103" s="25">
        <f>MIN(BJ103:BL103)</f>
      </c>
      <c r="BP103" s="32">
        <f>IF(H103&gt;0,(BN103*SQRT(3)*IF(N103&gt;0,N103,IF(O103&gt;0,O103,IF(P103&gt;0,P103,415)))/(H103*1000))*100,0)</f>
      </c>
      <c r="BQ103" s="32">
        <f>IF(BP103&gt;70,"Upgrade","OK - No Upgrade")</f>
      </c>
      <c r="BR103" s="32">
        <f>IF(IF(AVERAGE(BJ103:BL103)&gt;0,((BN103-AVERAGE(BJ103:BL103))/AVERAGE(BJ103:BL103))*100,0)&gt;10,"Need to Balance","OK - Balanced")</f>
      </c>
    </row>
    <row r="104" ht="15.75" customHeight="1">
      <c r="A104" s="25" t="str">
        <v>Araqi</v>
      </c>
      <c r="B104" s="25" t="str">
        <v>AL TAYYEB INDUSTRIAL</v>
      </c>
      <c r="C104" s="25" t="str">
        <v>K_LN03</v>
      </c>
      <c r="D104" s="25" t="str">
        <v>23.28049, 56.552073</v>
      </c>
      <c r="E104" s="25" t="str">
        <v>415</v>
      </c>
      <c r="F104" s="25" t="str">
        <v>Ground (GMT)</v>
      </c>
      <c r="G104" s="25" t="str">
        <v/>
      </c>
      <c r="H104" s="25">
        <v>1000</v>
      </c>
      <c r="I104" s="25" t="str">
        <v>01/06/2026, 09:17</v>
      </c>
      <c r="J104" s="25">
        <v>1</v>
      </c>
      <c r="K104" s="25">
        <v>244</v>
      </c>
      <c r="L104" s="25">
        <v>243</v>
      </c>
      <c r="M104" s="25">
        <v>245</v>
      </c>
      <c r="N104" s="25">
        <v>422</v>
      </c>
      <c r="O104" s="25">
        <v>425</v>
      </c>
      <c r="P104" s="25">
        <v>425</v>
      </c>
      <c r="Q104" s="26" t="str">
        <v/>
      </c>
      <c r="R104" s="27" t="str">
        <v/>
      </c>
      <c r="S104" s="27" t="str">
        <v/>
      </c>
      <c r="T104" s="27" t="str">
        <v/>
      </c>
      <c r="U104" s="28" t="str">
        <v/>
      </c>
      <c r="V104" s="29" t="str">
        <v/>
      </c>
      <c r="W104" s="30" t="str">
        <v/>
      </c>
      <c r="X104" s="30" t="str">
        <v/>
      </c>
      <c r="Y104" s="30" t="str">
        <v/>
      </c>
      <c r="Z104" s="31" t="str">
        <v/>
      </c>
      <c r="AA104" s="26" t="str">
        <v/>
      </c>
      <c r="AB104" s="27" t="str">
        <v/>
      </c>
      <c r="AC104" s="27" t="str">
        <v/>
      </c>
      <c r="AD104" s="27" t="str">
        <v/>
      </c>
      <c r="AE104" s="28" t="str">
        <v/>
      </c>
      <c r="AF104" s="29" t="str">
        <v>185 mm²</v>
      </c>
      <c r="AG104" s="30">
        <v>88</v>
      </c>
      <c r="AH104" s="30">
        <v>76</v>
      </c>
      <c r="AI104" s="30">
        <v>65</v>
      </c>
      <c r="AJ104" s="31">
        <v>37</v>
      </c>
      <c r="AK104" s="26" t="str">
        <v>185 mm²</v>
      </c>
      <c r="AL104" s="27">
        <v>95</v>
      </c>
      <c r="AM104" s="27">
        <v>88</v>
      </c>
      <c r="AN104" s="27">
        <v>97</v>
      </c>
      <c r="AO104" s="28">
        <v>31</v>
      </c>
      <c r="AP104" s="29" t="str">
        <v>185 mm²</v>
      </c>
      <c r="AQ104" s="30">
        <v>147</v>
      </c>
      <c r="AR104" s="30">
        <v>100</v>
      </c>
      <c r="AS104" s="30">
        <v>115</v>
      </c>
      <c r="AT104" s="31">
        <v>57</v>
      </c>
      <c r="AU104" s="26" t="str">
        <v>185 mm²</v>
      </c>
      <c r="AV104" s="27">
        <v>75</v>
      </c>
      <c r="AW104" s="27">
        <v>35</v>
      </c>
      <c r="AX104" s="27">
        <v>135</v>
      </c>
      <c r="AY104" s="28">
        <v>80</v>
      </c>
      <c r="AZ104" s="29" t="str">
        <v>185 mm²</v>
      </c>
      <c r="BA104" s="30">
        <v>49</v>
      </c>
      <c r="BB104" s="30">
        <v>108</v>
      </c>
      <c r="BC104" s="30">
        <v>135</v>
      </c>
      <c r="BD104" s="31">
        <v>85</v>
      </c>
      <c r="BE104" s="26" t="str">
        <v/>
      </c>
      <c r="BF104" s="27" t="str">
        <v/>
      </c>
      <c r="BG104" s="27" t="str">
        <v/>
      </c>
      <c r="BH104" s="27" t="str">
        <v/>
      </c>
      <c r="BI104" s="28" t="str">
        <v/>
      </c>
      <c r="BJ104" s="25">
        <f>SUM(R104,W104,AB104,AG104,AL104,AQ104,AV104,BA104,BF104)</f>
      </c>
      <c r="BK104" s="25">
        <f>SUM(S104,X104,AC104,AH104,AM104,AR104,AW104,BB104,BG104)</f>
      </c>
      <c r="BL104" s="25">
        <f>SUM(T104,Y104,AD104,AI104,AN104,AS104,AX104,BC104,BH104)</f>
      </c>
      <c r="BM104" s="25">
        <f>SUM(U104,Z104,AE104,AJ104,AO104,AT104,AY104,BD104,BI104)</f>
      </c>
      <c r="BN104" s="25">
        <f>MAX(BJ104:BL104)</f>
      </c>
      <c r="BO104" s="25">
        <f>MIN(BJ104:BL104)</f>
      </c>
      <c r="BP104" s="32">
        <f>IF(H104&gt;0,(BN104*SQRT(3)*IF(N104&gt;0,N104,IF(O104&gt;0,O104,IF(P104&gt;0,P104,415)))/(H104*1000))*100,0)</f>
      </c>
      <c r="BQ104" s="32">
        <f>IF(BP104&gt;70,"Upgrade","OK - No Upgrade")</f>
      </c>
      <c r="BR104" s="32">
        <f>IF(IF(AVERAGE(BJ104:BL104)&gt;0,((BN104-AVERAGE(BJ104:BL104))/AVERAGE(BJ104:BL104))*100,0)&gt;10,"Need to Balance","OK - Balanced")</f>
      </c>
    </row>
  </sheetData>
  <mergeCells count="77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I1"/>
    <mergeCell ref="BE2:BE3"/>
    <mergeCell ref="BF2:BF3"/>
    <mergeCell ref="BG2:BG3"/>
    <mergeCell ref="BH2:BH3"/>
    <mergeCell ref="BI2:BI3"/>
    <mergeCell ref="BJ1:BM1"/>
    <mergeCell ref="BJ2:BJ3"/>
    <mergeCell ref="BK2:BK3"/>
    <mergeCell ref="BL2:BL3"/>
    <mergeCell ref="BM2:BM3"/>
    <mergeCell ref="BN1:BN3"/>
    <mergeCell ref="BO1:BO3"/>
    <mergeCell ref="BP1:BP3"/>
    <mergeCell ref="BQ1:BQ3"/>
    <mergeCell ref="BR1:BR3"/>
  </mergeCells>
  <ignoredErrors>
    <ignoredError numberStoredAsText="1" sqref="A1:BR10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M18"/>
  <sheetViews>
    <sheetView workbookViewId="0"/>
  </sheetViews>
  <cols>
    <col min="1" max="1" width="12.83203125" customWidth="1"/>
    <col min="2" max="2" width="14.83203125" customWidth="1"/>
    <col min="3" max="3" width="9.83203125" customWidth="1"/>
    <col min="4" max="4" width="20.83203125" customWidth="1"/>
    <col min="5" max="5" width="8.83203125" customWidth="1"/>
    <col min="6" max="6" width="10.83203125" customWidth="1"/>
    <col min="7" max="7" width="5.83203125" customWidth="1"/>
    <col min="8" max="8" width="9.83203125" customWidth="1"/>
    <col min="9" max="9" width="10.83203125" customWidth="1"/>
    <col min="10" max="10" width="5.83203125" customWidth="1"/>
    <col min="11" max="11" width="7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8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8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8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8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8.83203125" customWidth="1"/>
    <col min="38" max="38" width="6.83203125" customWidth="1"/>
    <col min="39" max="39" width="6.83203125" customWidth="1"/>
    <col min="40" max="40" width="6.83203125" customWidth="1"/>
    <col min="41" max="41" width="6.83203125" customWidth="1"/>
    <col min="42" max="42" width="8.83203125" customWidth="1"/>
    <col min="43" max="43" width="6.83203125" customWidth="1"/>
    <col min="44" max="44" width="6.83203125" customWidth="1"/>
    <col min="45" max="45" width="6.83203125" customWidth="1"/>
    <col min="46" max="46" width="6.83203125" customWidth="1"/>
    <col min="47" max="47" width="8.83203125" customWidth="1"/>
    <col min="48" max="48" width="6.83203125" customWidth="1"/>
    <col min="49" max="49" width="6.83203125" customWidth="1"/>
    <col min="50" max="50" width="6.83203125" customWidth="1"/>
    <col min="51" max="51" width="6.83203125" customWidth="1"/>
    <col min="52" max="52" width="8.83203125" customWidth="1"/>
    <col min="53" max="53" width="6.83203125" customWidth="1"/>
    <col min="54" max="54" width="6.83203125" customWidth="1"/>
    <col min="55" max="55" width="6.83203125" customWidth="1"/>
    <col min="56" max="56" width="6.83203125" customWidth="1"/>
    <col min="57" max="57" width="6.83203125" customWidth="1"/>
    <col min="58" max="58" width="6.83203125" customWidth="1"/>
    <col min="59" max="59" width="6.83203125" customWidth="1"/>
    <col min="60" max="60" width="6.83203125" customWidth="1"/>
    <col min="61" max="61" width="7.83203125" customWidth="1"/>
    <col min="62" max="62" width="7.83203125" customWidth="1"/>
    <col min="63" max="63" width="9.83203125" customWidth="1"/>
    <col min="64" max="64" width="24.83203125" customWidth="1"/>
    <col min="65" max="65" width="24.83203125" customWidth="1"/>
  </cols>
  <sheetData>
    <row r="1" ht="19.5" customHeight="1">
      <c r="A1" s="3" t="str">
        <v>Team Name</v>
      </c>
      <c r="B1" s="3" t="str">
        <v>Primary Substation</v>
      </c>
      <c r="C1" s="3" t="str">
        <v>H.T Feeder No.</v>
      </c>
      <c r="D1" s="4" t="str">
        <v>Location</v>
      </c>
      <c r="E1" s="3" t="str">
        <v>Tx. No.</v>
      </c>
      <c r="F1" s="5" t="str">
        <v>Type</v>
      </c>
      <c r="G1" s="3" t="str">
        <v>Tap No.</v>
      </c>
      <c r="H1" s="3" t="str">
        <v>Capacity</v>
      </c>
      <c r="I1" s="3" t="str">
        <v>Time &amp; Date</v>
      </c>
      <c r="J1" s="6" t="str">
        <v>Reading No.</v>
      </c>
      <c r="K1" s="7" t="str">
        <v>Voltage Value</v>
      </c>
      <c r="L1" s="7" t="str">
        <v/>
      </c>
      <c r="M1" s="7" t="str">
        <v/>
      </c>
      <c r="N1" s="7" t="str">
        <v/>
      </c>
      <c r="O1" s="7" t="str">
        <v/>
      </c>
      <c r="P1" s="7" t="str">
        <v/>
      </c>
      <c r="Q1" s="8" t="str">
        <v>Feeder 1</v>
      </c>
      <c r="R1" s="9" t="str">
        <v/>
      </c>
      <c r="S1" s="9" t="str">
        <v/>
      </c>
      <c r="T1" s="9" t="str">
        <v/>
      </c>
      <c r="U1" s="10" t="str">
        <v/>
      </c>
      <c r="V1" s="8" t="str">
        <v>Feeder 2</v>
      </c>
      <c r="W1" s="9" t="str">
        <v/>
      </c>
      <c r="X1" s="9" t="str">
        <v/>
      </c>
      <c r="Y1" s="9" t="str">
        <v/>
      </c>
      <c r="Z1" s="10" t="str">
        <v/>
      </c>
      <c r="AA1" s="8" t="str">
        <v>Feeder 3</v>
      </c>
      <c r="AB1" s="9" t="str">
        <v/>
      </c>
      <c r="AC1" s="9" t="str">
        <v/>
      </c>
      <c r="AD1" s="9" t="str">
        <v/>
      </c>
      <c r="AE1" s="10" t="str">
        <v/>
      </c>
      <c r="AF1" s="8" t="str">
        <v>Feeder 4</v>
      </c>
      <c r="AG1" s="9" t="str">
        <v/>
      </c>
      <c r="AH1" s="9" t="str">
        <v/>
      </c>
      <c r="AI1" s="9" t="str">
        <v/>
      </c>
      <c r="AJ1" s="10" t="str">
        <v/>
      </c>
      <c r="AK1" s="8" t="str">
        <v>Feeder 5</v>
      </c>
      <c r="AL1" s="9" t="str">
        <v/>
      </c>
      <c r="AM1" s="9" t="str">
        <v/>
      </c>
      <c r="AN1" s="9" t="str">
        <v/>
      </c>
      <c r="AO1" s="10" t="str">
        <v/>
      </c>
      <c r="AP1" s="8" t="str">
        <v>Feeder 6</v>
      </c>
      <c r="AQ1" s="9" t="str">
        <v/>
      </c>
      <c r="AR1" s="9" t="str">
        <v/>
      </c>
      <c r="AS1" s="9" t="str">
        <v/>
      </c>
      <c r="AT1" s="10" t="str">
        <v/>
      </c>
      <c r="AU1" s="8" t="str">
        <v>Feeder 7</v>
      </c>
      <c r="AV1" s="9" t="str">
        <v/>
      </c>
      <c r="AW1" s="9" t="str">
        <v/>
      </c>
      <c r="AX1" s="9" t="str">
        <v/>
      </c>
      <c r="AY1" s="10" t="str">
        <v/>
      </c>
      <c r="AZ1" s="8" t="str">
        <v>Feeder 8</v>
      </c>
      <c r="BA1" s="9" t="str">
        <v/>
      </c>
      <c r="BB1" s="9" t="str">
        <v/>
      </c>
      <c r="BC1" s="9" t="str">
        <v/>
      </c>
      <c r="BD1" s="10" t="str">
        <v/>
      </c>
      <c r="BE1" s="11" t="str">
        <v>Total Load</v>
      </c>
      <c r="BF1" s="11" t="str">
        <v/>
      </c>
      <c r="BG1" s="11" t="str">
        <v/>
      </c>
      <c r="BH1" s="11" t="str">
        <v/>
      </c>
      <c r="BI1" s="7" t="str">
        <v>MAX Value</v>
      </c>
      <c r="BJ1" s="7" t="str">
        <v>MIN Value</v>
      </c>
      <c r="BK1" s="12" t="str">
        <v>Load %</v>
      </c>
      <c r="BL1" s="13" t="str">
        <v>Action (Upgrade)</v>
      </c>
      <c r="BM1" s="13" t="str">
        <v>Action (Balance)</v>
      </c>
    </row>
    <row r="2" ht="19.5" customHeight="1">
      <c r="A2" s="3" t="str">
        <v/>
      </c>
      <c r="B2" s="3" t="str">
        <v/>
      </c>
      <c r="C2" s="3" t="str">
        <v/>
      </c>
      <c r="D2" s="4" t="str">
        <v>Lat, Lng</v>
      </c>
      <c r="E2" s="3" t="str">
        <v/>
      </c>
      <c r="F2" s="5" t="str">
        <v/>
      </c>
      <c r="G2" s="3" t="str">
        <v/>
      </c>
      <c r="H2" s="3" t="str">
        <v/>
      </c>
      <c r="I2" s="3" t="str">
        <v/>
      </c>
      <c r="J2" s="6" t="str">
        <v/>
      </c>
      <c r="K2" s="7" t="str">
        <v>Phase Voltage</v>
      </c>
      <c r="L2" s="7" t="str">
        <v/>
      </c>
      <c r="M2" s="7" t="str">
        <v/>
      </c>
      <c r="N2" s="7" t="str">
        <v>Line Voltage</v>
      </c>
      <c r="O2" s="7" t="str">
        <v/>
      </c>
      <c r="P2" s="7" t="str">
        <v/>
      </c>
      <c r="Q2" s="14" t="str">
        <v>Cable mm²</v>
      </c>
      <c r="R2" s="15" t="str">
        <v>R</v>
      </c>
      <c r="S2" s="16" t="str">
        <v>Y</v>
      </c>
      <c r="T2" s="17" t="str">
        <v>B</v>
      </c>
      <c r="U2" s="18" t="str">
        <v>N</v>
      </c>
      <c r="V2" s="14" t="str">
        <v>Cable mm²</v>
      </c>
      <c r="W2" s="15" t="str">
        <v>R</v>
      </c>
      <c r="X2" s="16" t="str">
        <v>Y</v>
      </c>
      <c r="Y2" s="17" t="str">
        <v>B</v>
      </c>
      <c r="Z2" s="18" t="str">
        <v>N</v>
      </c>
      <c r="AA2" s="14" t="str">
        <v>Cable mm²</v>
      </c>
      <c r="AB2" s="15" t="str">
        <v>R</v>
      </c>
      <c r="AC2" s="16" t="str">
        <v>Y</v>
      </c>
      <c r="AD2" s="17" t="str">
        <v>B</v>
      </c>
      <c r="AE2" s="18" t="str">
        <v>N</v>
      </c>
      <c r="AF2" s="14" t="str">
        <v>Cable mm²</v>
      </c>
      <c r="AG2" s="15" t="str">
        <v>R</v>
      </c>
      <c r="AH2" s="16" t="str">
        <v>Y</v>
      </c>
      <c r="AI2" s="17" t="str">
        <v>B</v>
      </c>
      <c r="AJ2" s="18" t="str">
        <v>N</v>
      </c>
      <c r="AK2" s="14" t="str">
        <v>Cable mm²</v>
      </c>
      <c r="AL2" s="15" t="str">
        <v>R</v>
      </c>
      <c r="AM2" s="16" t="str">
        <v>Y</v>
      </c>
      <c r="AN2" s="17" t="str">
        <v>B</v>
      </c>
      <c r="AO2" s="18" t="str">
        <v>N</v>
      </c>
      <c r="AP2" s="14" t="str">
        <v>Cable mm²</v>
      </c>
      <c r="AQ2" s="15" t="str">
        <v>R</v>
      </c>
      <c r="AR2" s="16" t="str">
        <v>Y</v>
      </c>
      <c r="AS2" s="17" t="str">
        <v>B</v>
      </c>
      <c r="AT2" s="18" t="str">
        <v>N</v>
      </c>
      <c r="AU2" s="14" t="str">
        <v>Cable mm²</v>
      </c>
      <c r="AV2" s="15" t="str">
        <v>R</v>
      </c>
      <c r="AW2" s="16" t="str">
        <v>Y</v>
      </c>
      <c r="AX2" s="17" t="str">
        <v>B</v>
      </c>
      <c r="AY2" s="18" t="str">
        <v>N</v>
      </c>
      <c r="AZ2" s="14" t="str">
        <v>Cable mm²</v>
      </c>
      <c r="BA2" s="15" t="str">
        <v>R</v>
      </c>
      <c r="BB2" s="16" t="str">
        <v>Y</v>
      </c>
      <c r="BC2" s="17" t="str">
        <v>B</v>
      </c>
      <c r="BD2" s="18" t="str">
        <v>N</v>
      </c>
      <c r="BE2" s="11" t="str">
        <v>R</v>
      </c>
      <c r="BF2" s="11" t="str">
        <v>Y</v>
      </c>
      <c r="BG2" s="11" t="str">
        <v>B</v>
      </c>
      <c r="BH2" s="11" t="str">
        <v>N</v>
      </c>
      <c r="BI2" s="7" t="str">
        <v/>
      </c>
      <c r="BJ2" s="7" t="str">
        <v/>
      </c>
      <c r="BK2" s="12" t="str">
        <v/>
      </c>
      <c r="BL2" s="13" t="str">
        <v/>
      </c>
      <c r="BM2" s="13" t="str">
        <v/>
      </c>
    </row>
    <row r="3" ht="19.5" customHeight="1">
      <c r="A3" s="3" t="str">
        <v/>
      </c>
      <c r="B3" s="3" t="str">
        <v/>
      </c>
      <c r="C3" s="3" t="str">
        <v/>
      </c>
      <c r="D3" s="4" t="str">
        <v/>
      </c>
      <c r="E3" s="3" t="str">
        <v/>
      </c>
      <c r="F3" s="5" t="str">
        <v/>
      </c>
      <c r="G3" s="3" t="str">
        <v/>
      </c>
      <c r="H3" s="3" t="str">
        <v/>
      </c>
      <c r="I3" s="3" t="str">
        <v/>
      </c>
      <c r="J3" s="6" t="str">
        <v/>
      </c>
      <c r="K3" s="19" t="str">
        <v>R/N</v>
      </c>
      <c r="L3" s="20" t="str">
        <v>Y/N</v>
      </c>
      <c r="M3" s="21" t="str">
        <v>B/N</v>
      </c>
      <c r="N3" s="22" t="str">
        <v>R/Y</v>
      </c>
      <c r="O3" s="23" t="str">
        <v>R/B</v>
      </c>
      <c r="P3" s="24" t="str">
        <v>Y/B</v>
      </c>
      <c r="Q3" s="14" t="str">
        <v/>
      </c>
      <c r="R3" s="15" t="str">
        <v>R</v>
      </c>
      <c r="S3" s="16" t="str">
        <v>Y</v>
      </c>
      <c r="T3" s="17" t="str">
        <v>B</v>
      </c>
      <c r="U3" s="18" t="str">
        <v>N</v>
      </c>
      <c r="V3" s="14" t="str">
        <v/>
      </c>
      <c r="W3" s="15" t="str">
        <v>R</v>
      </c>
      <c r="X3" s="16" t="str">
        <v>Y</v>
      </c>
      <c r="Y3" s="17" t="str">
        <v>B</v>
      </c>
      <c r="Z3" s="18" t="str">
        <v>N</v>
      </c>
      <c r="AA3" s="14" t="str">
        <v/>
      </c>
      <c r="AB3" s="15" t="str">
        <v>R</v>
      </c>
      <c r="AC3" s="16" t="str">
        <v>Y</v>
      </c>
      <c r="AD3" s="17" t="str">
        <v>B</v>
      </c>
      <c r="AE3" s="18" t="str">
        <v>N</v>
      </c>
      <c r="AF3" s="14" t="str">
        <v/>
      </c>
      <c r="AG3" s="15" t="str">
        <v>R</v>
      </c>
      <c r="AH3" s="16" t="str">
        <v>Y</v>
      </c>
      <c r="AI3" s="17" t="str">
        <v>B</v>
      </c>
      <c r="AJ3" s="18" t="str">
        <v>N</v>
      </c>
      <c r="AK3" s="14" t="str">
        <v/>
      </c>
      <c r="AL3" s="15" t="str">
        <v>R</v>
      </c>
      <c r="AM3" s="16" t="str">
        <v>Y</v>
      </c>
      <c r="AN3" s="17" t="str">
        <v>B</v>
      </c>
      <c r="AO3" s="18" t="str">
        <v>N</v>
      </c>
      <c r="AP3" s="14" t="str">
        <v/>
      </c>
      <c r="AQ3" s="15" t="str">
        <v>R</v>
      </c>
      <c r="AR3" s="16" t="str">
        <v>Y</v>
      </c>
      <c r="AS3" s="17" t="str">
        <v>B</v>
      </c>
      <c r="AT3" s="18" t="str">
        <v>N</v>
      </c>
      <c r="AU3" s="14" t="str">
        <v/>
      </c>
      <c r="AV3" s="15" t="str">
        <v>R</v>
      </c>
      <c r="AW3" s="16" t="str">
        <v>Y</v>
      </c>
      <c r="AX3" s="17" t="str">
        <v>B</v>
      </c>
      <c r="AY3" s="18" t="str">
        <v>N</v>
      </c>
      <c r="AZ3" s="14" t="str">
        <v/>
      </c>
      <c r="BA3" s="15" t="str">
        <v>R</v>
      </c>
      <c r="BB3" s="16" t="str">
        <v>Y</v>
      </c>
      <c r="BC3" s="17" t="str">
        <v>B</v>
      </c>
      <c r="BD3" s="18" t="str">
        <v>N</v>
      </c>
      <c r="BE3" s="11" t="str">
        <v>R</v>
      </c>
      <c r="BF3" s="11" t="str">
        <v>Y</v>
      </c>
      <c r="BG3" s="11" t="str">
        <v>B</v>
      </c>
      <c r="BH3" s="11" t="str">
        <v>N</v>
      </c>
      <c r="BI3" s="7" t="str">
        <v/>
      </c>
      <c r="BJ3" s="7" t="str">
        <v/>
      </c>
      <c r="BK3" s="12" t="str">
        <v/>
      </c>
      <c r="BL3" s="13" t="str">
        <v/>
      </c>
      <c r="BM3" s="13" t="str">
        <v/>
      </c>
    </row>
    <row r="4" ht="15.75" customHeight="1">
      <c r="A4" s="25" t="str">
        <v>Araqi</v>
      </c>
      <c r="B4" s="25" t="str">
        <v>AL BANAH</v>
      </c>
      <c r="C4" s="25" t="str">
        <v>K_LN03</v>
      </c>
      <c r="D4" s="25" t="str">
        <v>23.318543, 57.028923</v>
      </c>
      <c r="E4" s="25" t="str">
        <v>1470</v>
      </c>
      <c r="F4" s="25" t="str">
        <v>Pole (PMT)</v>
      </c>
      <c r="G4" s="25" t="str">
        <v/>
      </c>
      <c r="H4" s="25">
        <v>100</v>
      </c>
      <c r="I4" s="25" t="str">
        <v>13/06/2026, 13:59</v>
      </c>
      <c r="J4" s="25">
        <v>1</v>
      </c>
      <c r="K4" s="25">
        <v>220</v>
      </c>
      <c r="L4" s="25">
        <v>221</v>
      </c>
      <c r="M4" s="25">
        <v>222</v>
      </c>
      <c r="N4" s="25">
        <v>381</v>
      </c>
      <c r="O4" s="25">
        <v>384</v>
      </c>
      <c r="P4" s="25">
        <v>384</v>
      </c>
      <c r="Q4" s="26" t="str">
        <v>185 mm²</v>
      </c>
      <c r="R4" s="27">
        <v>32</v>
      </c>
      <c r="S4" s="27">
        <v>4</v>
      </c>
      <c r="T4" s="27">
        <v>3</v>
      </c>
      <c r="U4" s="28">
        <v>25</v>
      </c>
      <c r="V4" s="29" t="str">
        <v/>
      </c>
      <c r="W4" s="30" t="str">
        <v/>
      </c>
      <c r="X4" s="30" t="str">
        <v/>
      </c>
      <c r="Y4" s="30" t="str">
        <v/>
      </c>
      <c r="Z4" s="31" t="str">
        <v/>
      </c>
      <c r="AA4" s="26" t="str">
        <v/>
      </c>
      <c r="AB4" s="27" t="str">
        <v/>
      </c>
      <c r="AC4" s="27" t="str">
        <v/>
      </c>
      <c r="AD4" s="27" t="str">
        <v/>
      </c>
      <c r="AE4" s="28" t="str">
        <v/>
      </c>
      <c r="AF4" s="29" t="str">
        <v/>
      </c>
      <c r="AG4" s="30" t="str">
        <v/>
      </c>
      <c r="AH4" s="30" t="str">
        <v/>
      </c>
      <c r="AI4" s="30" t="str">
        <v/>
      </c>
      <c r="AJ4" s="31" t="str">
        <v/>
      </c>
      <c r="AK4" s="26" t="str">
        <v/>
      </c>
      <c r="AL4" s="27" t="str">
        <v/>
      </c>
      <c r="AM4" s="27" t="str">
        <v/>
      </c>
      <c r="AN4" s="27" t="str">
        <v/>
      </c>
      <c r="AO4" s="28" t="str">
        <v/>
      </c>
      <c r="AP4" s="29" t="str">
        <v/>
      </c>
      <c r="AQ4" s="30" t="str">
        <v/>
      </c>
      <c r="AR4" s="30" t="str">
        <v/>
      </c>
      <c r="AS4" s="30" t="str">
        <v/>
      </c>
      <c r="AT4" s="31" t="str">
        <v/>
      </c>
      <c r="AU4" s="26" t="str">
        <v/>
      </c>
      <c r="AV4" s="27" t="str">
        <v/>
      </c>
      <c r="AW4" s="27" t="str">
        <v/>
      </c>
      <c r="AX4" s="27" t="str">
        <v/>
      </c>
      <c r="AY4" s="28" t="str">
        <v/>
      </c>
      <c r="AZ4" s="29" t="str">
        <v/>
      </c>
      <c r="BA4" s="30" t="str">
        <v/>
      </c>
      <c r="BB4" s="30" t="str">
        <v/>
      </c>
      <c r="BC4" s="30" t="str">
        <v/>
      </c>
      <c r="BD4" s="31" t="str">
        <v/>
      </c>
      <c r="BE4" s="25">
        <f>SUM(R4,W4,AB4,AG4,AL4,AQ4,AV4,BA4)</f>
      </c>
      <c r="BF4" s="25">
        <f>SUM(S4,X4,AC4,AH4,AM4,AR4,AW4,BB4)</f>
      </c>
      <c r="BG4" s="25">
        <f>SUM(T4,Y4,AD4,AI4,AN4,AS4,AX4,BC4)</f>
      </c>
      <c r="BH4" s="25">
        <f>SUM(U4,Z4,AE4,AJ4,AO4,AT4,AY4,BD4)</f>
      </c>
      <c r="BI4" s="25">
        <f>MAX(BE4:BG4)</f>
      </c>
      <c r="BJ4" s="25">
        <f>MIN(BE4:BG4)</f>
      </c>
      <c r="BK4" s="32">
        <f>IF(H4&gt;0,(BI4*SQRT(3)*IF(N4&gt;0,N4,IF(O4&gt;0,O4,IF(P4&gt;0,P4,415)))/(H4*1000))*100,0)</f>
      </c>
      <c r="BL4" s="32">
        <f>IF(BK4&gt;70,"Upgrade","OK - No Upgrade")</f>
      </c>
      <c r="BM4" s="32">
        <f>IF(IF(AVERAGE(BE4:BG4)&gt;0,((BI4-AVERAGE(BE4:BG4))/AVERAGE(BE4:BG4))*100,0)&gt;10,"Need to Balance","OK - Balanced")</f>
      </c>
    </row>
    <row r="5" ht="15.75" customHeight="1">
      <c r="A5" s="25" t="str">
        <v>Araqi</v>
      </c>
      <c r="B5" s="25" t="str">
        <v>AL BANAH</v>
      </c>
      <c r="C5" s="25" t="str">
        <v>K_LN03</v>
      </c>
      <c r="D5" s="25" t="str">
        <v>23.3146, 56.598179</v>
      </c>
      <c r="E5" s="25" t="str">
        <v>1467</v>
      </c>
      <c r="F5" s="25" t="str">
        <v>Ground (GMT)</v>
      </c>
      <c r="G5" s="25" t="str">
        <v/>
      </c>
      <c r="H5" s="25">
        <v>1000</v>
      </c>
      <c r="I5" s="25" t="str">
        <v>13/06/2026, 13:50</v>
      </c>
      <c r="J5" s="25">
        <v>1</v>
      </c>
      <c r="K5" s="25">
        <v>231</v>
      </c>
      <c r="L5" s="25">
        <v>234</v>
      </c>
      <c r="M5" s="25">
        <v>233</v>
      </c>
      <c r="N5" s="25">
        <v>401</v>
      </c>
      <c r="O5" s="25">
        <v>408</v>
      </c>
      <c r="P5" s="25">
        <v>402</v>
      </c>
      <c r="Q5" s="26" t="str">
        <v/>
      </c>
      <c r="R5" s="27" t="str">
        <v/>
      </c>
      <c r="S5" s="27" t="str">
        <v/>
      </c>
      <c r="T5" s="27" t="str">
        <v/>
      </c>
      <c r="U5" s="28" t="str">
        <v/>
      </c>
      <c r="V5" s="29" t="str">
        <v/>
      </c>
      <c r="W5" s="30" t="str">
        <v/>
      </c>
      <c r="X5" s="30" t="str">
        <v/>
      </c>
      <c r="Y5" s="30" t="str">
        <v/>
      </c>
      <c r="Z5" s="31" t="str">
        <v/>
      </c>
      <c r="AA5" s="26" t="str">
        <v>185 mm²</v>
      </c>
      <c r="AB5" s="27">
        <v>20</v>
      </c>
      <c r="AC5" s="27">
        <v>21</v>
      </c>
      <c r="AD5" s="27">
        <v>45</v>
      </c>
      <c r="AE5" s="28">
        <v>23</v>
      </c>
      <c r="AF5" s="29" t="str">
        <v>185 mm²</v>
      </c>
      <c r="AG5" s="30">
        <v>21</v>
      </c>
      <c r="AH5" s="30">
        <v>11</v>
      </c>
      <c r="AI5" s="30">
        <v>20</v>
      </c>
      <c r="AJ5" s="31">
        <v>9</v>
      </c>
      <c r="AK5" s="26" t="str">
        <v>120 mm²</v>
      </c>
      <c r="AL5" s="27">
        <v>0</v>
      </c>
      <c r="AM5" s="27">
        <v>0</v>
      </c>
      <c r="AN5" s="27">
        <v>0</v>
      </c>
      <c r="AO5" s="28">
        <v>0</v>
      </c>
      <c r="AP5" s="29" t="str">
        <v/>
      </c>
      <c r="AQ5" s="30" t="str">
        <v/>
      </c>
      <c r="AR5" s="30" t="str">
        <v/>
      </c>
      <c r="AS5" s="30" t="str">
        <v/>
      </c>
      <c r="AT5" s="31" t="str">
        <v/>
      </c>
      <c r="AU5" s="26" t="str">
        <v/>
      </c>
      <c r="AV5" s="27" t="str">
        <v/>
      </c>
      <c r="AW5" s="27" t="str">
        <v/>
      </c>
      <c r="AX5" s="27" t="str">
        <v/>
      </c>
      <c r="AY5" s="28" t="str">
        <v/>
      </c>
      <c r="AZ5" s="29" t="str">
        <v/>
      </c>
      <c r="BA5" s="30">
        <v>68</v>
      </c>
      <c r="BB5" s="30">
        <v>174</v>
      </c>
      <c r="BC5" s="30">
        <v>147</v>
      </c>
      <c r="BD5" s="31">
        <v>94</v>
      </c>
      <c r="BE5" s="25">
        <f>SUM(R5,W5,AB5,AG5,AL5,AQ5,AV5,BA5)</f>
      </c>
      <c r="BF5" s="25">
        <f>SUM(S5,X5,AC5,AH5,AM5,AR5,AW5,BB5)</f>
      </c>
      <c r="BG5" s="25">
        <f>SUM(T5,Y5,AD5,AI5,AN5,AS5,AX5,BC5)</f>
      </c>
      <c r="BH5" s="25">
        <f>SUM(U5,Z5,AE5,AJ5,AO5,AT5,AY5,BD5)</f>
      </c>
      <c r="BI5" s="25">
        <f>MAX(BE5:BG5)</f>
      </c>
      <c r="BJ5" s="25">
        <f>MIN(BE5:BG5)</f>
      </c>
      <c r="BK5" s="32">
        <f>IF(H5&gt;0,(BI5*SQRT(3)*IF(N5&gt;0,N5,IF(O5&gt;0,O5,IF(P5&gt;0,P5,415)))/(H5*1000))*100,0)</f>
      </c>
      <c r="BL5" s="32">
        <f>IF(BK5&gt;70,"Upgrade","OK - No Upgrade")</f>
      </c>
      <c r="BM5" s="32">
        <f>IF(IF(AVERAGE(BE5:BG5)&gt;0,((BI5-AVERAGE(BE5:BG5))/AVERAGE(BE5:BG5))*100,0)&gt;10,"Need to Balance","OK - Balanced")</f>
      </c>
    </row>
    <row r="6" ht="15.75" customHeight="1">
      <c r="A6" s="25" t="str">
        <v>Araqi</v>
      </c>
      <c r="B6" s="25" t="str">
        <v>AL BANAH</v>
      </c>
      <c r="C6" s="25" t="str">
        <v>K_LN03</v>
      </c>
      <c r="D6" s="25" t="str">
        <v>23.328332, 57.026825</v>
      </c>
      <c r="E6" s="25" t="str">
        <v>2262</v>
      </c>
      <c r="F6" s="25" t="str">
        <v>Pole (PMT)</v>
      </c>
      <c r="G6" s="25" t="str">
        <v/>
      </c>
      <c r="H6" s="25">
        <v>200</v>
      </c>
      <c r="I6" s="25" t="str">
        <v>13/06/2026, 13:42</v>
      </c>
      <c r="J6" s="25">
        <v>1</v>
      </c>
      <c r="K6" s="25">
        <v>232</v>
      </c>
      <c r="L6" s="25">
        <v>235</v>
      </c>
      <c r="M6" s="25">
        <v>236</v>
      </c>
      <c r="N6" s="25">
        <v>407</v>
      </c>
      <c r="O6" s="25">
        <v>408</v>
      </c>
      <c r="P6" s="25">
        <v>403</v>
      </c>
      <c r="Q6" s="26" t="str">
        <v>185 mm²</v>
      </c>
      <c r="R6" s="27">
        <v>12</v>
      </c>
      <c r="S6" s="27">
        <v>0</v>
      </c>
      <c r="T6" s="27">
        <v>0</v>
      </c>
      <c r="U6" s="28">
        <v>8</v>
      </c>
      <c r="V6" s="29" t="str">
        <v>120 mm²</v>
      </c>
      <c r="W6" s="30">
        <v>11</v>
      </c>
      <c r="X6" s="30">
        <v>0</v>
      </c>
      <c r="Y6" s="30">
        <v>0</v>
      </c>
      <c r="Z6" s="31">
        <v>8</v>
      </c>
      <c r="AA6" s="26" t="str">
        <v/>
      </c>
      <c r="AB6" s="27" t="str">
        <v/>
      </c>
      <c r="AC6" s="27" t="str">
        <v/>
      </c>
      <c r="AD6" s="27" t="str">
        <v/>
      </c>
      <c r="AE6" s="28" t="str">
        <v/>
      </c>
      <c r="AF6" s="29" t="str">
        <v/>
      </c>
      <c r="AG6" s="30" t="str">
        <v/>
      </c>
      <c r="AH6" s="30" t="str">
        <v/>
      </c>
      <c r="AI6" s="30" t="str">
        <v/>
      </c>
      <c r="AJ6" s="31" t="str">
        <v/>
      </c>
      <c r="AK6" s="26" t="str">
        <v/>
      </c>
      <c r="AL6" s="27" t="str">
        <v/>
      </c>
      <c r="AM6" s="27" t="str">
        <v/>
      </c>
      <c r="AN6" s="27" t="str">
        <v/>
      </c>
      <c r="AO6" s="28" t="str">
        <v/>
      </c>
      <c r="AP6" s="29" t="str">
        <v/>
      </c>
      <c r="AQ6" s="30" t="str">
        <v/>
      </c>
      <c r="AR6" s="30" t="str">
        <v/>
      </c>
      <c r="AS6" s="30" t="str">
        <v/>
      </c>
      <c r="AT6" s="31" t="str">
        <v/>
      </c>
      <c r="AU6" s="26" t="str">
        <v/>
      </c>
      <c r="AV6" s="27" t="str">
        <v/>
      </c>
      <c r="AW6" s="27" t="str">
        <v/>
      </c>
      <c r="AX6" s="27" t="str">
        <v/>
      </c>
      <c r="AY6" s="28" t="str">
        <v/>
      </c>
      <c r="AZ6" s="29" t="str">
        <v/>
      </c>
      <c r="BA6" s="30" t="str">
        <v/>
      </c>
      <c r="BB6" s="30" t="str">
        <v/>
      </c>
      <c r="BC6" s="30" t="str">
        <v/>
      </c>
      <c r="BD6" s="31" t="str">
        <v/>
      </c>
      <c r="BE6" s="25">
        <f>SUM(R6,W6,AB6,AG6,AL6,AQ6,AV6,BA6)</f>
      </c>
      <c r="BF6" s="25">
        <f>SUM(S6,X6,AC6,AH6,AM6,AR6,AW6,BB6)</f>
      </c>
      <c r="BG6" s="25">
        <f>SUM(T6,Y6,AD6,AI6,AN6,AS6,AX6,BC6)</f>
      </c>
      <c r="BH6" s="25">
        <f>SUM(U6,Z6,AE6,AJ6,AO6,AT6,AY6,BD6)</f>
      </c>
      <c r="BI6" s="25">
        <f>MAX(BE6:BG6)</f>
      </c>
      <c r="BJ6" s="25">
        <f>MIN(BE6:BG6)</f>
      </c>
      <c r="BK6" s="32">
        <f>IF(H6&gt;0,(BI6*SQRT(3)*IF(N6&gt;0,N6,IF(O6&gt;0,O6,IF(P6&gt;0,P6,415)))/(H6*1000))*100,0)</f>
      </c>
      <c r="BL6" s="32">
        <f>IF(BK6&gt;70,"Upgrade","OK - No Upgrade")</f>
      </c>
      <c r="BM6" s="32">
        <f>IF(IF(AVERAGE(BE6:BG6)&gt;0,((BI6-AVERAGE(BE6:BG6))/AVERAGE(BE6:BG6))*100,0)&gt;10,"Need to Balance","OK - Balanced")</f>
      </c>
    </row>
    <row r="7" ht="15.75" customHeight="1">
      <c r="A7" s="25" t="str">
        <v>Araqi</v>
      </c>
      <c r="B7" s="25" t="str">
        <v>AL BANAH</v>
      </c>
      <c r="C7" s="25" t="str">
        <v>K_LN03</v>
      </c>
      <c r="D7" s="25" t="str">
        <v>23.331083, 57.026075</v>
      </c>
      <c r="E7" s="25" t="str">
        <v>4684</v>
      </c>
      <c r="F7" s="25" t="str">
        <v>Pole (PMT)</v>
      </c>
      <c r="G7" s="25" t="str">
        <v>3</v>
      </c>
      <c r="H7" s="25">
        <v>100</v>
      </c>
      <c r="I7" s="25" t="str">
        <v>13/06/2026, 13:31</v>
      </c>
      <c r="J7" s="25">
        <v>1</v>
      </c>
      <c r="K7" s="25">
        <v>234</v>
      </c>
      <c r="L7" s="25">
        <v>236</v>
      </c>
      <c r="M7" s="25">
        <v>233</v>
      </c>
      <c r="N7" s="25">
        <v>410</v>
      </c>
      <c r="O7" s="25">
        <v>409</v>
      </c>
      <c r="P7" s="25">
        <v>405</v>
      </c>
      <c r="Q7" s="26" t="str">
        <v>185 mm²</v>
      </c>
      <c r="R7" s="27">
        <v>0</v>
      </c>
      <c r="S7" s="27">
        <v>0</v>
      </c>
      <c r="T7" s="27">
        <v>0</v>
      </c>
      <c r="U7" s="28">
        <v>0</v>
      </c>
      <c r="V7" s="29" t="str">
        <v/>
      </c>
      <c r="W7" s="30" t="str">
        <v/>
      </c>
      <c r="X7" s="30" t="str">
        <v/>
      </c>
      <c r="Y7" s="30" t="str">
        <v/>
      </c>
      <c r="Z7" s="31" t="str">
        <v/>
      </c>
      <c r="AA7" s="26" t="str">
        <v/>
      </c>
      <c r="AB7" s="27" t="str">
        <v/>
      </c>
      <c r="AC7" s="27" t="str">
        <v/>
      </c>
      <c r="AD7" s="27" t="str">
        <v/>
      </c>
      <c r="AE7" s="28" t="str">
        <v/>
      </c>
      <c r="AF7" s="29" t="str">
        <v/>
      </c>
      <c r="AG7" s="30" t="str">
        <v/>
      </c>
      <c r="AH7" s="30" t="str">
        <v/>
      </c>
      <c r="AI7" s="30" t="str">
        <v/>
      </c>
      <c r="AJ7" s="31" t="str">
        <v/>
      </c>
      <c r="AK7" s="26" t="str">
        <v/>
      </c>
      <c r="AL7" s="27" t="str">
        <v/>
      </c>
      <c r="AM7" s="27" t="str">
        <v/>
      </c>
      <c r="AN7" s="27" t="str">
        <v/>
      </c>
      <c r="AO7" s="28" t="str">
        <v/>
      </c>
      <c r="AP7" s="29" t="str">
        <v/>
      </c>
      <c r="AQ7" s="30" t="str">
        <v/>
      </c>
      <c r="AR7" s="30" t="str">
        <v/>
      </c>
      <c r="AS7" s="30" t="str">
        <v/>
      </c>
      <c r="AT7" s="31" t="str">
        <v/>
      </c>
      <c r="AU7" s="26" t="str">
        <v/>
      </c>
      <c r="AV7" s="27" t="str">
        <v/>
      </c>
      <c r="AW7" s="27" t="str">
        <v/>
      </c>
      <c r="AX7" s="27" t="str">
        <v/>
      </c>
      <c r="AY7" s="28" t="str">
        <v/>
      </c>
      <c r="AZ7" s="29" t="str">
        <v/>
      </c>
      <c r="BA7" s="30" t="str">
        <v/>
      </c>
      <c r="BB7" s="30" t="str">
        <v/>
      </c>
      <c r="BC7" s="30" t="str">
        <v/>
      </c>
      <c r="BD7" s="31" t="str">
        <v/>
      </c>
      <c r="BE7" s="25">
        <f>SUM(R7,W7,AB7,AG7,AL7,AQ7,AV7,BA7)</f>
      </c>
      <c r="BF7" s="25">
        <f>SUM(S7,X7,AC7,AH7,AM7,AR7,AW7,BB7)</f>
      </c>
      <c r="BG7" s="25">
        <f>SUM(T7,Y7,AD7,AI7,AN7,AS7,AX7,BC7)</f>
      </c>
      <c r="BH7" s="25">
        <f>SUM(U7,Z7,AE7,AJ7,AO7,AT7,AY7,BD7)</f>
      </c>
      <c r="BI7" s="25">
        <f>MAX(BE7:BG7)</f>
      </c>
      <c r="BJ7" s="25">
        <f>MIN(BE7:BG7)</f>
      </c>
      <c r="BK7" s="32">
        <f>IF(H7&gt;0,(BI7*SQRT(3)*IF(N7&gt;0,N7,IF(O7&gt;0,O7,IF(P7&gt;0,P7,415)))/(H7*1000))*100,0)</f>
      </c>
      <c r="BL7" s="32">
        <f>IF(BK7&gt;70,"Upgrade","OK - No Upgrade")</f>
      </c>
      <c r="BM7" s="32">
        <f>IF(IF(AVERAGE(BE7:BG7)&gt;0,((BI7-AVERAGE(BE7:BG7))/AVERAGE(BE7:BG7))*100,0)&gt;10,"Need to Balance","OK - Balanced")</f>
      </c>
    </row>
    <row r="8" ht="15.75" customHeight="1">
      <c r="A8" s="25" t="str">
        <v>Araqi</v>
      </c>
      <c r="B8" s="25" t="str">
        <v>AL BANAH</v>
      </c>
      <c r="C8" s="25" t="str">
        <v>K_LN03</v>
      </c>
      <c r="D8" s="25" t="str">
        <v>23.333427, 57.025223</v>
      </c>
      <c r="E8" s="25" t="str">
        <v>4662</v>
      </c>
      <c r="F8" s="25" t="str">
        <v>Pole (PMT)</v>
      </c>
      <c r="G8" s="25" t="str">
        <v/>
      </c>
      <c r="H8" s="25">
        <v>315</v>
      </c>
      <c r="I8" s="25" t="str">
        <v>13/06/2026, 13:19</v>
      </c>
      <c r="J8" s="25">
        <v>1</v>
      </c>
      <c r="K8" s="25">
        <v>235</v>
      </c>
      <c r="L8" s="25">
        <v>236</v>
      </c>
      <c r="M8" s="25">
        <v>234</v>
      </c>
      <c r="N8" s="25">
        <v>410</v>
      </c>
      <c r="O8" s="25">
        <v>418</v>
      </c>
      <c r="P8" s="25">
        <v>405</v>
      </c>
      <c r="Q8" s="26" t="str">
        <v>185 mm²</v>
      </c>
      <c r="R8" s="27">
        <v>79</v>
      </c>
      <c r="S8" s="27">
        <v>124</v>
      </c>
      <c r="T8" s="27">
        <v>59</v>
      </c>
      <c r="U8" s="28">
        <v>50</v>
      </c>
      <c r="V8" s="29" t="str">
        <v>185 mm²</v>
      </c>
      <c r="W8" s="30">
        <v>17</v>
      </c>
      <c r="X8" s="30">
        <v>13</v>
      </c>
      <c r="Y8" s="30">
        <v>6</v>
      </c>
      <c r="Z8" s="31">
        <v>9</v>
      </c>
      <c r="AA8" s="26" t="str">
        <v/>
      </c>
      <c r="AB8" s="27" t="str">
        <v/>
      </c>
      <c r="AC8" s="27" t="str">
        <v/>
      </c>
      <c r="AD8" s="27" t="str">
        <v/>
      </c>
      <c r="AE8" s="28" t="str">
        <v/>
      </c>
      <c r="AF8" s="29" t="str">
        <v/>
      </c>
      <c r="AG8" s="30" t="str">
        <v/>
      </c>
      <c r="AH8" s="30" t="str">
        <v/>
      </c>
      <c r="AI8" s="30" t="str">
        <v/>
      </c>
      <c r="AJ8" s="31" t="str">
        <v/>
      </c>
      <c r="AK8" s="26" t="str">
        <v/>
      </c>
      <c r="AL8" s="27" t="str">
        <v/>
      </c>
      <c r="AM8" s="27" t="str">
        <v/>
      </c>
      <c r="AN8" s="27" t="str">
        <v/>
      </c>
      <c r="AO8" s="28" t="str">
        <v/>
      </c>
      <c r="AP8" s="29" t="str">
        <v/>
      </c>
      <c r="AQ8" s="30" t="str">
        <v/>
      </c>
      <c r="AR8" s="30" t="str">
        <v/>
      </c>
      <c r="AS8" s="30" t="str">
        <v/>
      </c>
      <c r="AT8" s="31" t="str">
        <v/>
      </c>
      <c r="AU8" s="26" t="str">
        <v/>
      </c>
      <c r="AV8" s="27" t="str">
        <v/>
      </c>
      <c r="AW8" s="27" t="str">
        <v/>
      </c>
      <c r="AX8" s="27" t="str">
        <v/>
      </c>
      <c r="AY8" s="28" t="str">
        <v/>
      </c>
      <c r="AZ8" s="29" t="str">
        <v/>
      </c>
      <c r="BA8" s="30" t="str">
        <v/>
      </c>
      <c r="BB8" s="30" t="str">
        <v/>
      </c>
      <c r="BC8" s="30" t="str">
        <v/>
      </c>
      <c r="BD8" s="31" t="str">
        <v/>
      </c>
      <c r="BE8" s="25">
        <f>SUM(R8,W8,AB8,AG8,AL8,AQ8,AV8,BA8)</f>
      </c>
      <c r="BF8" s="25">
        <f>SUM(S8,X8,AC8,AH8,AM8,AR8,AW8,BB8)</f>
      </c>
      <c r="BG8" s="25">
        <f>SUM(T8,Y8,AD8,AI8,AN8,AS8,AX8,BC8)</f>
      </c>
      <c r="BH8" s="25">
        <f>SUM(U8,Z8,AE8,AJ8,AO8,AT8,AY8,BD8)</f>
      </c>
      <c r="BI8" s="25">
        <f>MAX(BE8:BG8)</f>
      </c>
      <c r="BJ8" s="25">
        <f>MIN(BE8:BG8)</f>
      </c>
      <c r="BK8" s="32">
        <f>IF(H8&gt;0,(BI8*SQRT(3)*IF(N8&gt;0,N8,IF(O8&gt;0,O8,IF(P8&gt;0,P8,415)))/(H8*1000))*100,0)</f>
      </c>
      <c r="BL8" s="32">
        <f>IF(BK8&gt;70,"Upgrade","OK - No Upgrade")</f>
      </c>
      <c r="BM8" s="32">
        <f>IF(IF(AVERAGE(BE8:BG8)&gt;0,((BI8-AVERAGE(BE8:BG8))/AVERAGE(BE8:BG8))*100,0)&gt;10,"Need to Balance","OK - Balanced")</f>
      </c>
    </row>
    <row r="9" ht="15.75" customHeight="1">
      <c r="A9" s="25" t="str">
        <v>Araqi</v>
      </c>
      <c r="B9" s="25" t="str">
        <v>AL BANAH</v>
      </c>
      <c r="C9" s="25" t="str">
        <v>K_LN03</v>
      </c>
      <c r="D9" s="25" t="str">
        <v>23.336407, 57.025112</v>
      </c>
      <c r="E9" s="25" t="str">
        <v>1266</v>
      </c>
      <c r="F9" s="25" t="str">
        <v>Pole (PMT)</v>
      </c>
      <c r="G9" s="25" t="str">
        <v/>
      </c>
      <c r="H9" s="25">
        <v>315</v>
      </c>
      <c r="I9" s="25" t="str">
        <v>13/06/2026, 13:10</v>
      </c>
      <c r="J9" s="25">
        <v>1</v>
      </c>
      <c r="K9" s="25">
        <v>238</v>
      </c>
      <c r="L9" s="25">
        <v>235</v>
      </c>
      <c r="M9" s="25">
        <v>236</v>
      </c>
      <c r="N9" s="25">
        <v>414</v>
      </c>
      <c r="O9" s="25">
        <v>410</v>
      </c>
      <c r="P9" s="25">
        <v>413</v>
      </c>
      <c r="Q9" s="26" t="str">
        <v>185 mm²</v>
      </c>
      <c r="R9" s="27">
        <v>4</v>
      </c>
      <c r="S9" s="27">
        <v>29</v>
      </c>
      <c r="T9" s="27">
        <v>16</v>
      </c>
      <c r="U9" s="28">
        <v>21</v>
      </c>
      <c r="V9" s="29" t="str">
        <v>185 mm²</v>
      </c>
      <c r="W9" s="30">
        <v>8</v>
      </c>
      <c r="X9" s="30">
        <v>20</v>
      </c>
      <c r="Y9" s="30">
        <v>10</v>
      </c>
      <c r="Z9" s="31">
        <v>6</v>
      </c>
      <c r="AA9" s="26" t="str">
        <v/>
      </c>
      <c r="AB9" s="27" t="str">
        <v/>
      </c>
      <c r="AC9" s="27" t="str">
        <v/>
      </c>
      <c r="AD9" s="27" t="str">
        <v/>
      </c>
      <c r="AE9" s="28" t="str">
        <v/>
      </c>
      <c r="AF9" s="29" t="str">
        <v/>
      </c>
      <c r="AG9" s="30" t="str">
        <v/>
      </c>
      <c r="AH9" s="30" t="str">
        <v/>
      </c>
      <c r="AI9" s="30" t="str">
        <v/>
      </c>
      <c r="AJ9" s="31" t="str">
        <v/>
      </c>
      <c r="AK9" s="26" t="str">
        <v/>
      </c>
      <c r="AL9" s="27" t="str">
        <v/>
      </c>
      <c r="AM9" s="27" t="str">
        <v/>
      </c>
      <c r="AN9" s="27" t="str">
        <v/>
      </c>
      <c r="AO9" s="28" t="str">
        <v/>
      </c>
      <c r="AP9" s="29" t="str">
        <v/>
      </c>
      <c r="AQ9" s="30" t="str">
        <v/>
      </c>
      <c r="AR9" s="30" t="str">
        <v/>
      </c>
      <c r="AS9" s="30" t="str">
        <v/>
      </c>
      <c r="AT9" s="31" t="str">
        <v/>
      </c>
      <c r="AU9" s="26" t="str">
        <v/>
      </c>
      <c r="AV9" s="27" t="str">
        <v/>
      </c>
      <c r="AW9" s="27" t="str">
        <v/>
      </c>
      <c r="AX9" s="27" t="str">
        <v/>
      </c>
      <c r="AY9" s="28" t="str">
        <v/>
      </c>
      <c r="AZ9" s="29" t="str">
        <v/>
      </c>
      <c r="BA9" s="30" t="str">
        <v/>
      </c>
      <c r="BB9" s="30" t="str">
        <v/>
      </c>
      <c r="BC9" s="30" t="str">
        <v/>
      </c>
      <c r="BD9" s="31" t="str">
        <v/>
      </c>
      <c r="BE9" s="25">
        <f>SUM(R9,W9,AB9,AG9,AL9,AQ9,AV9,BA9)</f>
      </c>
      <c r="BF9" s="25">
        <f>SUM(S9,X9,AC9,AH9,AM9,AR9,AW9,BB9)</f>
      </c>
      <c r="BG9" s="25">
        <f>SUM(T9,Y9,AD9,AI9,AN9,AS9,AX9,BC9)</f>
      </c>
      <c r="BH9" s="25">
        <f>SUM(U9,Z9,AE9,AJ9,AO9,AT9,AY9,BD9)</f>
      </c>
      <c r="BI9" s="25">
        <f>MAX(BE9:BG9)</f>
      </c>
      <c r="BJ9" s="25">
        <f>MIN(BE9:BG9)</f>
      </c>
      <c r="BK9" s="32">
        <f>IF(H9&gt;0,(BI9*SQRT(3)*IF(N9&gt;0,N9,IF(O9&gt;0,O9,IF(P9&gt;0,P9,415)))/(H9*1000))*100,0)</f>
      </c>
      <c r="BL9" s="32">
        <f>IF(BK9&gt;70,"Upgrade","OK - No Upgrade")</f>
      </c>
      <c r="BM9" s="32">
        <f>IF(IF(AVERAGE(BE9:BG9)&gt;0,((BI9-AVERAGE(BE9:BG9))/AVERAGE(BE9:BG9))*100,0)&gt;10,"Need to Balance","OK - Balanced")</f>
      </c>
    </row>
    <row r="10" ht="15.75" customHeight="1">
      <c r="A10" s="25" t="str">
        <v>Araqi</v>
      </c>
      <c r="B10" s="25" t="str">
        <v>AL BANAH</v>
      </c>
      <c r="C10" s="25" t="str">
        <v>K_LN03</v>
      </c>
      <c r="D10" s="25" t="str">
        <v>23.338354, 57.026037</v>
      </c>
      <c r="E10" s="25" t="str">
        <v>2064</v>
      </c>
      <c r="F10" s="25" t="str">
        <v>Pole (PMT)</v>
      </c>
      <c r="G10" s="25" t="str">
        <v/>
      </c>
      <c r="H10" s="25">
        <v>100</v>
      </c>
      <c r="I10" s="25" t="str">
        <v>13/06/2026, 12:58</v>
      </c>
      <c r="J10" s="25">
        <v>1</v>
      </c>
      <c r="K10" s="25">
        <v>238</v>
      </c>
      <c r="L10" s="25">
        <v>241</v>
      </c>
      <c r="M10" s="25">
        <v>236</v>
      </c>
      <c r="N10" s="25">
        <v>419</v>
      </c>
      <c r="O10" s="25">
        <v>416</v>
      </c>
      <c r="P10" s="25">
        <v>412</v>
      </c>
      <c r="Q10" s="26" t="str">
        <v>120 mm²</v>
      </c>
      <c r="R10" s="27">
        <v>18</v>
      </c>
      <c r="S10" s="27">
        <v>2</v>
      </c>
      <c r="T10" s="27">
        <v>21</v>
      </c>
      <c r="U10" s="28">
        <v>13</v>
      </c>
      <c r="V10" s="29" t="str">
        <v/>
      </c>
      <c r="W10" s="30" t="str">
        <v/>
      </c>
      <c r="X10" s="30" t="str">
        <v/>
      </c>
      <c r="Y10" s="30" t="str">
        <v/>
      </c>
      <c r="Z10" s="31" t="str">
        <v/>
      </c>
      <c r="AA10" s="26" t="str">
        <v/>
      </c>
      <c r="AB10" s="27" t="str">
        <v/>
      </c>
      <c r="AC10" s="27" t="str">
        <v/>
      </c>
      <c r="AD10" s="27" t="str">
        <v/>
      </c>
      <c r="AE10" s="28" t="str">
        <v/>
      </c>
      <c r="AF10" s="29" t="str">
        <v/>
      </c>
      <c r="AG10" s="30" t="str">
        <v/>
      </c>
      <c r="AH10" s="30" t="str">
        <v/>
      </c>
      <c r="AI10" s="30" t="str">
        <v/>
      </c>
      <c r="AJ10" s="31" t="str">
        <v/>
      </c>
      <c r="AK10" s="26" t="str">
        <v/>
      </c>
      <c r="AL10" s="27" t="str">
        <v/>
      </c>
      <c r="AM10" s="27" t="str">
        <v/>
      </c>
      <c r="AN10" s="27" t="str">
        <v/>
      </c>
      <c r="AO10" s="28" t="str">
        <v/>
      </c>
      <c r="AP10" s="29" t="str">
        <v/>
      </c>
      <c r="AQ10" s="30" t="str">
        <v/>
      </c>
      <c r="AR10" s="30" t="str">
        <v/>
      </c>
      <c r="AS10" s="30" t="str">
        <v/>
      </c>
      <c r="AT10" s="31" t="str">
        <v/>
      </c>
      <c r="AU10" s="26" t="str">
        <v/>
      </c>
      <c r="AV10" s="27" t="str">
        <v/>
      </c>
      <c r="AW10" s="27" t="str">
        <v/>
      </c>
      <c r="AX10" s="27" t="str">
        <v/>
      </c>
      <c r="AY10" s="28" t="str">
        <v/>
      </c>
      <c r="AZ10" s="29" t="str">
        <v/>
      </c>
      <c r="BA10" s="30" t="str">
        <v/>
      </c>
      <c r="BB10" s="30" t="str">
        <v/>
      </c>
      <c r="BC10" s="30" t="str">
        <v/>
      </c>
      <c r="BD10" s="31" t="str">
        <v/>
      </c>
      <c r="BE10" s="25">
        <f>SUM(R10,W10,AB10,AG10,AL10,AQ10,AV10,BA10)</f>
      </c>
      <c r="BF10" s="25">
        <f>SUM(S10,X10,AC10,AH10,AM10,AR10,AW10,BB10)</f>
      </c>
      <c r="BG10" s="25">
        <f>SUM(T10,Y10,AD10,AI10,AN10,AS10,AX10,BC10)</f>
      </c>
      <c r="BH10" s="25">
        <f>SUM(U10,Z10,AE10,AJ10,AO10,AT10,AY10,BD10)</f>
      </c>
      <c r="BI10" s="25">
        <f>MAX(BE10:BG10)</f>
      </c>
      <c r="BJ10" s="25">
        <f>MIN(BE10:BG10)</f>
      </c>
      <c r="BK10" s="32">
        <f>IF(H10&gt;0,(BI10*SQRT(3)*IF(N10&gt;0,N10,IF(O10&gt;0,O10,IF(P10&gt;0,P10,415)))/(H10*1000))*100,0)</f>
      </c>
      <c r="BL10" s="32">
        <f>IF(BK10&gt;70,"Upgrade","OK - No Upgrade")</f>
      </c>
      <c r="BM10" s="32">
        <f>IF(IF(AVERAGE(BE10:BG10)&gt;0,((BI10-AVERAGE(BE10:BG10))/AVERAGE(BE10:BG10))*100,0)&gt;10,"Need to Balance","OK - Balanced")</f>
      </c>
    </row>
    <row r="11" ht="15.75" customHeight="1">
      <c r="A11" s="25" t="str">
        <v>Araqi</v>
      </c>
      <c r="B11" s="25" t="str">
        <v>AL BANAH</v>
      </c>
      <c r="C11" s="25" t="str">
        <v>K_LN03</v>
      </c>
      <c r="D11" s="25" t="str">
        <v>23.339375, 57.028256</v>
      </c>
      <c r="E11" s="25" t="str">
        <v>1265</v>
      </c>
      <c r="F11" s="25" t="str">
        <v>Pole (PMT)</v>
      </c>
      <c r="G11" s="25" t="str">
        <v/>
      </c>
      <c r="H11" s="25">
        <v>100</v>
      </c>
      <c r="I11" s="25" t="str">
        <v>13/06/2026, 12:53</v>
      </c>
      <c r="J11" s="25">
        <v>1</v>
      </c>
      <c r="K11" s="25">
        <v>236</v>
      </c>
      <c r="L11" s="25">
        <v>239</v>
      </c>
      <c r="M11" s="25">
        <v>239</v>
      </c>
      <c r="N11" s="25">
        <v>411</v>
      </c>
      <c r="O11" s="25">
        <v>417</v>
      </c>
      <c r="P11" s="25">
        <v>413</v>
      </c>
      <c r="Q11" s="26" t="str">
        <v>185 mm²</v>
      </c>
      <c r="R11" s="27">
        <v>12</v>
      </c>
      <c r="S11" s="27">
        <v>2</v>
      </c>
      <c r="T11" s="27">
        <v>10</v>
      </c>
      <c r="U11" s="28">
        <v>9</v>
      </c>
      <c r="V11" s="29" t="str">
        <v>120 mm²</v>
      </c>
      <c r="W11" s="30">
        <v>25</v>
      </c>
      <c r="X11" s="30">
        <v>9</v>
      </c>
      <c r="Y11" s="30">
        <v>27</v>
      </c>
      <c r="Z11" s="31">
        <v>19</v>
      </c>
      <c r="AA11" s="26" t="str">
        <v/>
      </c>
      <c r="AB11" s="27" t="str">
        <v/>
      </c>
      <c r="AC11" s="27" t="str">
        <v/>
      </c>
      <c r="AD11" s="27" t="str">
        <v/>
      </c>
      <c r="AE11" s="28" t="str">
        <v/>
      </c>
      <c r="AF11" s="29" t="str">
        <v/>
      </c>
      <c r="AG11" s="30" t="str">
        <v/>
      </c>
      <c r="AH11" s="30" t="str">
        <v/>
      </c>
      <c r="AI11" s="30" t="str">
        <v/>
      </c>
      <c r="AJ11" s="31" t="str">
        <v/>
      </c>
      <c r="AK11" s="26" t="str">
        <v/>
      </c>
      <c r="AL11" s="27" t="str">
        <v/>
      </c>
      <c r="AM11" s="27" t="str">
        <v/>
      </c>
      <c r="AN11" s="27" t="str">
        <v/>
      </c>
      <c r="AO11" s="28" t="str">
        <v/>
      </c>
      <c r="AP11" s="29" t="str">
        <v/>
      </c>
      <c r="AQ11" s="30" t="str">
        <v/>
      </c>
      <c r="AR11" s="30" t="str">
        <v/>
      </c>
      <c r="AS11" s="30" t="str">
        <v/>
      </c>
      <c r="AT11" s="31" t="str">
        <v/>
      </c>
      <c r="AU11" s="26" t="str">
        <v/>
      </c>
      <c r="AV11" s="27" t="str">
        <v/>
      </c>
      <c r="AW11" s="27" t="str">
        <v/>
      </c>
      <c r="AX11" s="27" t="str">
        <v/>
      </c>
      <c r="AY11" s="28" t="str">
        <v/>
      </c>
      <c r="AZ11" s="29" t="str">
        <v/>
      </c>
      <c r="BA11" s="30" t="str">
        <v/>
      </c>
      <c r="BB11" s="30" t="str">
        <v/>
      </c>
      <c r="BC11" s="30" t="str">
        <v/>
      </c>
      <c r="BD11" s="31" t="str">
        <v/>
      </c>
      <c r="BE11" s="25">
        <f>SUM(R11,W11,AB11,AG11,AL11,AQ11,AV11,BA11)</f>
      </c>
      <c r="BF11" s="25">
        <f>SUM(S11,X11,AC11,AH11,AM11,AR11,AW11,BB11)</f>
      </c>
      <c r="BG11" s="25">
        <f>SUM(T11,Y11,AD11,AI11,AN11,AS11,AX11,BC11)</f>
      </c>
      <c r="BH11" s="25">
        <f>SUM(U11,Z11,AE11,AJ11,AO11,AT11,AY11,BD11)</f>
      </c>
      <c r="BI11" s="25">
        <f>MAX(BE11:BG11)</f>
      </c>
      <c r="BJ11" s="25">
        <f>MIN(BE11:BG11)</f>
      </c>
      <c r="BK11" s="32">
        <f>IF(H11&gt;0,(BI11*SQRT(3)*IF(N11&gt;0,N11,IF(O11&gt;0,O11,IF(P11&gt;0,P11,415)))/(H11*1000))*100,0)</f>
      </c>
      <c r="BL11" s="32">
        <f>IF(BK11&gt;70,"Upgrade","OK - No Upgrade")</f>
      </c>
      <c r="BM11" s="32">
        <f>IF(IF(AVERAGE(BE11:BG11)&gt;0,((BI11-AVERAGE(BE11:BG11))/AVERAGE(BE11:BG11))*100,0)&gt;10,"Need to Balance","OK - Balanced")</f>
      </c>
    </row>
    <row r="12" ht="15.75" customHeight="1">
      <c r="A12" s="25" t="str">
        <v>Araqi</v>
      </c>
      <c r="B12" s="25" t="str">
        <v>AL BANAH</v>
      </c>
      <c r="C12" s="25" t="str">
        <v>K_LN03</v>
      </c>
      <c r="D12" s="25" t="str">
        <v>23.345079, 57.02799</v>
      </c>
      <c r="E12" s="25" t="str">
        <v>1264</v>
      </c>
      <c r="F12" s="25" t="str">
        <v>Pole (PMT)</v>
      </c>
      <c r="G12" s="25" t="str">
        <v/>
      </c>
      <c r="H12" s="25">
        <v>100</v>
      </c>
      <c r="I12" s="25" t="str">
        <v>13/06/2026, 12:45</v>
      </c>
      <c r="J12" s="25">
        <v>1</v>
      </c>
      <c r="K12" s="25">
        <v>234</v>
      </c>
      <c r="L12" s="25">
        <v>233</v>
      </c>
      <c r="M12" s="25">
        <v>239</v>
      </c>
      <c r="N12" s="25">
        <v>406</v>
      </c>
      <c r="O12" s="25">
        <v>410</v>
      </c>
      <c r="P12" s="25">
        <v>412</v>
      </c>
      <c r="Q12" s="26" t="str">
        <v>120 mm²</v>
      </c>
      <c r="R12" s="27">
        <v>10</v>
      </c>
      <c r="S12" s="27">
        <v>9</v>
      </c>
      <c r="T12" s="27">
        <v>0</v>
      </c>
      <c r="U12" s="28">
        <v>10</v>
      </c>
      <c r="V12" s="29" t="str">
        <v>120 mm²</v>
      </c>
      <c r="W12" s="30">
        <v>64</v>
      </c>
      <c r="X12" s="30">
        <v>80</v>
      </c>
      <c r="Y12" s="30">
        <v>24</v>
      </c>
      <c r="Z12" s="31">
        <v>36</v>
      </c>
      <c r="AA12" s="26" t="str">
        <v/>
      </c>
      <c r="AB12" s="27" t="str">
        <v/>
      </c>
      <c r="AC12" s="27" t="str">
        <v/>
      </c>
      <c r="AD12" s="27" t="str">
        <v/>
      </c>
      <c r="AE12" s="28" t="str">
        <v/>
      </c>
      <c r="AF12" s="29" t="str">
        <v/>
      </c>
      <c r="AG12" s="30" t="str">
        <v/>
      </c>
      <c r="AH12" s="30" t="str">
        <v/>
      </c>
      <c r="AI12" s="30" t="str">
        <v/>
      </c>
      <c r="AJ12" s="31" t="str">
        <v/>
      </c>
      <c r="AK12" s="26" t="str">
        <v/>
      </c>
      <c r="AL12" s="27" t="str">
        <v/>
      </c>
      <c r="AM12" s="27" t="str">
        <v/>
      </c>
      <c r="AN12" s="27" t="str">
        <v/>
      </c>
      <c r="AO12" s="28" t="str">
        <v/>
      </c>
      <c r="AP12" s="29" t="str">
        <v/>
      </c>
      <c r="AQ12" s="30" t="str">
        <v/>
      </c>
      <c r="AR12" s="30" t="str">
        <v/>
      </c>
      <c r="AS12" s="30" t="str">
        <v/>
      </c>
      <c r="AT12" s="31" t="str">
        <v/>
      </c>
      <c r="AU12" s="26" t="str">
        <v/>
      </c>
      <c r="AV12" s="27" t="str">
        <v/>
      </c>
      <c r="AW12" s="27" t="str">
        <v/>
      </c>
      <c r="AX12" s="27" t="str">
        <v/>
      </c>
      <c r="AY12" s="28" t="str">
        <v/>
      </c>
      <c r="AZ12" s="29" t="str">
        <v/>
      </c>
      <c r="BA12" s="30" t="str">
        <v/>
      </c>
      <c r="BB12" s="30" t="str">
        <v/>
      </c>
      <c r="BC12" s="30" t="str">
        <v/>
      </c>
      <c r="BD12" s="31" t="str">
        <v/>
      </c>
      <c r="BE12" s="25">
        <f>SUM(R12,W12,AB12,AG12,AL12,AQ12,AV12,BA12)</f>
      </c>
      <c r="BF12" s="25">
        <f>SUM(S12,X12,AC12,AH12,AM12,AR12,AW12,BB12)</f>
      </c>
      <c r="BG12" s="25">
        <f>SUM(T12,Y12,AD12,AI12,AN12,AS12,AX12,BC12)</f>
      </c>
      <c r="BH12" s="25">
        <f>SUM(U12,Z12,AE12,AJ12,AO12,AT12,AY12,BD12)</f>
      </c>
      <c r="BI12" s="25">
        <f>MAX(BE12:BG12)</f>
      </c>
      <c r="BJ12" s="25">
        <f>MIN(BE12:BG12)</f>
      </c>
      <c r="BK12" s="32">
        <f>IF(H12&gt;0,(BI12*SQRT(3)*IF(N12&gt;0,N12,IF(O12&gt;0,O12,IF(P12&gt;0,P12,415)))/(H12*1000))*100,0)</f>
      </c>
      <c r="BL12" s="32">
        <f>IF(BK12&gt;70,"Upgrade","OK - No Upgrade")</f>
      </c>
      <c r="BM12" s="32">
        <f>IF(IF(AVERAGE(BE12:BG12)&gt;0,((BI12-AVERAGE(BE12:BG12))/AVERAGE(BE12:BG12))*100,0)&gt;10,"Need to Balance","OK - Balanced")</f>
      </c>
    </row>
    <row r="13" ht="15.75" customHeight="1">
      <c r="A13" s="25" t="str">
        <v>Araqi</v>
      </c>
      <c r="B13" s="25" t="str">
        <v>AL BANAH</v>
      </c>
      <c r="C13" s="25" t="str">
        <v>K_LN03</v>
      </c>
      <c r="D13" s="25" t="str">
        <v>23.276162, 56.965206</v>
      </c>
      <c r="E13" s="25" t="str">
        <v>2124</v>
      </c>
      <c r="F13" s="25" t="str">
        <v>Pole (PMT)</v>
      </c>
      <c r="G13" s="25" t="str">
        <v>3</v>
      </c>
      <c r="H13" s="25">
        <v>315</v>
      </c>
      <c r="I13" s="25" t="str">
        <v>13/06/2026, 12:22</v>
      </c>
      <c r="J13" s="25">
        <v>1</v>
      </c>
      <c r="K13" s="25">
        <v>243</v>
      </c>
      <c r="L13" s="25">
        <v>243</v>
      </c>
      <c r="M13" s="25">
        <v>246</v>
      </c>
      <c r="N13" s="25">
        <v>422</v>
      </c>
      <c r="O13" s="25">
        <v>426</v>
      </c>
      <c r="P13" s="25">
        <v>425</v>
      </c>
      <c r="Q13" s="26" t="str">
        <v>185 mm²</v>
      </c>
      <c r="R13" s="27">
        <v>36</v>
      </c>
      <c r="S13" s="27">
        <v>48</v>
      </c>
      <c r="T13" s="27">
        <v>32</v>
      </c>
      <c r="U13" s="28">
        <v>17</v>
      </c>
      <c r="V13" s="29" t="str">
        <v/>
      </c>
      <c r="W13" s="30" t="str">
        <v/>
      </c>
      <c r="X13" s="30" t="str">
        <v/>
      </c>
      <c r="Y13" s="30" t="str">
        <v/>
      </c>
      <c r="Z13" s="31" t="str">
        <v/>
      </c>
      <c r="AA13" s="26" t="str">
        <v/>
      </c>
      <c r="AB13" s="27" t="str">
        <v/>
      </c>
      <c r="AC13" s="27" t="str">
        <v/>
      </c>
      <c r="AD13" s="27" t="str">
        <v/>
      </c>
      <c r="AE13" s="28" t="str">
        <v/>
      </c>
      <c r="AF13" s="29" t="str">
        <v/>
      </c>
      <c r="AG13" s="30" t="str">
        <v/>
      </c>
      <c r="AH13" s="30" t="str">
        <v/>
      </c>
      <c r="AI13" s="30" t="str">
        <v/>
      </c>
      <c r="AJ13" s="31" t="str">
        <v/>
      </c>
      <c r="AK13" s="26" t="str">
        <v/>
      </c>
      <c r="AL13" s="27" t="str">
        <v/>
      </c>
      <c r="AM13" s="27" t="str">
        <v/>
      </c>
      <c r="AN13" s="27" t="str">
        <v/>
      </c>
      <c r="AO13" s="28" t="str">
        <v/>
      </c>
      <c r="AP13" s="29" t="str">
        <v/>
      </c>
      <c r="AQ13" s="30" t="str">
        <v/>
      </c>
      <c r="AR13" s="30" t="str">
        <v/>
      </c>
      <c r="AS13" s="30" t="str">
        <v/>
      </c>
      <c r="AT13" s="31" t="str">
        <v/>
      </c>
      <c r="AU13" s="26" t="str">
        <v/>
      </c>
      <c r="AV13" s="27" t="str">
        <v/>
      </c>
      <c r="AW13" s="27" t="str">
        <v/>
      </c>
      <c r="AX13" s="27" t="str">
        <v/>
      </c>
      <c r="AY13" s="28" t="str">
        <v/>
      </c>
      <c r="AZ13" s="29" t="str">
        <v/>
      </c>
      <c r="BA13" s="30" t="str">
        <v/>
      </c>
      <c r="BB13" s="30" t="str">
        <v/>
      </c>
      <c r="BC13" s="30" t="str">
        <v/>
      </c>
      <c r="BD13" s="31" t="str">
        <v/>
      </c>
      <c r="BE13" s="25">
        <f>SUM(R13,W13,AB13,AG13,AL13,AQ13,AV13,BA13)</f>
      </c>
      <c r="BF13" s="25">
        <f>SUM(S13,X13,AC13,AH13,AM13,AR13,AW13,BB13)</f>
      </c>
      <c r="BG13" s="25">
        <f>SUM(T13,Y13,AD13,AI13,AN13,AS13,AX13,BC13)</f>
      </c>
      <c r="BH13" s="25">
        <f>SUM(U13,Z13,AE13,AJ13,AO13,AT13,AY13,BD13)</f>
      </c>
      <c r="BI13" s="25">
        <f>MAX(BE13:BG13)</f>
      </c>
      <c r="BJ13" s="25">
        <f>MIN(BE13:BG13)</f>
      </c>
      <c r="BK13" s="32">
        <f>IF(H13&gt;0,(BI13*SQRT(3)*IF(N13&gt;0,N13,IF(O13&gt;0,O13,IF(P13&gt;0,P13,415)))/(H13*1000))*100,0)</f>
      </c>
      <c r="BL13" s="32">
        <f>IF(BK13&gt;70,"Upgrade","OK - No Upgrade")</f>
      </c>
      <c r="BM13" s="32">
        <f>IF(IF(AVERAGE(BE13:BG13)&gt;0,((BI13-AVERAGE(BE13:BG13))/AVERAGE(BE13:BG13))*100,0)&gt;10,"Need to Balance","OK - Balanced")</f>
      </c>
    </row>
    <row r="14" ht="15.75" customHeight="1">
      <c r="A14" s="25" t="str">
        <v>Araqi</v>
      </c>
      <c r="B14" s="25" t="str">
        <v>AL BANAH</v>
      </c>
      <c r="C14" s="25" t="str">
        <v>K_LN03</v>
      </c>
      <c r="D14" s="25" t="str">
        <v>23.281428, 56.975116</v>
      </c>
      <c r="E14" s="25" t="str">
        <v>672</v>
      </c>
      <c r="F14" s="25" t="str">
        <v>Pole (PMT)</v>
      </c>
      <c r="G14" s="25" t="str">
        <v/>
      </c>
      <c r="H14" s="25">
        <v>315</v>
      </c>
      <c r="I14" s="25" t="str">
        <v>13/06/2026, 12:12</v>
      </c>
      <c r="J14" s="25">
        <v>1</v>
      </c>
      <c r="K14" s="25">
        <v>243</v>
      </c>
      <c r="L14" s="25">
        <v>243</v>
      </c>
      <c r="M14" s="25">
        <v>246</v>
      </c>
      <c r="N14" s="25">
        <v>420</v>
      </c>
      <c r="O14" s="25">
        <v>425</v>
      </c>
      <c r="P14" s="25">
        <v>426</v>
      </c>
      <c r="Q14" s="26" t="str">
        <v>120 mm²</v>
      </c>
      <c r="R14" s="27">
        <v>29</v>
      </c>
      <c r="S14" s="27">
        <v>2</v>
      </c>
      <c r="T14" s="27">
        <v>10</v>
      </c>
      <c r="U14" s="28">
        <v>19</v>
      </c>
      <c r="V14" s="29" t="str">
        <v>185 mm²</v>
      </c>
      <c r="W14" s="30">
        <v>61</v>
      </c>
      <c r="X14" s="30">
        <v>87</v>
      </c>
      <c r="Y14" s="30">
        <v>47</v>
      </c>
      <c r="Z14" s="31">
        <v>28</v>
      </c>
      <c r="AA14" s="26" t="str">
        <v/>
      </c>
      <c r="AB14" s="27" t="str">
        <v/>
      </c>
      <c r="AC14" s="27" t="str">
        <v/>
      </c>
      <c r="AD14" s="27" t="str">
        <v/>
      </c>
      <c r="AE14" s="28" t="str">
        <v/>
      </c>
      <c r="AF14" s="29" t="str">
        <v/>
      </c>
      <c r="AG14" s="30" t="str">
        <v/>
      </c>
      <c r="AH14" s="30" t="str">
        <v/>
      </c>
      <c r="AI14" s="30" t="str">
        <v/>
      </c>
      <c r="AJ14" s="31" t="str">
        <v/>
      </c>
      <c r="AK14" s="26" t="str">
        <v/>
      </c>
      <c r="AL14" s="27" t="str">
        <v/>
      </c>
      <c r="AM14" s="27" t="str">
        <v/>
      </c>
      <c r="AN14" s="27" t="str">
        <v/>
      </c>
      <c r="AO14" s="28" t="str">
        <v/>
      </c>
      <c r="AP14" s="29" t="str">
        <v/>
      </c>
      <c r="AQ14" s="30" t="str">
        <v/>
      </c>
      <c r="AR14" s="30" t="str">
        <v/>
      </c>
      <c r="AS14" s="30" t="str">
        <v/>
      </c>
      <c r="AT14" s="31" t="str">
        <v/>
      </c>
      <c r="AU14" s="26" t="str">
        <v/>
      </c>
      <c r="AV14" s="27" t="str">
        <v/>
      </c>
      <c r="AW14" s="27" t="str">
        <v/>
      </c>
      <c r="AX14" s="27" t="str">
        <v/>
      </c>
      <c r="AY14" s="28" t="str">
        <v/>
      </c>
      <c r="AZ14" s="29" t="str">
        <v/>
      </c>
      <c r="BA14" s="30" t="str">
        <v/>
      </c>
      <c r="BB14" s="30" t="str">
        <v/>
      </c>
      <c r="BC14" s="30" t="str">
        <v/>
      </c>
      <c r="BD14" s="31" t="str">
        <v/>
      </c>
      <c r="BE14" s="25">
        <f>SUM(R14,W14,AB14,AG14,AL14,AQ14,AV14,BA14)</f>
      </c>
      <c r="BF14" s="25">
        <f>SUM(S14,X14,AC14,AH14,AM14,AR14,AW14,BB14)</f>
      </c>
      <c r="BG14" s="25">
        <f>SUM(T14,Y14,AD14,AI14,AN14,AS14,AX14,BC14)</f>
      </c>
      <c r="BH14" s="25">
        <f>SUM(U14,Z14,AE14,AJ14,AO14,AT14,AY14,BD14)</f>
      </c>
      <c r="BI14" s="25">
        <f>MAX(BE14:BG14)</f>
      </c>
      <c r="BJ14" s="25">
        <f>MIN(BE14:BG14)</f>
      </c>
      <c r="BK14" s="32">
        <f>IF(H14&gt;0,(BI14*SQRT(3)*IF(N14&gt;0,N14,IF(O14&gt;0,O14,IF(P14&gt;0,P14,415)))/(H14*1000))*100,0)</f>
      </c>
      <c r="BL14" s="32">
        <f>IF(BK14&gt;70,"Upgrade","OK - No Upgrade")</f>
      </c>
      <c r="BM14" s="32">
        <f>IF(IF(AVERAGE(BE14:BG14)&gt;0,((BI14-AVERAGE(BE14:BG14))/AVERAGE(BE14:BG14))*100,0)&gt;10,"Need to Balance","OK - Balanced")</f>
      </c>
    </row>
    <row r="15" ht="15.75" customHeight="1">
      <c r="A15" s="25" t="str">
        <v>Araqi</v>
      </c>
      <c r="B15" s="25" t="str">
        <v>AL BANAH</v>
      </c>
      <c r="C15" s="25" t="str">
        <v>K_LN03</v>
      </c>
      <c r="D15" s="25" t="str">
        <v>23.279521, 56.970611</v>
      </c>
      <c r="E15" s="25" t="str">
        <v>2076</v>
      </c>
      <c r="F15" s="25" t="str">
        <v>Pole (PMT)</v>
      </c>
      <c r="G15" s="25" t="str">
        <v/>
      </c>
      <c r="H15" s="25">
        <v>100</v>
      </c>
      <c r="I15" s="25" t="str">
        <v>13/06/2026, 12:00</v>
      </c>
      <c r="J15" s="25">
        <v>1</v>
      </c>
      <c r="K15" s="25">
        <v>232</v>
      </c>
      <c r="L15" s="25">
        <v>233</v>
      </c>
      <c r="M15" s="25">
        <v>235</v>
      </c>
      <c r="N15" s="25">
        <v>402</v>
      </c>
      <c r="O15" s="25">
        <v>407</v>
      </c>
      <c r="P15" s="25">
        <v>407</v>
      </c>
      <c r="Q15" s="26" t="str">
        <v>50 mm²</v>
      </c>
      <c r="R15" s="27">
        <v>10</v>
      </c>
      <c r="S15" s="27">
        <v>6</v>
      </c>
      <c r="T15" s="27">
        <v>3</v>
      </c>
      <c r="U15" s="28">
        <v>6</v>
      </c>
      <c r="V15" s="29" t="str">
        <v/>
      </c>
      <c r="W15" s="30" t="str">
        <v/>
      </c>
      <c r="X15" s="30" t="str">
        <v/>
      </c>
      <c r="Y15" s="30" t="str">
        <v/>
      </c>
      <c r="Z15" s="31" t="str">
        <v/>
      </c>
      <c r="AA15" s="26" t="str">
        <v/>
      </c>
      <c r="AB15" s="27" t="str">
        <v/>
      </c>
      <c r="AC15" s="27" t="str">
        <v/>
      </c>
      <c r="AD15" s="27" t="str">
        <v/>
      </c>
      <c r="AE15" s="28" t="str">
        <v/>
      </c>
      <c r="AF15" s="29" t="str">
        <v/>
      </c>
      <c r="AG15" s="30" t="str">
        <v/>
      </c>
      <c r="AH15" s="30" t="str">
        <v/>
      </c>
      <c r="AI15" s="30" t="str">
        <v/>
      </c>
      <c r="AJ15" s="31" t="str">
        <v/>
      </c>
      <c r="AK15" s="26" t="str">
        <v/>
      </c>
      <c r="AL15" s="27" t="str">
        <v/>
      </c>
      <c r="AM15" s="27" t="str">
        <v/>
      </c>
      <c r="AN15" s="27" t="str">
        <v/>
      </c>
      <c r="AO15" s="28" t="str">
        <v/>
      </c>
      <c r="AP15" s="29" t="str">
        <v/>
      </c>
      <c r="AQ15" s="30" t="str">
        <v/>
      </c>
      <c r="AR15" s="30" t="str">
        <v/>
      </c>
      <c r="AS15" s="30" t="str">
        <v/>
      </c>
      <c r="AT15" s="31" t="str">
        <v/>
      </c>
      <c r="AU15" s="26" t="str">
        <v/>
      </c>
      <c r="AV15" s="27" t="str">
        <v/>
      </c>
      <c r="AW15" s="27" t="str">
        <v/>
      </c>
      <c r="AX15" s="27" t="str">
        <v/>
      </c>
      <c r="AY15" s="28" t="str">
        <v/>
      </c>
      <c r="AZ15" s="29" t="str">
        <v/>
      </c>
      <c r="BA15" s="30" t="str">
        <v/>
      </c>
      <c r="BB15" s="30" t="str">
        <v/>
      </c>
      <c r="BC15" s="30" t="str">
        <v/>
      </c>
      <c r="BD15" s="31" t="str">
        <v/>
      </c>
      <c r="BE15" s="25">
        <f>SUM(R15,W15,AB15,AG15,AL15,AQ15,AV15,BA15)</f>
      </c>
      <c r="BF15" s="25">
        <f>SUM(S15,X15,AC15,AH15,AM15,AR15,AW15,BB15)</f>
      </c>
      <c r="BG15" s="25">
        <f>SUM(T15,Y15,AD15,AI15,AN15,AS15,AX15,BC15)</f>
      </c>
      <c r="BH15" s="25">
        <f>SUM(U15,Z15,AE15,AJ15,AO15,AT15,AY15,BD15)</f>
      </c>
      <c r="BI15" s="25">
        <f>MAX(BE15:BG15)</f>
      </c>
      <c r="BJ15" s="25">
        <f>MIN(BE15:BG15)</f>
      </c>
      <c r="BK15" s="32">
        <f>IF(H15&gt;0,(BI15*SQRT(3)*IF(N15&gt;0,N15,IF(O15&gt;0,O15,IF(P15&gt;0,P15,415)))/(H15*1000))*100,0)</f>
      </c>
      <c r="BL15" s="32">
        <f>IF(BK15&gt;70,"Upgrade","OK - No Upgrade")</f>
      </c>
      <c r="BM15" s="32">
        <f>IF(IF(AVERAGE(BE15:BG15)&gt;0,((BI15-AVERAGE(BE15:BG15))/AVERAGE(BE15:BG15))*100,0)&gt;10,"Need to Balance","OK - Balanced")</f>
      </c>
    </row>
    <row r="16" ht="15.75" customHeight="1">
      <c r="A16" s="25" t="str">
        <v>Araqi</v>
      </c>
      <c r="B16" s="25" t="str">
        <v>AL BANAH</v>
      </c>
      <c r="C16" s="25" t="str">
        <v>K_LN03</v>
      </c>
      <c r="D16" s="25" t="str">
        <v/>
      </c>
      <c r="E16" s="25" t="str">
        <v>666</v>
      </c>
      <c r="F16" s="25" t="str">
        <v>Ground (GMT)</v>
      </c>
      <c r="G16" s="25" t="str">
        <v/>
      </c>
      <c r="H16" s="25">
        <v>500</v>
      </c>
      <c r="I16" s="25" t="str">
        <v>02/06/2026, 22:05</v>
      </c>
      <c r="J16" s="25">
        <v>1</v>
      </c>
      <c r="K16" s="25">
        <v>239</v>
      </c>
      <c r="L16" s="25">
        <v>238</v>
      </c>
      <c r="M16" s="25">
        <v>239</v>
      </c>
      <c r="N16" s="25">
        <v>415</v>
      </c>
      <c r="O16" s="25">
        <v>416</v>
      </c>
      <c r="P16" s="25">
        <v>417</v>
      </c>
      <c r="Q16" s="26" t="str">
        <v>185 mm²</v>
      </c>
      <c r="R16" s="27">
        <v>89</v>
      </c>
      <c r="S16" s="27">
        <v>101</v>
      </c>
      <c r="T16" s="27">
        <v>156</v>
      </c>
      <c r="U16" s="28">
        <v>44</v>
      </c>
      <c r="V16" s="29" t="str">
        <v>185 mm²</v>
      </c>
      <c r="W16" s="30">
        <v>101</v>
      </c>
      <c r="X16" s="30">
        <v>165</v>
      </c>
      <c r="Y16" s="30">
        <v>199</v>
      </c>
      <c r="Z16" s="31">
        <v>46</v>
      </c>
      <c r="AA16" s="26" t="str">
        <v/>
      </c>
      <c r="AB16" s="27" t="str">
        <v/>
      </c>
      <c r="AC16" s="27" t="str">
        <v/>
      </c>
      <c r="AD16" s="27" t="str">
        <v/>
      </c>
      <c r="AE16" s="28" t="str">
        <v/>
      </c>
      <c r="AF16" s="29" t="str">
        <v/>
      </c>
      <c r="AG16" s="30" t="str">
        <v/>
      </c>
      <c r="AH16" s="30" t="str">
        <v/>
      </c>
      <c r="AI16" s="30" t="str">
        <v/>
      </c>
      <c r="AJ16" s="31" t="str">
        <v/>
      </c>
      <c r="AK16" s="26" t="str">
        <v/>
      </c>
      <c r="AL16" s="27" t="str">
        <v/>
      </c>
      <c r="AM16" s="27" t="str">
        <v/>
      </c>
      <c r="AN16" s="27" t="str">
        <v/>
      </c>
      <c r="AO16" s="28" t="str">
        <v/>
      </c>
      <c r="AP16" s="29" t="str">
        <v/>
      </c>
      <c r="AQ16" s="30" t="str">
        <v/>
      </c>
      <c r="AR16" s="30" t="str">
        <v/>
      </c>
      <c r="AS16" s="30" t="str">
        <v/>
      </c>
      <c r="AT16" s="31" t="str">
        <v/>
      </c>
      <c r="AU16" s="26" t="str">
        <v/>
      </c>
      <c r="AV16" s="27" t="str">
        <v/>
      </c>
      <c r="AW16" s="27" t="str">
        <v/>
      </c>
      <c r="AX16" s="27" t="str">
        <v/>
      </c>
      <c r="AY16" s="28" t="str">
        <v/>
      </c>
      <c r="AZ16" s="29" t="str">
        <v/>
      </c>
      <c r="BA16" s="30" t="str">
        <v/>
      </c>
      <c r="BB16" s="30" t="str">
        <v/>
      </c>
      <c r="BC16" s="30" t="str">
        <v/>
      </c>
      <c r="BD16" s="31" t="str">
        <v/>
      </c>
      <c r="BE16" s="25">
        <f>SUM(R16,W16,AB16,AG16,AL16,AQ16,AV16,BA16)</f>
      </c>
      <c r="BF16" s="25">
        <f>SUM(S16,X16,AC16,AH16,AM16,AR16,AW16,BB16)</f>
      </c>
      <c r="BG16" s="25">
        <f>SUM(T16,Y16,AD16,AI16,AN16,AS16,AX16,BC16)</f>
      </c>
      <c r="BH16" s="25">
        <f>SUM(U16,Z16,AE16,AJ16,AO16,AT16,AY16,BD16)</f>
      </c>
      <c r="BI16" s="25">
        <f>MAX(BE16:BG16)</f>
      </c>
      <c r="BJ16" s="25">
        <f>MIN(BE16:BG16)</f>
      </c>
      <c r="BK16" s="32">
        <f>IF(H16&gt;0,(BI16*SQRT(3)*IF(N16&gt;0,N16,IF(O16&gt;0,O16,IF(P16&gt;0,P16,415)))/(H16*1000))*100,0)</f>
      </c>
      <c r="BL16" s="32">
        <f>IF(BK16&gt;70,"Upgrade","OK - No Upgrade")</f>
      </c>
      <c r="BM16" s="32">
        <f>IF(IF(AVERAGE(BE16:BG16)&gt;0,((BI16-AVERAGE(BE16:BG16))/AVERAGE(BE16:BG16))*100,0)&gt;10,"Need to Balance","OK - Balanced")</f>
      </c>
    </row>
    <row r="17" ht="15.75" customHeight="1">
      <c r="A17" s="25" t="str">
        <v>Araqi</v>
      </c>
      <c r="B17" s="25" t="str">
        <v>AL BANAH</v>
      </c>
      <c r="C17" s="25" t="str">
        <v>K_LN03</v>
      </c>
      <c r="D17" s="25" t="str">
        <v/>
      </c>
      <c r="E17" s="25" t="str">
        <v>667</v>
      </c>
      <c r="F17" s="25" t="str">
        <v>Ground (GMT)</v>
      </c>
      <c r="G17" s="25" t="str">
        <v/>
      </c>
      <c r="H17" s="25">
        <v>500</v>
      </c>
      <c r="I17" s="25" t="str">
        <v>02/06/2026, 22:04</v>
      </c>
      <c r="J17" s="25">
        <v>1</v>
      </c>
      <c r="K17" s="25">
        <v>238</v>
      </c>
      <c r="L17" s="25">
        <v>239</v>
      </c>
      <c r="M17" s="25">
        <v>238</v>
      </c>
      <c r="N17" s="25">
        <v>414</v>
      </c>
      <c r="O17" s="25">
        <v>416</v>
      </c>
      <c r="P17" s="25">
        <v>415</v>
      </c>
      <c r="Q17" s="26" t="str">
        <v>185 mm²</v>
      </c>
      <c r="R17" s="27">
        <v>16</v>
      </c>
      <c r="S17" s="27">
        <v>130</v>
      </c>
      <c r="T17" s="27">
        <v>117</v>
      </c>
      <c r="U17" s="28">
        <v>46</v>
      </c>
      <c r="V17" s="29" t="str">
        <v/>
      </c>
      <c r="W17" s="30">
        <v>11</v>
      </c>
      <c r="X17" s="30">
        <v>140</v>
      </c>
      <c r="Y17" s="30">
        <v>146</v>
      </c>
      <c r="Z17" s="31">
        <v>51</v>
      </c>
      <c r="AA17" s="26" t="str">
        <v/>
      </c>
      <c r="AB17" s="27" t="str">
        <v/>
      </c>
      <c r="AC17" s="27" t="str">
        <v/>
      </c>
      <c r="AD17" s="27" t="str">
        <v/>
      </c>
      <c r="AE17" s="28" t="str">
        <v/>
      </c>
      <c r="AF17" s="29" t="str">
        <v/>
      </c>
      <c r="AG17" s="30" t="str">
        <v/>
      </c>
      <c r="AH17" s="30" t="str">
        <v/>
      </c>
      <c r="AI17" s="30" t="str">
        <v/>
      </c>
      <c r="AJ17" s="31" t="str">
        <v/>
      </c>
      <c r="AK17" s="26" t="str">
        <v/>
      </c>
      <c r="AL17" s="27" t="str">
        <v/>
      </c>
      <c r="AM17" s="27" t="str">
        <v/>
      </c>
      <c r="AN17" s="27" t="str">
        <v/>
      </c>
      <c r="AO17" s="28" t="str">
        <v/>
      </c>
      <c r="AP17" s="29" t="str">
        <v/>
      </c>
      <c r="AQ17" s="30" t="str">
        <v/>
      </c>
      <c r="AR17" s="30" t="str">
        <v/>
      </c>
      <c r="AS17" s="30" t="str">
        <v/>
      </c>
      <c r="AT17" s="31" t="str">
        <v/>
      </c>
      <c r="AU17" s="26" t="str">
        <v/>
      </c>
      <c r="AV17" s="27" t="str">
        <v/>
      </c>
      <c r="AW17" s="27" t="str">
        <v/>
      </c>
      <c r="AX17" s="27" t="str">
        <v/>
      </c>
      <c r="AY17" s="28" t="str">
        <v/>
      </c>
      <c r="AZ17" s="29" t="str">
        <v/>
      </c>
      <c r="BA17" s="30" t="str">
        <v/>
      </c>
      <c r="BB17" s="30" t="str">
        <v/>
      </c>
      <c r="BC17" s="30" t="str">
        <v/>
      </c>
      <c r="BD17" s="31" t="str">
        <v/>
      </c>
      <c r="BE17" s="25">
        <f>SUM(R17,W17,AB17,AG17,AL17,AQ17,AV17,BA17)</f>
      </c>
      <c r="BF17" s="25">
        <f>SUM(S17,X17,AC17,AH17,AM17,AR17,AW17,BB17)</f>
      </c>
      <c r="BG17" s="25">
        <f>SUM(T17,Y17,AD17,AI17,AN17,AS17,AX17,BC17)</f>
      </c>
      <c r="BH17" s="25">
        <f>SUM(U17,Z17,AE17,AJ17,AO17,AT17,AY17,BD17)</f>
      </c>
      <c r="BI17" s="25">
        <f>MAX(BE17:BG17)</f>
      </c>
      <c r="BJ17" s="25">
        <f>MIN(BE17:BG17)</f>
      </c>
      <c r="BK17" s="32">
        <f>IF(H17&gt;0,(BI17*SQRT(3)*IF(N17&gt;0,N17,IF(O17&gt;0,O17,IF(P17&gt;0,P17,415)))/(H17*1000))*100,0)</f>
      </c>
      <c r="BL17" s="32">
        <f>IF(BK17&gt;70,"Upgrade","OK - No Upgrade")</f>
      </c>
      <c r="BM17" s="32">
        <f>IF(IF(AVERAGE(BE17:BG17)&gt;0,((BI17-AVERAGE(BE17:BG17))/AVERAGE(BE17:BG17))*100,0)&gt;10,"Need to Balance","OK - Balanced")</f>
      </c>
    </row>
    <row r="18" ht="15.75" customHeight="1">
      <c r="A18" s="25" t="str">
        <v>Araqi</v>
      </c>
      <c r="B18" s="25" t="str">
        <v>AL BANAH</v>
      </c>
      <c r="C18" s="25" t="str">
        <v>K_LN02</v>
      </c>
      <c r="D18" s="25" t="str">
        <v>23.308061, 56.58623</v>
      </c>
      <c r="E18" s="25" t="str">
        <v>652</v>
      </c>
      <c r="F18" s="25" t="str">
        <v>Ground (GMT)</v>
      </c>
      <c r="G18" s="25" t="str">
        <v/>
      </c>
      <c r="H18" s="25">
        <v>500</v>
      </c>
      <c r="I18" s="25" t="str">
        <v>02/06/2026, 22:03</v>
      </c>
      <c r="J18" s="25">
        <v>1</v>
      </c>
      <c r="K18" s="25">
        <v>239</v>
      </c>
      <c r="L18" s="25">
        <v>240</v>
      </c>
      <c r="M18" s="25">
        <v>238</v>
      </c>
      <c r="N18" s="25">
        <v>416</v>
      </c>
      <c r="O18" s="25">
        <v>417</v>
      </c>
      <c r="P18" s="25">
        <v>414</v>
      </c>
      <c r="Q18" s="26" t="str">
        <v>185 mm²</v>
      </c>
      <c r="R18" s="27">
        <v>156</v>
      </c>
      <c r="S18" s="27">
        <v>149</v>
      </c>
      <c r="T18" s="27">
        <v>109</v>
      </c>
      <c r="U18" s="28">
        <v>60</v>
      </c>
      <c r="V18" s="29" t="str">
        <v>185 mm²</v>
      </c>
      <c r="W18" s="30">
        <v>51</v>
      </c>
      <c r="X18" s="30">
        <v>109</v>
      </c>
      <c r="Y18" s="30">
        <v>109</v>
      </c>
      <c r="Z18" s="31">
        <v>25</v>
      </c>
      <c r="AA18" s="26" t="str">
        <v/>
      </c>
      <c r="AB18" s="27" t="str">
        <v/>
      </c>
      <c r="AC18" s="27" t="str">
        <v/>
      </c>
      <c r="AD18" s="27" t="str">
        <v/>
      </c>
      <c r="AE18" s="28" t="str">
        <v/>
      </c>
      <c r="AF18" s="29" t="str">
        <v/>
      </c>
      <c r="AG18" s="30" t="str">
        <v/>
      </c>
      <c r="AH18" s="30" t="str">
        <v/>
      </c>
      <c r="AI18" s="30" t="str">
        <v/>
      </c>
      <c r="AJ18" s="31" t="str">
        <v/>
      </c>
      <c r="AK18" s="26" t="str">
        <v/>
      </c>
      <c r="AL18" s="27" t="str">
        <v/>
      </c>
      <c r="AM18" s="27" t="str">
        <v/>
      </c>
      <c r="AN18" s="27" t="str">
        <v/>
      </c>
      <c r="AO18" s="28" t="str">
        <v/>
      </c>
      <c r="AP18" s="29" t="str">
        <v/>
      </c>
      <c r="AQ18" s="30" t="str">
        <v/>
      </c>
      <c r="AR18" s="30" t="str">
        <v/>
      </c>
      <c r="AS18" s="30" t="str">
        <v/>
      </c>
      <c r="AT18" s="31" t="str">
        <v/>
      </c>
      <c r="AU18" s="26" t="str">
        <v/>
      </c>
      <c r="AV18" s="27" t="str">
        <v/>
      </c>
      <c r="AW18" s="27" t="str">
        <v/>
      </c>
      <c r="AX18" s="27" t="str">
        <v/>
      </c>
      <c r="AY18" s="28" t="str">
        <v/>
      </c>
      <c r="AZ18" s="29" t="str">
        <v/>
      </c>
      <c r="BA18" s="30" t="str">
        <v/>
      </c>
      <c r="BB18" s="30" t="str">
        <v/>
      </c>
      <c r="BC18" s="30" t="str">
        <v/>
      </c>
      <c r="BD18" s="31" t="str">
        <v/>
      </c>
      <c r="BE18" s="25">
        <f>SUM(R18,W18,AB18,AG18,AL18,AQ18,AV18,BA18)</f>
      </c>
      <c r="BF18" s="25">
        <f>SUM(S18,X18,AC18,AH18,AM18,AR18,AW18,BB18)</f>
      </c>
      <c r="BG18" s="25">
        <f>SUM(T18,Y18,AD18,AI18,AN18,AS18,AX18,BC18)</f>
      </c>
      <c r="BH18" s="25">
        <f>SUM(U18,Z18,AE18,AJ18,AO18,AT18,AY18,BD18)</f>
      </c>
      <c r="BI18" s="25">
        <f>MAX(BE18:BG18)</f>
      </c>
      <c r="BJ18" s="25">
        <f>MIN(BE18:BG18)</f>
      </c>
      <c r="BK18" s="32">
        <f>IF(H18&gt;0,(BI18*SQRT(3)*IF(N18&gt;0,N18,IF(O18&gt;0,O18,IF(P18&gt;0,P18,415)))/(H18*1000))*100,0)</f>
      </c>
      <c r="BL18" s="32">
        <f>IF(BK18&gt;70,"Upgrade","OK - No Upgrade")</f>
      </c>
      <c r="BM18" s="32">
        <f>IF(IF(AVERAGE(BE18:BG18)&gt;0,((BI18-AVERAGE(BE18:BG18))/AVERAGE(BE18:BG18))*100,0)&gt;10,"Need to Balance","OK - Balanced")</f>
      </c>
    </row>
  </sheetData>
  <mergeCells count="71">
    <mergeCell ref="A1:A3"/>
    <mergeCell ref="B1:B3"/>
    <mergeCell ref="C1:C3"/>
    <mergeCell ref="D1:D2"/>
    <mergeCell ref="E1:E3"/>
    <mergeCell ref="F1:F3"/>
    <mergeCell ref="G1:G3"/>
    <mergeCell ref="H1:H3"/>
    <mergeCell ref="I1:I3"/>
    <mergeCell ref="J1:J3"/>
    <mergeCell ref="K1:P1"/>
    <mergeCell ref="K2:M2"/>
    <mergeCell ref="N2:P2"/>
    <mergeCell ref="Q1:U1"/>
    <mergeCell ref="Q2:Q3"/>
    <mergeCell ref="R2:R3"/>
    <mergeCell ref="S2:S3"/>
    <mergeCell ref="T2:T3"/>
    <mergeCell ref="U2:U3"/>
    <mergeCell ref="V1:Z1"/>
    <mergeCell ref="V2:V3"/>
    <mergeCell ref="W2:W3"/>
    <mergeCell ref="X2:X3"/>
    <mergeCell ref="Y2:Y3"/>
    <mergeCell ref="Z2:Z3"/>
    <mergeCell ref="AA1:AE1"/>
    <mergeCell ref="AA2:AA3"/>
    <mergeCell ref="AB2:AB3"/>
    <mergeCell ref="AC2:AC3"/>
    <mergeCell ref="AD2:AD3"/>
    <mergeCell ref="AE2:AE3"/>
    <mergeCell ref="AF1:AJ1"/>
    <mergeCell ref="AF2:AF3"/>
    <mergeCell ref="AG2:AG3"/>
    <mergeCell ref="AH2:AH3"/>
    <mergeCell ref="AI2:AI3"/>
    <mergeCell ref="AJ2:AJ3"/>
    <mergeCell ref="AK1:AO1"/>
    <mergeCell ref="AK2:AK3"/>
    <mergeCell ref="AL2:AL3"/>
    <mergeCell ref="AM2:AM3"/>
    <mergeCell ref="AN2:AN3"/>
    <mergeCell ref="AO2:AO3"/>
    <mergeCell ref="AP1:AT1"/>
    <mergeCell ref="AP2:AP3"/>
    <mergeCell ref="AQ2:AQ3"/>
    <mergeCell ref="AR2:AR3"/>
    <mergeCell ref="AS2:AS3"/>
    <mergeCell ref="AT2:AT3"/>
    <mergeCell ref="AU1:AY1"/>
    <mergeCell ref="AU2:AU3"/>
    <mergeCell ref="AV2:AV3"/>
    <mergeCell ref="AW2:AW3"/>
    <mergeCell ref="AX2:AX3"/>
    <mergeCell ref="AY2:AY3"/>
    <mergeCell ref="AZ1:BD1"/>
    <mergeCell ref="AZ2:AZ3"/>
    <mergeCell ref="BA2:BA3"/>
    <mergeCell ref="BB2:BB3"/>
    <mergeCell ref="BC2:BC3"/>
    <mergeCell ref="BD2:BD3"/>
    <mergeCell ref="BE1:BH1"/>
    <mergeCell ref="BE2:BE3"/>
    <mergeCell ref="BF2:BF3"/>
    <mergeCell ref="BG2:BG3"/>
    <mergeCell ref="BH2:BH3"/>
    <mergeCell ref="BI1:BI3"/>
    <mergeCell ref="BJ1:BJ3"/>
    <mergeCell ref="BK1:BK3"/>
    <mergeCell ref="BL1:BL3"/>
    <mergeCell ref="BM1:BM3"/>
  </mergeCells>
  <ignoredErrors>
    <ignoredError numberStoredAsText="1" sqref="A1:B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HELAT AL NAHADAH</vt:lpstr>
      <vt:lpstr>SULAIF</vt:lpstr>
      <vt:lpstr>AL-MURTAFA</vt:lpstr>
      <vt:lpstr>MAZERA BIN KHATER</vt:lpstr>
      <vt:lpstr>AL-ARAQI</vt:lpstr>
      <vt:lpstr>AL-SANAEYYAH</vt:lpstr>
      <vt:lpstr>Hamra AlDaroo</vt:lpstr>
      <vt:lpstr>Masrooq</vt:lpstr>
      <vt:lpstr>Al Rob’a AlKhali</vt:lpstr>
      <vt:lpstr>AL-ARED</vt:lpstr>
      <vt:lpstr>MAQNYAT</vt:lpstr>
      <vt:lpstr>33KV feeder</vt:lpstr>
      <vt:lpstr>Zubra</vt:lpstr>
      <vt:lpstr>AL-NUJAYD</vt:lpstr>
      <vt:lpstr>KAHANAT</vt:lpstr>
      <vt:lpstr>HUGERMAT</vt:lpstr>
      <vt:lpstr>AMLAH</vt:lpstr>
      <vt:lpstr>AL-EYNIN</vt:lpstr>
      <vt:lpstr>KUBARAH</vt:lpstr>
      <vt:lpstr>AL-AKHDAR</vt:lpstr>
      <vt:lpstr>AL-DREEZ</vt:lpstr>
      <vt:lpstr>BAAT</vt:lpstr>
      <vt:lpstr>AL TAYYEB INDUSTRIAL</vt:lpstr>
      <vt:lpstr>AL BANAH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